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ervidor1\gestao\1 ANA\2018\DOC - INCLUSÃO SITE\RELATÓRIO SITUAÇÃO 2017\"/>
    </mc:Choice>
  </mc:AlternateContent>
  <xr:revisionPtr revIDLastSave="0" documentId="8_{47BE1FC9-CF02-456B-AE18-5C752AD61693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FM" sheetId="8" r:id="rId1"/>
    <sheet name="PRESSÃO" sheetId="7" r:id="rId2"/>
    <sheet name="ESTADO" sheetId="6" r:id="rId3"/>
    <sheet name="IMPACTO" sheetId="5" r:id="rId4"/>
    <sheet name="RESPOSTA" sheetId="4" r:id="rId5"/>
  </sheets>
  <externalReferences>
    <externalReference r:id="rId6"/>
  </externalReferences>
  <definedNames>
    <definedName name="_xlnm._FilterDatabase" localSheetId="2" hidden="1">ESTADO!$A$6:$AH$6</definedName>
    <definedName name="_xlnm._FilterDatabase" localSheetId="0" hidden="1">FM!$A$6:$W$6</definedName>
    <definedName name="_xlnm._FilterDatabase" localSheetId="3" hidden="1">IMPACTO!$A$3:$L$3</definedName>
    <definedName name="_xlnm._FilterDatabase" localSheetId="1" hidden="1">PRESSÃO!$A$6:$AE$926</definedName>
    <definedName name="_xlnm._FilterDatabase" localSheetId="4" hidden="1">RESPOSTA!$A$6:$W$6</definedName>
    <definedName name="_xlnm.Print_Area" localSheetId="2">ESTADO!$G$1:$J$28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7" l="1"/>
  <c r="K30" i="7"/>
  <c r="L30" i="7"/>
  <c r="I30" i="7"/>
  <c r="H30" i="7"/>
  <c r="L33" i="8" l="1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L549" i="8"/>
  <c r="L550" i="8"/>
  <c r="L551" i="8"/>
  <c r="L552" i="8"/>
  <c r="L553" i="8"/>
  <c r="L554" i="8"/>
  <c r="L555" i="8"/>
  <c r="L556" i="8"/>
  <c r="L557" i="8"/>
  <c r="L558" i="8"/>
  <c r="L559" i="8"/>
  <c r="L560" i="8"/>
  <c r="L561" i="8"/>
  <c r="L562" i="8"/>
  <c r="L563" i="8"/>
  <c r="L564" i="8"/>
  <c r="L565" i="8"/>
  <c r="L566" i="8"/>
  <c r="L567" i="8"/>
  <c r="L568" i="8"/>
  <c r="L569" i="8"/>
  <c r="L570" i="8"/>
  <c r="L571" i="8"/>
  <c r="L572" i="8"/>
  <c r="L573" i="8"/>
  <c r="L574" i="8"/>
  <c r="L575" i="8"/>
  <c r="L576" i="8"/>
  <c r="L577" i="8"/>
  <c r="L578" i="8"/>
  <c r="L579" i="8"/>
  <c r="L580" i="8"/>
  <c r="L581" i="8"/>
  <c r="L582" i="8"/>
  <c r="L583" i="8"/>
  <c r="L584" i="8"/>
  <c r="L585" i="8"/>
  <c r="L586" i="8"/>
  <c r="L587" i="8"/>
  <c r="L588" i="8"/>
  <c r="L589" i="8"/>
  <c r="L590" i="8"/>
  <c r="L591" i="8"/>
  <c r="L592" i="8"/>
  <c r="L593" i="8"/>
  <c r="L594" i="8"/>
  <c r="L595" i="8"/>
  <c r="L596" i="8"/>
  <c r="L597" i="8"/>
  <c r="L598" i="8"/>
  <c r="L599" i="8"/>
  <c r="L600" i="8"/>
  <c r="L601" i="8"/>
  <c r="L602" i="8"/>
  <c r="L603" i="8"/>
  <c r="L604" i="8"/>
  <c r="L605" i="8"/>
  <c r="L606" i="8"/>
  <c r="L607" i="8"/>
  <c r="L608" i="8"/>
  <c r="L609" i="8"/>
  <c r="L610" i="8"/>
  <c r="L611" i="8"/>
  <c r="L612" i="8"/>
  <c r="L613" i="8"/>
  <c r="L614" i="8"/>
  <c r="L615" i="8"/>
  <c r="L616" i="8"/>
  <c r="L617" i="8"/>
  <c r="L618" i="8"/>
  <c r="L619" i="8"/>
  <c r="L620" i="8"/>
  <c r="L621" i="8"/>
  <c r="L622" i="8"/>
  <c r="L623" i="8"/>
  <c r="L624" i="8"/>
  <c r="L625" i="8"/>
  <c r="L626" i="8"/>
  <c r="L627" i="8"/>
  <c r="L628" i="8"/>
  <c r="L629" i="8"/>
  <c r="L630" i="8"/>
  <c r="L631" i="8"/>
  <c r="L632" i="8"/>
  <c r="L633" i="8"/>
  <c r="L634" i="8"/>
  <c r="L635" i="8"/>
  <c r="L636" i="8"/>
  <c r="L637" i="8"/>
  <c r="L638" i="8"/>
  <c r="L639" i="8"/>
  <c r="L640" i="8"/>
  <c r="L641" i="8"/>
  <c r="L642" i="8"/>
  <c r="L643" i="8"/>
  <c r="L644" i="8"/>
  <c r="L645" i="8"/>
  <c r="L646" i="8"/>
  <c r="L647" i="8"/>
  <c r="L648" i="8"/>
  <c r="L649" i="8"/>
  <c r="L650" i="8"/>
  <c r="L651" i="8"/>
  <c r="L652" i="8"/>
  <c r="L653" i="8"/>
  <c r="L654" i="8"/>
  <c r="L655" i="8"/>
  <c r="L656" i="8"/>
  <c r="L657" i="8"/>
  <c r="L658" i="8"/>
  <c r="L659" i="8"/>
  <c r="L660" i="8"/>
  <c r="L661" i="8"/>
  <c r="L662" i="8"/>
  <c r="L663" i="8"/>
  <c r="L664" i="8"/>
  <c r="L665" i="8"/>
  <c r="L666" i="8"/>
  <c r="L667" i="8"/>
  <c r="L668" i="8"/>
  <c r="L669" i="8"/>
  <c r="L670" i="8"/>
  <c r="L671" i="8"/>
  <c r="L672" i="8"/>
  <c r="L673" i="8"/>
  <c r="L674" i="8"/>
  <c r="L675" i="8"/>
  <c r="L676" i="8"/>
  <c r="L32" i="8"/>
  <c r="T30" i="8" l="1"/>
  <c r="K8" i="8" l="1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7" i="8"/>
  <c r="T679" i="4" l="1"/>
  <c r="T680" i="4"/>
  <c r="T681" i="4"/>
  <c r="T682" i="4"/>
  <c r="T683" i="4"/>
  <c r="T684" i="4"/>
  <c r="T685" i="4"/>
  <c r="T686" i="4"/>
  <c r="T687" i="4"/>
  <c r="T688" i="4"/>
  <c r="T689" i="4"/>
  <c r="T690" i="4"/>
  <c r="T691" i="4"/>
  <c r="T692" i="4"/>
  <c r="T693" i="4"/>
  <c r="T694" i="4"/>
  <c r="T695" i="4"/>
  <c r="T696" i="4"/>
  <c r="T697" i="4"/>
  <c r="T698" i="4"/>
  <c r="T699" i="4"/>
  <c r="T700" i="4"/>
  <c r="T701" i="4"/>
  <c r="T702" i="4"/>
  <c r="T703" i="4"/>
  <c r="T704" i="4"/>
  <c r="T705" i="4"/>
  <c r="T706" i="4"/>
  <c r="T707" i="4"/>
  <c r="T708" i="4"/>
  <c r="T709" i="4"/>
  <c r="T710" i="4"/>
  <c r="T711" i="4"/>
  <c r="T712" i="4"/>
  <c r="T713" i="4"/>
  <c r="T714" i="4"/>
  <c r="T715" i="4"/>
  <c r="T716" i="4"/>
  <c r="T717" i="4"/>
  <c r="T718" i="4"/>
  <c r="T719" i="4"/>
  <c r="T720" i="4"/>
  <c r="T721" i="4"/>
  <c r="T722" i="4"/>
  <c r="T723" i="4"/>
  <c r="T724" i="4"/>
  <c r="T725" i="4"/>
  <c r="T726" i="4"/>
  <c r="T727" i="4"/>
  <c r="T728" i="4"/>
  <c r="T729" i="4"/>
  <c r="T730" i="4"/>
  <c r="T731" i="4"/>
  <c r="T732" i="4"/>
  <c r="T733" i="4"/>
  <c r="T734" i="4"/>
  <c r="T735" i="4"/>
  <c r="T736" i="4"/>
  <c r="T737" i="4"/>
  <c r="T738" i="4"/>
  <c r="T739" i="4"/>
  <c r="T740" i="4"/>
  <c r="T741" i="4"/>
  <c r="T742" i="4"/>
  <c r="T743" i="4"/>
  <c r="T744" i="4"/>
  <c r="T745" i="4"/>
  <c r="T746" i="4"/>
  <c r="T747" i="4"/>
  <c r="T748" i="4"/>
  <c r="T749" i="4"/>
  <c r="T750" i="4"/>
  <c r="T751" i="4"/>
  <c r="T752" i="4"/>
  <c r="T753" i="4"/>
  <c r="T754" i="4"/>
  <c r="T755" i="4"/>
  <c r="T756" i="4"/>
  <c r="T757" i="4"/>
  <c r="T758" i="4"/>
  <c r="T759" i="4"/>
  <c r="T760" i="4"/>
  <c r="T761" i="4"/>
  <c r="T762" i="4"/>
  <c r="T763" i="4"/>
  <c r="T764" i="4"/>
  <c r="T765" i="4"/>
  <c r="T766" i="4"/>
  <c r="T767" i="4"/>
  <c r="T768" i="4"/>
  <c r="T769" i="4"/>
  <c r="T770" i="4"/>
  <c r="T771" i="4"/>
  <c r="T772" i="4"/>
  <c r="T773" i="4"/>
  <c r="T774" i="4"/>
  <c r="T775" i="4"/>
  <c r="T776" i="4"/>
  <c r="T777" i="4"/>
  <c r="T778" i="4"/>
  <c r="T779" i="4"/>
  <c r="T780" i="4"/>
  <c r="T781" i="4"/>
  <c r="T782" i="4"/>
  <c r="T783" i="4"/>
  <c r="T784" i="4"/>
  <c r="T785" i="4"/>
  <c r="T786" i="4"/>
  <c r="T787" i="4"/>
  <c r="T788" i="4"/>
  <c r="T789" i="4"/>
  <c r="T790" i="4"/>
  <c r="T791" i="4"/>
  <c r="T792" i="4"/>
  <c r="T793" i="4"/>
  <c r="T794" i="4"/>
  <c r="T795" i="4"/>
  <c r="T796" i="4"/>
  <c r="T797" i="4"/>
  <c r="T798" i="4"/>
  <c r="T799" i="4"/>
  <c r="T800" i="4"/>
  <c r="T801" i="4"/>
  <c r="T802" i="4"/>
  <c r="T803" i="4"/>
  <c r="T804" i="4"/>
  <c r="T805" i="4"/>
  <c r="T806" i="4"/>
  <c r="T807" i="4"/>
  <c r="T808" i="4"/>
  <c r="T809" i="4"/>
  <c r="T810" i="4"/>
  <c r="T811" i="4"/>
  <c r="T812" i="4"/>
  <c r="T813" i="4"/>
  <c r="T814" i="4"/>
  <c r="T815" i="4"/>
  <c r="T816" i="4"/>
  <c r="T817" i="4"/>
  <c r="T818" i="4"/>
  <c r="T819" i="4"/>
  <c r="T820" i="4"/>
  <c r="T821" i="4"/>
  <c r="T822" i="4"/>
  <c r="T823" i="4"/>
  <c r="T824" i="4"/>
  <c r="T825" i="4"/>
  <c r="T826" i="4"/>
  <c r="T827" i="4"/>
  <c r="T828" i="4"/>
  <c r="T829" i="4"/>
  <c r="T830" i="4"/>
  <c r="T831" i="4"/>
  <c r="T832" i="4"/>
  <c r="T833" i="4"/>
  <c r="T834" i="4"/>
  <c r="T835" i="4"/>
  <c r="T836" i="4"/>
  <c r="T837" i="4"/>
  <c r="T838" i="4"/>
  <c r="T839" i="4"/>
  <c r="T840" i="4"/>
  <c r="T841" i="4"/>
  <c r="T842" i="4"/>
  <c r="T843" i="4"/>
  <c r="T844" i="4"/>
  <c r="T845" i="4"/>
  <c r="T846" i="4"/>
  <c r="T847" i="4"/>
  <c r="T848" i="4"/>
  <c r="T849" i="4"/>
  <c r="T850" i="4"/>
  <c r="T851" i="4"/>
  <c r="T852" i="4"/>
  <c r="T853" i="4"/>
  <c r="T854" i="4"/>
  <c r="T855" i="4"/>
  <c r="T856" i="4"/>
  <c r="T857" i="4"/>
  <c r="T858" i="4"/>
  <c r="T859" i="4"/>
  <c r="T860" i="4"/>
  <c r="T861" i="4"/>
  <c r="T862" i="4"/>
  <c r="T863" i="4"/>
  <c r="T864" i="4"/>
  <c r="T865" i="4"/>
  <c r="T866" i="4"/>
  <c r="T867" i="4"/>
  <c r="T868" i="4"/>
  <c r="T869" i="4"/>
  <c r="T870" i="4"/>
  <c r="T871" i="4"/>
  <c r="T872" i="4"/>
  <c r="T873" i="4"/>
  <c r="T874" i="4"/>
  <c r="T875" i="4"/>
  <c r="T876" i="4"/>
  <c r="T877" i="4"/>
  <c r="T878" i="4"/>
  <c r="T879" i="4"/>
  <c r="T880" i="4"/>
  <c r="T881" i="4"/>
  <c r="T882" i="4"/>
  <c r="T883" i="4"/>
  <c r="T884" i="4"/>
  <c r="T885" i="4"/>
  <c r="T886" i="4"/>
  <c r="T887" i="4"/>
  <c r="T888" i="4"/>
  <c r="T889" i="4"/>
  <c r="T890" i="4"/>
  <c r="T891" i="4"/>
  <c r="T892" i="4"/>
  <c r="T893" i="4"/>
  <c r="T894" i="4"/>
  <c r="T895" i="4"/>
  <c r="T896" i="4"/>
  <c r="T897" i="4"/>
  <c r="T898" i="4"/>
  <c r="T899" i="4"/>
  <c r="T900" i="4"/>
  <c r="T901" i="4"/>
  <c r="T902" i="4"/>
  <c r="T903" i="4"/>
  <c r="T904" i="4"/>
  <c r="T905" i="4"/>
  <c r="T906" i="4"/>
  <c r="T907" i="4"/>
  <c r="T908" i="4"/>
  <c r="T909" i="4"/>
  <c r="T910" i="4"/>
  <c r="T911" i="4"/>
  <c r="T912" i="4"/>
  <c r="T913" i="4"/>
  <c r="T914" i="4"/>
  <c r="T915" i="4"/>
  <c r="T916" i="4"/>
  <c r="T917" i="4"/>
  <c r="T918" i="4"/>
  <c r="T919" i="4"/>
  <c r="T678" i="4"/>
  <c r="S919" i="4"/>
  <c r="S679" i="4"/>
  <c r="S680" i="4"/>
  <c r="S681" i="4"/>
  <c r="S682" i="4"/>
  <c r="S683" i="4"/>
  <c r="S684" i="4"/>
  <c r="S685" i="4"/>
  <c r="S686" i="4"/>
  <c r="S687" i="4"/>
  <c r="S688" i="4"/>
  <c r="S689" i="4"/>
  <c r="S690" i="4"/>
  <c r="S691" i="4"/>
  <c r="S692" i="4"/>
  <c r="S693" i="4"/>
  <c r="S694" i="4"/>
  <c r="S695" i="4"/>
  <c r="S696" i="4"/>
  <c r="S697" i="4"/>
  <c r="S698" i="4"/>
  <c r="S699" i="4"/>
  <c r="S700" i="4"/>
  <c r="S701" i="4"/>
  <c r="S702" i="4"/>
  <c r="S703" i="4"/>
  <c r="S704" i="4"/>
  <c r="S705" i="4"/>
  <c r="S706" i="4"/>
  <c r="S707" i="4"/>
  <c r="S708" i="4"/>
  <c r="S709" i="4"/>
  <c r="S710" i="4"/>
  <c r="S711" i="4"/>
  <c r="S712" i="4"/>
  <c r="S713" i="4"/>
  <c r="S714" i="4"/>
  <c r="S715" i="4"/>
  <c r="S716" i="4"/>
  <c r="S717" i="4"/>
  <c r="S718" i="4"/>
  <c r="S719" i="4"/>
  <c r="S720" i="4"/>
  <c r="S721" i="4"/>
  <c r="S722" i="4"/>
  <c r="S723" i="4"/>
  <c r="S724" i="4"/>
  <c r="S725" i="4"/>
  <c r="S726" i="4"/>
  <c r="S727" i="4"/>
  <c r="S728" i="4"/>
  <c r="S729" i="4"/>
  <c r="S730" i="4"/>
  <c r="S731" i="4"/>
  <c r="S732" i="4"/>
  <c r="S733" i="4"/>
  <c r="S734" i="4"/>
  <c r="S735" i="4"/>
  <c r="S736" i="4"/>
  <c r="S737" i="4"/>
  <c r="S738" i="4"/>
  <c r="S739" i="4"/>
  <c r="S740" i="4"/>
  <c r="S741" i="4"/>
  <c r="S742" i="4"/>
  <c r="S743" i="4"/>
  <c r="S744" i="4"/>
  <c r="S745" i="4"/>
  <c r="S746" i="4"/>
  <c r="S747" i="4"/>
  <c r="S748" i="4"/>
  <c r="S749" i="4"/>
  <c r="S750" i="4"/>
  <c r="S751" i="4"/>
  <c r="S752" i="4"/>
  <c r="S753" i="4"/>
  <c r="S754" i="4"/>
  <c r="S755" i="4"/>
  <c r="S756" i="4"/>
  <c r="S757" i="4"/>
  <c r="S758" i="4"/>
  <c r="S759" i="4"/>
  <c r="S760" i="4"/>
  <c r="S761" i="4"/>
  <c r="S762" i="4"/>
  <c r="S763" i="4"/>
  <c r="S764" i="4"/>
  <c r="S765" i="4"/>
  <c r="S766" i="4"/>
  <c r="S767" i="4"/>
  <c r="S768" i="4"/>
  <c r="S769" i="4"/>
  <c r="S770" i="4"/>
  <c r="S771" i="4"/>
  <c r="S772" i="4"/>
  <c r="S773" i="4"/>
  <c r="S774" i="4"/>
  <c r="S775" i="4"/>
  <c r="S776" i="4"/>
  <c r="S777" i="4"/>
  <c r="S778" i="4"/>
  <c r="S779" i="4"/>
  <c r="S780" i="4"/>
  <c r="S781" i="4"/>
  <c r="S782" i="4"/>
  <c r="S783" i="4"/>
  <c r="S784" i="4"/>
  <c r="S785" i="4"/>
  <c r="S786" i="4"/>
  <c r="S787" i="4"/>
  <c r="S788" i="4"/>
  <c r="S789" i="4"/>
  <c r="S790" i="4"/>
  <c r="S791" i="4"/>
  <c r="S792" i="4"/>
  <c r="S793" i="4"/>
  <c r="S794" i="4"/>
  <c r="S795" i="4"/>
  <c r="S796" i="4"/>
  <c r="S797" i="4"/>
  <c r="S798" i="4"/>
  <c r="S799" i="4"/>
  <c r="S800" i="4"/>
  <c r="S801" i="4"/>
  <c r="S802" i="4"/>
  <c r="S803" i="4"/>
  <c r="S804" i="4"/>
  <c r="S805" i="4"/>
  <c r="S806" i="4"/>
  <c r="S807" i="4"/>
  <c r="S808" i="4"/>
  <c r="S809" i="4"/>
  <c r="S810" i="4"/>
  <c r="S811" i="4"/>
  <c r="S812" i="4"/>
  <c r="S813" i="4"/>
  <c r="S814" i="4"/>
  <c r="S815" i="4"/>
  <c r="S816" i="4"/>
  <c r="S817" i="4"/>
  <c r="S818" i="4"/>
  <c r="S819" i="4"/>
  <c r="S820" i="4"/>
  <c r="S821" i="4"/>
  <c r="S822" i="4"/>
  <c r="S823" i="4"/>
  <c r="S824" i="4"/>
  <c r="S825" i="4"/>
  <c r="S826" i="4"/>
  <c r="S827" i="4"/>
  <c r="S828" i="4"/>
  <c r="S829" i="4"/>
  <c r="S830" i="4"/>
  <c r="S831" i="4"/>
  <c r="S832" i="4"/>
  <c r="S833" i="4"/>
  <c r="S834" i="4"/>
  <c r="S835" i="4"/>
  <c r="S836" i="4"/>
  <c r="S837" i="4"/>
  <c r="S838" i="4"/>
  <c r="S839" i="4"/>
  <c r="S840" i="4"/>
  <c r="S841" i="4"/>
  <c r="S842" i="4"/>
  <c r="S843" i="4"/>
  <c r="S844" i="4"/>
  <c r="S845" i="4"/>
  <c r="S846" i="4"/>
  <c r="S847" i="4"/>
  <c r="S848" i="4"/>
  <c r="S849" i="4"/>
  <c r="S850" i="4"/>
  <c r="S851" i="4"/>
  <c r="S852" i="4"/>
  <c r="S853" i="4"/>
  <c r="S854" i="4"/>
  <c r="S855" i="4"/>
  <c r="S856" i="4"/>
  <c r="S857" i="4"/>
  <c r="S858" i="4"/>
  <c r="S859" i="4"/>
  <c r="S860" i="4"/>
  <c r="S861" i="4"/>
  <c r="S862" i="4"/>
  <c r="S863" i="4"/>
  <c r="S864" i="4"/>
  <c r="S865" i="4"/>
  <c r="S866" i="4"/>
  <c r="S867" i="4"/>
  <c r="S868" i="4"/>
  <c r="S869" i="4"/>
  <c r="S870" i="4"/>
  <c r="S871" i="4"/>
  <c r="S872" i="4"/>
  <c r="S873" i="4"/>
  <c r="S874" i="4"/>
  <c r="S875" i="4"/>
  <c r="S876" i="4"/>
  <c r="S877" i="4"/>
  <c r="S878" i="4"/>
  <c r="S879" i="4"/>
  <c r="S880" i="4"/>
  <c r="S881" i="4"/>
  <c r="S882" i="4"/>
  <c r="S883" i="4"/>
  <c r="S884" i="4"/>
  <c r="S885" i="4"/>
  <c r="S886" i="4"/>
  <c r="S887" i="4"/>
  <c r="S888" i="4"/>
  <c r="S889" i="4"/>
  <c r="S890" i="4"/>
  <c r="S891" i="4"/>
  <c r="S892" i="4"/>
  <c r="S893" i="4"/>
  <c r="S894" i="4"/>
  <c r="S895" i="4"/>
  <c r="S896" i="4"/>
  <c r="S897" i="4"/>
  <c r="S898" i="4"/>
  <c r="S899" i="4"/>
  <c r="S900" i="4"/>
  <c r="S901" i="4"/>
  <c r="S902" i="4"/>
  <c r="S903" i="4"/>
  <c r="S904" i="4"/>
  <c r="S905" i="4"/>
  <c r="S906" i="4"/>
  <c r="S907" i="4"/>
  <c r="S908" i="4"/>
  <c r="S909" i="4"/>
  <c r="S910" i="4"/>
  <c r="S911" i="4"/>
  <c r="S912" i="4"/>
  <c r="S913" i="4"/>
  <c r="S914" i="4"/>
  <c r="S915" i="4"/>
  <c r="S916" i="4"/>
  <c r="S917" i="4"/>
  <c r="S918" i="4"/>
  <c r="S678" i="4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7" i="8"/>
  <c r="J30" i="8"/>
  <c r="K30" i="8"/>
  <c r="Q30" i="8"/>
  <c r="R30" i="8"/>
  <c r="S30" i="8"/>
  <c r="L18" i="8" l="1"/>
  <c r="V18" i="6"/>
  <c r="U18" i="6"/>
  <c r="L10" i="8"/>
  <c r="V10" i="6"/>
  <c r="U10" i="6"/>
  <c r="L25" i="8"/>
  <c r="V25" i="6"/>
  <c r="U25" i="6"/>
  <c r="L17" i="8"/>
  <c r="V17" i="6"/>
  <c r="U17" i="6"/>
  <c r="L9" i="8"/>
  <c r="V9" i="6"/>
  <c r="U9" i="6"/>
  <c r="L19" i="8"/>
  <c r="V19" i="6"/>
  <c r="U19" i="6"/>
  <c r="L16" i="8"/>
  <c r="V16" i="6"/>
  <c r="U16" i="6"/>
  <c r="L23" i="8"/>
  <c r="U23" i="6"/>
  <c r="V23" i="6"/>
  <c r="L15" i="8"/>
  <c r="U15" i="6"/>
  <c r="V15" i="6"/>
  <c r="L27" i="8"/>
  <c r="V27" i="6"/>
  <c r="U27" i="6"/>
  <c r="L24" i="8"/>
  <c r="U24" i="6"/>
  <c r="V24" i="6"/>
  <c r="L22" i="8"/>
  <c r="U22" i="6"/>
  <c r="V22" i="6"/>
  <c r="L14" i="8"/>
  <c r="U14" i="6"/>
  <c r="V14" i="6"/>
  <c r="L11" i="8"/>
  <c r="V11" i="6"/>
  <c r="U11" i="6"/>
  <c r="L8" i="8"/>
  <c r="V8" i="6"/>
  <c r="U8" i="6"/>
  <c r="L7" i="8"/>
  <c r="U7" i="6"/>
  <c r="V7" i="6"/>
  <c r="L21" i="8"/>
  <c r="U21" i="6"/>
  <c r="V21" i="6"/>
  <c r="L13" i="8"/>
  <c r="U13" i="6"/>
  <c r="V13" i="6"/>
  <c r="L26" i="8"/>
  <c r="V26" i="6"/>
  <c r="U26" i="6"/>
  <c r="L28" i="8"/>
  <c r="U28" i="6"/>
  <c r="V28" i="6"/>
  <c r="L20" i="8"/>
  <c r="V20" i="6"/>
  <c r="U20" i="6"/>
  <c r="L12" i="8"/>
  <c r="V12" i="6"/>
  <c r="U12" i="6"/>
  <c r="I30" i="8"/>
  <c r="Z30" i="7"/>
  <c r="L30" i="8" l="1"/>
  <c r="W30" i="8"/>
  <c r="V30" i="8"/>
  <c r="U30" i="8"/>
  <c r="P30" i="8"/>
  <c r="W30" i="4" l="1"/>
  <c r="J33" i="6" l="1"/>
  <c r="V33" i="6" s="1"/>
  <c r="J34" i="6"/>
  <c r="V34" i="6" s="1"/>
  <c r="J35" i="6"/>
  <c r="V35" i="6" s="1"/>
  <c r="J36" i="6"/>
  <c r="V36" i="6" s="1"/>
  <c r="J37" i="6"/>
  <c r="V37" i="6" s="1"/>
  <c r="J38" i="6"/>
  <c r="V38" i="6" s="1"/>
  <c r="J39" i="6"/>
  <c r="V39" i="6" s="1"/>
  <c r="J40" i="6"/>
  <c r="V40" i="6" s="1"/>
  <c r="J41" i="6"/>
  <c r="V41" i="6" s="1"/>
  <c r="J42" i="6"/>
  <c r="V42" i="6" s="1"/>
  <c r="J43" i="6"/>
  <c r="V43" i="6" s="1"/>
  <c r="J44" i="6"/>
  <c r="V44" i="6" s="1"/>
  <c r="J45" i="6"/>
  <c r="V45" i="6" s="1"/>
  <c r="J46" i="6"/>
  <c r="V46" i="6" s="1"/>
  <c r="J47" i="6"/>
  <c r="V47" i="6" s="1"/>
  <c r="J48" i="6"/>
  <c r="V48" i="6" s="1"/>
  <c r="J49" i="6"/>
  <c r="V49" i="6" s="1"/>
  <c r="J50" i="6"/>
  <c r="V50" i="6" s="1"/>
  <c r="J51" i="6"/>
  <c r="V51" i="6" s="1"/>
  <c r="J52" i="6"/>
  <c r="V52" i="6" s="1"/>
  <c r="J53" i="6"/>
  <c r="V53" i="6" s="1"/>
  <c r="J54" i="6"/>
  <c r="V54" i="6" s="1"/>
  <c r="J55" i="6"/>
  <c r="V55" i="6" s="1"/>
  <c r="J56" i="6"/>
  <c r="V56" i="6" s="1"/>
  <c r="J57" i="6"/>
  <c r="V57" i="6" s="1"/>
  <c r="J58" i="6"/>
  <c r="V58" i="6" s="1"/>
  <c r="J59" i="6"/>
  <c r="V59" i="6" s="1"/>
  <c r="J60" i="6"/>
  <c r="V60" i="6" s="1"/>
  <c r="J61" i="6"/>
  <c r="V61" i="6" s="1"/>
  <c r="J62" i="6"/>
  <c r="V62" i="6" s="1"/>
  <c r="J63" i="6"/>
  <c r="V63" i="6" s="1"/>
  <c r="J64" i="6"/>
  <c r="V64" i="6" s="1"/>
  <c r="J65" i="6"/>
  <c r="V65" i="6" s="1"/>
  <c r="J66" i="6"/>
  <c r="V66" i="6" s="1"/>
  <c r="J67" i="6"/>
  <c r="V67" i="6" s="1"/>
  <c r="J68" i="6"/>
  <c r="V68" i="6" s="1"/>
  <c r="J69" i="6"/>
  <c r="V69" i="6" s="1"/>
  <c r="J70" i="6"/>
  <c r="V70" i="6" s="1"/>
  <c r="J71" i="6"/>
  <c r="V71" i="6" s="1"/>
  <c r="J72" i="6"/>
  <c r="V72" i="6" s="1"/>
  <c r="J73" i="6"/>
  <c r="V73" i="6" s="1"/>
  <c r="J74" i="6"/>
  <c r="V74" i="6" s="1"/>
  <c r="J75" i="6"/>
  <c r="V75" i="6" s="1"/>
  <c r="J76" i="6"/>
  <c r="V76" i="6" s="1"/>
  <c r="J77" i="6"/>
  <c r="V77" i="6" s="1"/>
  <c r="J78" i="6"/>
  <c r="V78" i="6" s="1"/>
  <c r="J79" i="6"/>
  <c r="V79" i="6" s="1"/>
  <c r="J80" i="6"/>
  <c r="V80" i="6" s="1"/>
  <c r="J81" i="6"/>
  <c r="V81" i="6" s="1"/>
  <c r="J82" i="6"/>
  <c r="V82" i="6" s="1"/>
  <c r="J83" i="6"/>
  <c r="V83" i="6" s="1"/>
  <c r="J84" i="6"/>
  <c r="V84" i="6" s="1"/>
  <c r="J85" i="6"/>
  <c r="V85" i="6" s="1"/>
  <c r="J86" i="6"/>
  <c r="V86" i="6" s="1"/>
  <c r="J87" i="6"/>
  <c r="V87" i="6" s="1"/>
  <c r="J88" i="6"/>
  <c r="V88" i="6" s="1"/>
  <c r="J89" i="6"/>
  <c r="V89" i="6" s="1"/>
  <c r="J90" i="6"/>
  <c r="V90" i="6" s="1"/>
  <c r="J91" i="6"/>
  <c r="V91" i="6" s="1"/>
  <c r="J92" i="6"/>
  <c r="V92" i="6" s="1"/>
  <c r="J93" i="6"/>
  <c r="V93" i="6" s="1"/>
  <c r="J94" i="6"/>
  <c r="V94" i="6" s="1"/>
  <c r="J95" i="6"/>
  <c r="V95" i="6" s="1"/>
  <c r="J96" i="6"/>
  <c r="V96" i="6" s="1"/>
  <c r="J97" i="6"/>
  <c r="V97" i="6" s="1"/>
  <c r="J98" i="6"/>
  <c r="V98" i="6" s="1"/>
  <c r="J99" i="6"/>
  <c r="V99" i="6" s="1"/>
  <c r="J100" i="6"/>
  <c r="V100" i="6" s="1"/>
  <c r="J101" i="6"/>
  <c r="V101" i="6" s="1"/>
  <c r="J102" i="6"/>
  <c r="V102" i="6" s="1"/>
  <c r="J103" i="6"/>
  <c r="V103" i="6" s="1"/>
  <c r="J104" i="6"/>
  <c r="V104" i="6" s="1"/>
  <c r="J105" i="6"/>
  <c r="V105" i="6" s="1"/>
  <c r="J106" i="6"/>
  <c r="V106" i="6" s="1"/>
  <c r="J107" i="6"/>
  <c r="V107" i="6" s="1"/>
  <c r="J108" i="6"/>
  <c r="V108" i="6" s="1"/>
  <c r="J109" i="6"/>
  <c r="V109" i="6" s="1"/>
  <c r="J110" i="6"/>
  <c r="V110" i="6" s="1"/>
  <c r="J111" i="6"/>
  <c r="V111" i="6" s="1"/>
  <c r="J112" i="6"/>
  <c r="V112" i="6" s="1"/>
  <c r="J113" i="6"/>
  <c r="V113" i="6" s="1"/>
  <c r="J114" i="6"/>
  <c r="V114" i="6" s="1"/>
  <c r="J115" i="6"/>
  <c r="V115" i="6" s="1"/>
  <c r="J116" i="6"/>
  <c r="V116" i="6" s="1"/>
  <c r="J117" i="6"/>
  <c r="V117" i="6" s="1"/>
  <c r="J118" i="6"/>
  <c r="V118" i="6" s="1"/>
  <c r="J119" i="6"/>
  <c r="V119" i="6" s="1"/>
  <c r="J120" i="6"/>
  <c r="V120" i="6" s="1"/>
  <c r="J121" i="6"/>
  <c r="V121" i="6" s="1"/>
  <c r="J122" i="6"/>
  <c r="V122" i="6" s="1"/>
  <c r="J123" i="6"/>
  <c r="V123" i="6" s="1"/>
  <c r="J124" i="6"/>
  <c r="V124" i="6" s="1"/>
  <c r="J125" i="6"/>
  <c r="V125" i="6" s="1"/>
  <c r="J126" i="6"/>
  <c r="V126" i="6" s="1"/>
  <c r="J127" i="6"/>
  <c r="V127" i="6" s="1"/>
  <c r="J128" i="6"/>
  <c r="V128" i="6" s="1"/>
  <c r="J129" i="6"/>
  <c r="V129" i="6" s="1"/>
  <c r="J130" i="6"/>
  <c r="V130" i="6" s="1"/>
  <c r="J131" i="6"/>
  <c r="V131" i="6" s="1"/>
  <c r="J132" i="6"/>
  <c r="V132" i="6" s="1"/>
  <c r="J133" i="6"/>
  <c r="V133" i="6" s="1"/>
  <c r="J134" i="6"/>
  <c r="V134" i="6" s="1"/>
  <c r="J135" i="6"/>
  <c r="V135" i="6" s="1"/>
  <c r="J136" i="6"/>
  <c r="V136" i="6" s="1"/>
  <c r="J137" i="6"/>
  <c r="V137" i="6" s="1"/>
  <c r="J138" i="6"/>
  <c r="V138" i="6" s="1"/>
  <c r="J139" i="6"/>
  <c r="V139" i="6" s="1"/>
  <c r="J140" i="6"/>
  <c r="V140" i="6" s="1"/>
  <c r="J141" i="6"/>
  <c r="V141" i="6" s="1"/>
  <c r="J142" i="6"/>
  <c r="V142" i="6" s="1"/>
  <c r="J143" i="6"/>
  <c r="V143" i="6" s="1"/>
  <c r="J144" i="6"/>
  <c r="V144" i="6" s="1"/>
  <c r="J145" i="6"/>
  <c r="V145" i="6" s="1"/>
  <c r="J146" i="6"/>
  <c r="V146" i="6" s="1"/>
  <c r="J147" i="6"/>
  <c r="V147" i="6" s="1"/>
  <c r="J148" i="6"/>
  <c r="V148" i="6" s="1"/>
  <c r="J149" i="6"/>
  <c r="V149" i="6" s="1"/>
  <c r="J150" i="6"/>
  <c r="V150" i="6" s="1"/>
  <c r="J151" i="6"/>
  <c r="V151" i="6" s="1"/>
  <c r="J152" i="6"/>
  <c r="V152" i="6" s="1"/>
  <c r="J153" i="6"/>
  <c r="V153" i="6" s="1"/>
  <c r="J154" i="6"/>
  <c r="V154" i="6" s="1"/>
  <c r="J155" i="6"/>
  <c r="V155" i="6" s="1"/>
  <c r="J156" i="6"/>
  <c r="V156" i="6" s="1"/>
  <c r="J157" i="6"/>
  <c r="V157" i="6" s="1"/>
  <c r="J158" i="6"/>
  <c r="V158" i="6" s="1"/>
  <c r="J159" i="6"/>
  <c r="V159" i="6" s="1"/>
  <c r="J160" i="6"/>
  <c r="V160" i="6" s="1"/>
  <c r="J161" i="6"/>
  <c r="V161" i="6" s="1"/>
  <c r="J162" i="6"/>
  <c r="V162" i="6" s="1"/>
  <c r="J163" i="6"/>
  <c r="V163" i="6" s="1"/>
  <c r="J164" i="6"/>
  <c r="V164" i="6" s="1"/>
  <c r="J165" i="6"/>
  <c r="V165" i="6" s="1"/>
  <c r="J166" i="6"/>
  <c r="V166" i="6" s="1"/>
  <c r="J167" i="6"/>
  <c r="V167" i="6" s="1"/>
  <c r="J168" i="6"/>
  <c r="V168" i="6" s="1"/>
  <c r="J169" i="6"/>
  <c r="V169" i="6" s="1"/>
  <c r="J170" i="6"/>
  <c r="V170" i="6" s="1"/>
  <c r="J171" i="6"/>
  <c r="V171" i="6" s="1"/>
  <c r="J172" i="6"/>
  <c r="V172" i="6" s="1"/>
  <c r="J173" i="6"/>
  <c r="V173" i="6" s="1"/>
  <c r="J174" i="6"/>
  <c r="V174" i="6" s="1"/>
  <c r="J175" i="6"/>
  <c r="V175" i="6" s="1"/>
  <c r="J176" i="6"/>
  <c r="V176" i="6" s="1"/>
  <c r="J177" i="6"/>
  <c r="V177" i="6" s="1"/>
  <c r="J178" i="6"/>
  <c r="V178" i="6" s="1"/>
  <c r="J179" i="6"/>
  <c r="V179" i="6" s="1"/>
  <c r="J180" i="6"/>
  <c r="V180" i="6" s="1"/>
  <c r="J181" i="6"/>
  <c r="V181" i="6" s="1"/>
  <c r="J182" i="6"/>
  <c r="V182" i="6" s="1"/>
  <c r="J183" i="6"/>
  <c r="V183" i="6" s="1"/>
  <c r="J184" i="6"/>
  <c r="V184" i="6" s="1"/>
  <c r="J185" i="6"/>
  <c r="V185" i="6" s="1"/>
  <c r="J186" i="6"/>
  <c r="V186" i="6" s="1"/>
  <c r="J187" i="6"/>
  <c r="V187" i="6" s="1"/>
  <c r="J188" i="6"/>
  <c r="V188" i="6" s="1"/>
  <c r="J189" i="6"/>
  <c r="V189" i="6" s="1"/>
  <c r="J190" i="6"/>
  <c r="V190" i="6" s="1"/>
  <c r="J191" i="6"/>
  <c r="V191" i="6" s="1"/>
  <c r="J192" i="6"/>
  <c r="V192" i="6" s="1"/>
  <c r="J193" i="6"/>
  <c r="V193" i="6" s="1"/>
  <c r="J194" i="6"/>
  <c r="V194" i="6" s="1"/>
  <c r="J195" i="6"/>
  <c r="V195" i="6" s="1"/>
  <c r="J196" i="6"/>
  <c r="V196" i="6" s="1"/>
  <c r="J197" i="6"/>
  <c r="V197" i="6" s="1"/>
  <c r="J198" i="6"/>
  <c r="V198" i="6" s="1"/>
  <c r="J199" i="6"/>
  <c r="V199" i="6" s="1"/>
  <c r="J200" i="6"/>
  <c r="V200" i="6" s="1"/>
  <c r="J201" i="6"/>
  <c r="V201" i="6" s="1"/>
  <c r="J202" i="6"/>
  <c r="V202" i="6" s="1"/>
  <c r="J203" i="6"/>
  <c r="V203" i="6" s="1"/>
  <c r="J204" i="6"/>
  <c r="V204" i="6" s="1"/>
  <c r="J205" i="6"/>
  <c r="V205" i="6" s="1"/>
  <c r="J206" i="6"/>
  <c r="V206" i="6" s="1"/>
  <c r="J207" i="6"/>
  <c r="V207" i="6" s="1"/>
  <c r="J208" i="6"/>
  <c r="V208" i="6" s="1"/>
  <c r="J209" i="6"/>
  <c r="V209" i="6" s="1"/>
  <c r="J210" i="6"/>
  <c r="V210" i="6" s="1"/>
  <c r="J211" i="6"/>
  <c r="V211" i="6" s="1"/>
  <c r="J212" i="6"/>
  <c r="V212" i="6" s="1"/>
  <c r="J213" i="6"/>
  <c r="V213" i="6" s="1"/>
  <c r="J214" i="6"/>
  <c r="V214" i="6" s="1"/>
  <c r="J215" i="6"/>
  <c r="V215" i="6" s="1"/>
  <c r="J216" i="6"/>
  <c r="V216" i="6" s="1"/>
  <c r="J217" i="6"/>
  <c r="V217" i="6" s="1"/>
  <c r="J218" i="6"/>
  <c r="V218" i="6" s="1"/>
  <c r="J219" i="6"/>
  <c r="V219" i="6" s="1"/>
  <c r="J220" i="6"/>
  <c r="V220" i="6" s="1"/>
  <c r="J221" i="6"/>
  <c r="V221" i="6" s="1"/>
  <c r="J222" i="6"/>
  <c r="V222" i="6" s="1"/>
  <c r="J223" i="6"/>
  <c r="V223" i="6" s="1"/>
  <c r="J224" i="6"/>
  <c r="V224" i="6" s="1"/>
  <c r="J225" i="6"/>
  <c r="V225" i="6" s="1"/>
  <c r="J226" i="6"/>
  <c r="V226" i="6" s="1"/>
  <c r="J227" i="6"/>
  <c r="V227" i="6" s="1"/>
  <c r="J228" i="6"/>
  <c r="V228" i="6" s="1"/>
  <c r="J229" i="6"/>
  <c r="V229" i="6" s="1"/>
  <c r="J230" i="6"/>
  <c r="V230" i="6" s="1"/>
  <c r="J231" i="6"/>
  <c r="V231" i="6" s="1"/>
  <c r="J232" i="6"/>
  <c r="V232" i="6" s="1"/>
  <c r="J233" i="6"/>
  <c r="V233" i="6" s="1"/>
  <c r="J234" i="6"/>
  <c r="V234" i="6" s="1"/>
  <c r="J235" i="6"/>
  <c r="V235" i="6" s="1"/>
  <c r="J236" i="6"/>
  <c r="V236" i="6" s="1"/>
  <c r="J237" i="6"/>
  <c r="V237" i="6" s="1"/>
  <c r="J238" i="6"/>
  <c r="V238" i="6" s="1"/>
  <c r="J239" i="6"/>
  <c r="V239" i="6" s="1"/>
  <c r="J240" i="6"/>
  <c r="V240" i="6" s="1"/>
  <c r="J241" i="6"/>
  <c r="V241" i="6" s="1"/>
  <c r="J242" i="6"/>
  <c r="V242" i="6" s="1"/>
  <c r="J243" i="6"/>
  <c r="V243" i="6" s="1"/>
  <c r="J244" i="6"/>
  <c r="V244" i="6" s="1"/>
  <c r="J245" i="6"/>
  <c r="V245" i="6" s="1"/>
  <c r="J246" i="6"/>
  <c r="V246" i="6" s="1"/>
  <c r="J247" i="6"/>
  <c r="V247" i="6" s="1"/>
  <c r="J248" i="6"/>
  <c r="V248" i="6" s="1"/>
  <c r="J249" i="6"/>
  <c r="V249" i="6" s="1"/>
  <c r="J250" i="6"/>
  <c r="V250" i="6" s="1"/>
  <c r="J251" i="6"/>
  <c r="V251" i="6" s="1"/>
  <c r="J252" i="6"/>
  <c r="V252" i="6" s="1"/>
  <c r="J253" i="6"/>
  <c r="V253" i="6" s="1"/>
  <c r="J254" i="6"/>
  <c r="V254" i="6" s="1"/>
  <c r="J255" i="6"/>
  <c r="V255" i="6" s="1"/>
  <c r="J256" i="6"/>
  <c r="V256" i="6" s="1"/>
  <c r="J257" i="6"/>
  <c r="V257" i="6" s="1"/>
  <c r="J258" i="6"/>
  <c r="V258" i="6" s="1"/>
  <c r="J259" i="6"/>
  <c r="V259" i="6" s="1"/>
  <c r="J260" i="6"/>
  <c r="V260" i="6" s="1"/>
  <c r="J261" i="6"/>
  <c r="V261" i="6" s="1"/>
  <c r="J262" i="6"/>
  <c r="V262" i="6" s="1"/>
  <c r="J263" i="6"/>
  <c r="V263" i="6" s="1"/>
  <c r="J264" i="6"/>
  <c r="V264" i="6" s="1"/>
  <c r="J265" i="6"/>
  <c r="V265" i="6" s="1"/>
  <c r="J266" i="6"/>
  <c r="V266" i="6" s="1"/>
  <c r="J267" i="6"/>
  <c r="V267" i="6" s="1"/>
  <c r="J268" i="6"/>
  <c r="V268" i="6" s="1"/>
  <c r="J269" i="6"/>
  <c r="V269" i="6" s="1"/>
  <c r="J270" i="6"/>
  <c r="V270" i="6" s="1"/>
  <c r="J271" i="6"/>
  <c r="V271" i="6" s="1"/>
  <c r="J272" i="6"/>
  <c r="V272" i="6" s="1"/>
  <c r="J273" i="6"/>
  <c r="V273" i="6" s="1"/>
  <c r="J274" i="6"/>
  <c r="V274" i="6" s="1"/>
  <c r="J275" i="6"/>
  <c r="V275" i="6" s="1"/>
  <c r="J276" i="6"/>
  <c r="V276" i="6" s="1"/>
  <c r="J277" i="6"/>
  <c r="V277" i="6" s="1"/>
  <c r="J278" i="6"/>
  <c r="V278" i="6" s="1"/>
  <c r="J279" i="6"/>
  <c r="V279" i="6" s="1"/>
  <c r="J280" i="6"/>
  <c r="V280" i="6" s="1"/>
  <c r="J281" i="6"/>
  <c r="V281" i="6" s="1"/>
  <c r="J282" i="6"/>
  <c r="V282" i="6" s="1"/>
  <c r="J283" i="6"/>
  <c r="V283" i="6" s="1"/>
  <c r="J284" i="6"/>
  <c r="V284" i="6" s="1"/>
  <c r="J285" i="6"/>
  <c r="V285" i="6" s="1"/>
  <c r="J286" i="6"/>
  <c r="V286" i="6" s="1"/>
  <c r="J287" i="6"/>
  <c r="V287" i="6" s="1"/>
  <c r="J288" i="6"/>
  <c r="V288" i="6" s="1"/>
  <c r="J289" i="6"/>
  <c r="V289" i="6" s="1"/>
  <c r="J290" i="6"/>
  <c r="V290" i="6" s="1"/>
  <c r="J291" i="6"/>
  <c r="V291" i="6" s="1"/>
  <c r="J292" i="6"/>
  <c r="V292" i="6" s="1"/>
  <c r="J293" i="6"/>
  <c r="V293" i="6" s="1"/>
  <c r="J294" i="6"/>
  <c r="V294" i="6" s="1"/>
  <c r="J295" i="6"/>
  <c r="V295" i="6" s="1"/>
  <c r="J296" i="6"/>
  <c r="V296" i="6" s="1"/>
  <c r="J297" i="6"/>
  <c r="V297" i="6" s="1"/>
  <c r="J298" i="6"/>
  <c r="V298" i="6" s="1"/>
  <c r="J299" i="6"/>
  <c r="V299" i="6" s="1"/>
  <c r="J300" i="6"/>
  <c r="V300" i="6" s="1"/>
  <c r="J301" i="6"/>
  <c r="V301" i="6" s="1"/>
  <c r="J302" i="6"/>
  <c r="V302" i="6" s="1"/>
  <c r="J303" i="6"/>
  <c r="V303" i="6" s="1"/>
  <c r="J304" i="6"/>
  <c r="V304" i="6" s="1"/>
  <c r="J305" i="6"/>
  <c r="V305" i="6" s="1"/>
  <c r="J306" i="6"/>
  <c r="V306" i="6" s="1"/>
  <c r="J307" i="6"/>
  <c r="V307" i="6" s="1"/>
  <c r="J308" i="6"/>
  <c r="V308" i="6" s="1"/>
  <c r="J309" i="6"/>
  <c r="V309" i="6" s="1"/>
  <c r="J310" i="6"/>
  <c r="V310" i="6" s="1"/>
  <c r="J311" i="6"/>
  <c r="V311" i="6" s="1"/>
  <c r="J312" i="6"/>
  <c r="V312" i="6" s="1"/>
  <c r="J313" i="6"/>
  <c r="V313" i="6" s="1"/>
  <c r="J314" i="6"/>
  <c r="V314" i="6" s="1"/>
  <c r="J315" i="6"/>
  <c r="V315" i="6" s="1"/>
  <c r="J316" i="6"/>
  <c r="V316" i="6" s="1"/>
  <c r="J317" i="6"/>
  <c r="V317" i="6" s="1"/>
  <c r="J318" i="6"/>
  <c r="V318" i="6" s="1"/>
  <c r="J319" i="6"/>
  <c r="V319" i="6" s="1"/>
  <c r="J320" i="6"/>
  <c r="V320" i="6" s="1"/>
  <c r="J321" i="6"/>
  <c r="V321" i="6" s="1"/>
  <c r="J322" i="6"/>
  <c r="V322" i="6" s="1"/>
  <c r="J323" i="6"/>
  <c r="V323" i="6" s="1"/>
  <c r="J324" i="6"/>
  <c r="V324" i="6" s="1"/>
  <c r="J325" i="6"/>
  <c r="V325" i="6" s="1"/>
  <c r="J326" i="6"/>
  <c r="V326" i="6" s="1"/>
  <c r="J327" i="6"/>
  <c r="V327" i="6" s="1"/>
  <c r="J328" i="6"/>
  <c r="V328" i="6" s="1"/>
  <c r="J329" i="6"/>
  <c r="V329" i="6" s="1"/>
  <c r="J330" i="6"/>
  <c r="V330" i="6" s="1"/>
  <c r="J331" i="6"/>
  <c r="V331" i="6" s="1"/>
  <c r="J332" i="6"/>
  <c r="V332" i="6" s="1"/>
  <c r="J333" i="6"/>
  <c r="V333" i="6" s="1"/>
  <c r="J334" i="6"/>
  <c r="V334" i="6" s="1"/>
  <c r="J335" i="6"/>
  <c r="V335" i="6" s="1"/>
  <c r="J336" i="6"/>
  <c r="V336" i="6" s="1"/>
  <c r="J337" i="6"/>
  <c r="V337" i="6" s="1"/>
  <c r="J338" i="6"/>
  <c r="V338" i="6" s="1"/>
  <c r="J339" i="6"/>
  <c r="V339" i="6" s="1"/>
  <c r="J340" i="6"/>
  <c r="V340" i="6" s="1"/>
  <c r="J341" i="6"/>
  <c r="V341" i="6" s="1"/>
  <c r="J342" i="6"/>
  <c r="V342" i="6" s="1"/>
  <c r="J343" i="6"/>
  <c r="V343" i="6" s="1"/>
  <c r="J344" i="6"/>
  <c r="V344" i="6" s="1"/>
  <c r="J345" i="6"/>
  <c r="V345" i="6" s="1"/>
  <c r="J346" i="6"/>
  <c r="V346" i="6" s="1"/>
  <c r="J347" i="6"/>
  <c r="V347" i="6" s="1"/>
  <c r="J348" i="6"/>
  <c r="V348" i="6" s="1"/>
  <c r="J349" i="6"/>
  <c r="V349" i="6" s="1"/>
  <c r="J350" i="6"/>
  <c r="V350" i="6" s="1"/>
  <c r="J351" i="6"/>
  <c r="V351" i="6" s="1"/>
  <c r="J352" i="6"/>
  <c r="V352" i="6" s="1"/>
  <c r="J353" i="6"/>
  <c r="V353" i="6" s="1"/>
  <c r="J354" i="6"/>
  <c r="V354" i="6" s="1"/>
  <c r="J355" i="6"/>
  <c r="V355" i="6" s="1"/>
  <c r="J356" i="6"/>
  <c r="V356" i="6" s="1"/>
  <c r="J357" i="6"/>
  <c r="V357" i="6" s="1"/>
  <c r="J358" i="6"/>
  <c r="V358" i="6" s="1"/>
  <c r="J359" i="6"/>
  <c r="V359" i="6" s="1"/>
  <c r="J360" i="6"/>
  <c r="V360" i="6" s="1"/>
  <c r="J361" i="6"/>
  <c r="V361" i="6" s="1"/>
  <c r="J362" i="6"/>
  <c r="V362" i="6" s="1"/>
  <c r="J363" i="6"/>
  <c r="V363" i="6" s="1"/>
  <c r="J364" i="6"/>
  <c r="V364" i="6" s="1"/>
  <c r="J365" i="6"/>
  <c r="V365" i="6" s="1"/>
  <c r="J366" i="6"/>
  <c r="V366" i="6" s="1"/>
  <c r="J367" i="6"/>
  <c r="V367" i="6" s="1"/>
  <c r="J368" i="6"/>
  <c r="V368" i="6" s="1"/>
  <c r="J369" i="6"/>
  <c r="V369" i="6" s="1"/>
  <c r="J370" i="6"/>
  <c r="V370" i="6" s="1"/>
  <c r="J371" i="6"/>
  <c r="V371" i="6" s="1"/>
  <c r="J372" i="6"/>
  <c r="V372" i="6" s="1"/>
  <c r="J373" i="6"/>
  <c r="V373" i="6" s="1"/>
  <c r="J374" i="6"/>
  <c r="V374" i="6" s="1"/>
  <c r="J375" i="6"/>
  <c r="V375" i="6" s="1"/>
  <c r="J376" i="6"/>
  <c r="V376" i="6" s="1"/>
  <c r="J377" i="6"/>
  <c r="V377" i="6" s="1"/>
  <c r="J378" i="6"/>
  <c r="V378" i="6" s="1"/>
  <c r="J379" i="6"/>
  <c r="V379" i="6" s="1"/>
  <c r="J380" i="6"/>
  <c r="V380" i="6" s="1"/>
  <c r="J381" i="6"/>
  <c r="V381" i="6" s="1"/>
  <c r="J382" i="6"/>
  <c r="V382" i="6" s="1"/>
  <c r="J383" i="6"/>
  <c r="V383" i="6" s="1"/>
  <c r="J384" i="6"/>
  <c r="V384" i="6" s="1"/>
  <c r="J385" i="6"/>
  <c r="V385" i="6" s="1"/>
  <c r="J386" i="6"/>
  <c r="V386" i="6" s="1"/>
  <c r="J387" i="6"/>
  <c r="V387" i="6" s="1"/>
  <c r="J388" i="6"/>
  <c r="V388" i="6" s="1"/>
  <c r="J389" i="6"/>
  <c r="V389" i="6" s="1"/>
  <c r="J390" i="6"/>
  <c r="V390" i="6" s="1"/>
  <c r="J391" i="6"/>
  <c r="V391" i="6" s="1"/>
  <c r="J392" i="6"/>
  <c r="V392" i="6" s="1"/>
  <c r="J393" i="6"/>
  <c r="V393" i="6" s="1"/>
  <c r="J394" i="6"/>
  <c r="V394" i="6" s="1"/>
  <c r="J395" i="6"/>
  <c r="V395" i="6" s="1"/>
  <c r="J396" i="6"/>
  <c r="V396" i="6" s="1"/>
  <c r="J397" i="6"/>
  <c r="V397" i="6" s="1"/>
  <c r="J398" i="6"/>
  <c r="V398" i="6" s="1"/>
  <c r="J399" i="6"/>
  <c r="V399" i="6" s="1"/>
  <c r="J400" i="6"/>
  <c r="V400" i="6" s="1"/>
  <c r="J401" i="6"/>
  <c r="V401" i="6" s="1"/>
  <c r="J402" i="6"/>
  <c r="V402" i="6" s="1"/>
  <c r="J403" i="6"/>
  <c r="V403" i="6" s="1"/>
  <c r="J404" i="6"/>
  <c r="V404" i="6" s="1"/>
  <c r="J405" i="6"/>
  <c r="V405" i="6" s="1"/>
  <c r="J406" i="6"/>
  <c r="V406" i="6" s="1"/>
  <c r="J407" i="6"/>
  <c r="V407" i="6" s="1"/>
  <c r="J408" i="6"/>
  <c r="V408" i="6" s="1"/>
  <c r="J409" i="6"/>
  <c r="V409" i="6" s="1"/>
  <c r="J410" i="6"/>
  <c r="V410" i="6" s="1"/>
  <c r="J411" i="6"/>
  <c r="V411" i="6" s="1"/>
  <c r="J412" i="6"/>
  <c r="V412" i="6" s="1"/>
  <c r="J413" i="6"/>
  <c r="V413" i="6" s="1"/>
  <c r="J414" i="6"/>
  <c r="V414" i="6" s="1"/>
  <c r="J415" i="6"/>
  <c r="V415" i="6" s="1"/>
  <c r="J416" i="6"/>
  <c r="V416" i="6" s="1"/>
  <c r="J417" i="6"/>
  <c r="V417" i="6" s="1"/>
  <c r="J418" i="6"/>
  <c r="V418" i="6" s="1"/>
  <c r="J419" i="6"/>
  <c r="V419" i="6" s="1"/>
  <c r="J420" i="6"/>
  <c r="V420" i="6" s="1"/>
  <c r="J421" i="6"/>
  <c r="V421" i="6" s="1"/>
  <c r="J422" i="6"/>
  <c r="V422" i="6" s="1"/>
  <c r="J423" i="6"/>
  <c r="V423" i="6" s="1"/>
  <c r="J424" i="6"/>
  <c r="V424" i="6" s="1"/>
  <c r="J425" i="6"/>
  <c r="V425" i="6" s="1"/>
  <c r="J426" i="6"/>
  <c r="V426" i="6" s="1"/>
  <c r="J427" i="6"/>
  <c r="V427" i="6" s="1"/>
  <c r="J428" i="6"/>
  <c r="V428" i="6" s="1"/>
  <c r="J429" i="6"/>
  <c r="V429" i="6" s="1"/>
  <c r="J430" i="6"/>
  <c r="V430" i="6" s="1"/>
  <c r="J431" i="6"/>
  <c r="V431" i="6" s="1"/>
  <c r="J432" i="6"/>
  <c r="V432" i="6" s="1"/>
  <c r="J433" i="6"/>
  <c r="V433" i="6" s="1"/>
  <c r="J434" i="6"/>
  <c r="V434" i="6" s="1"/>
  <c r="J435" i="6"/>
  <c r="V435" i="6" s="1"/>
  <c r="J436" i="6"/>
  <c r="V436" i="6" s="1"/>
  <c r="J437" i="6"/>
  <c r="V437" i="6" s="1"/>
  <c r="J438" i="6"/>
  <c r="V438" i="6" s="1"/>
  <c r="J439" i="6"/>
  <c r="V439" i="6" s="1"/>
  <c r="J440" i="6"/>
  <c r="V440" i="6" s="1"/>
  <c r="J441" i="6"/>
  <c r="V441" i="6" s="1"/>
  <c r="J442" i="6"/>
  <c r="V442" i="6" s="1"/>
  <c r="J443" i="6"/>
  <c r="V443" i="6" s="1"/>
  <c r="J444" i="6"/>
  <c r="V444" i="6" s="1"/>
  <c r="J445" i="6"/>
  <c r="V445" i="6" s="1"/>
  <c r="J446" i="6"/>
  <c r="V446" i="6" s="1"/>
  <c r="J447" i="6"/>
  <c r="V447" i="6" s="1"/>
  <c r="J448" i="6"/>
  <c r="V448" i="6" s="1"/>
  <c r="J449" i="6"/>
  <c r="V449" i="6" s="1"/>
  <c r="J450" i="6"/>
  <c r="V450" i="6" s="1"/>
  <c r="J451" i="6"/>
  <c r="V451" i="6" s="1"/>
  <c r="J452" i="6"/>
  <c r="V452" i="6" s="1"/>
  <c r="J453" i="6"/>
  <c r="V453" i="6" s="1"/>
  <c r="J454" i="6"/>
  <c r="V454" i="6" s="1"/>
  <c r="J455" i="6"/>
  <c r="V455" i="6" s="1"/>
  <c r="J456" i="6"/>
  <c r="V456" i="6" s="1"/>
  <c r="J457" i="6"/>
  <c r="V457" i="6" s="1"/>
  <c r="J458" i="6"/>
  <c r="V458" i="6" s="1"/>
  <c r="J459" i="6"/>
  <c r="V459" i="6" s="1"/>
  <c r="J460" i="6"/>
  <c r="V460" i="6" s="1"/>
  <c r="J461" i="6"/>
  <c r="V461" i="6" s="1"/>
  <c r="J462" i="6"/>
  <c r="V462" i="6" s="1"/>
  <c r="J463" i="6"/>
  <c r="V463" i="6" s="1"/>
  <c r="J464" i="6"/>
  <c r="V464" i="6" s="1"/>
  <c r="J465" i="6"/>
  <c r="V465" i="6" s="1"/>
  <c r="J466" i="6"/>
  <c r="V466" i="6" s="1"/>
  <c r="J467" i="6"/>
  <c r="V467" i="6" s="1"/>
  <c r="J468" i="6"/>
  <c r="V468" i="6" s="1"/>
  <c r="J469" i="6"/>
  <c r="V469" i="6" s="1"/>
  <c r="J470" i="6"/>
  <c r="V470" i="6" s="1"/>
  <c r="J471" i="6"/>
  <c r="V471" i="6" s="1"/>
  <c r="J472" i="6"/>
  <c r="V472" i="6" s="1"/>
  <c r="J473" i="6"/>
  <c r="V473" i="6" s="1"/>
  <c r="J474" i="6"/>
  <c r="V474" i="6" s="1"/>
  <c r="J475" i="6"/>
  <c r="V475" i="6" s="1"/>
  <c r="J476" i="6"/>
  <c r="V476" i="6" s="1"/>
  <c r="J477" i="6"/>
  <c r="V477" i="6" s="1"/>
  <c r="J478" i="6"/>
  <c r="V478" i="6" s="1"/>
  <c r="J479" i="6"/>
  <c r="V479" i="6" s="1"/>
  <c r="J480" i="6"/>
  <c r="V480" i="6" s="1"/>
  <c r="J481" i="6"/>
  <c r="V481" i="6" s="1"/>
  <c r="J482" i="6"/>
  <c r="V482" i="6" s="1"/>
  <c r="J483" i="6"/>
  <c r="V483" i="6" s="1"/>
  <c r="J484" i="6"/>
  <c r="V484" i="6" s="1"/>
  <c r="J485" i="6"/>
  <c r="V485" i="6" s="1"/>
  <c r="J486" i="6"/>
  <c r="V486" i="6" s="1"/>
  <c r="J487" i="6"/>
  <c r="V487" i="6" s="1"/>
  <c r="J488" i="6"/>
  <c r="V488" i="6" s="1"/>
  <c r="J489" i="6"/>
  <c r="V489" i="6" s="1"/>
  <c r="J490" i="6"/>
  <c r="V490" i="6" s="1"/>
  <c r="J491" i="6"/>
  <c r="V491" i="6" s="1"/>
  <c r="J492" i="6"/>
  <c r="V492" i="6" s="1"/>
  <c r="J493" i="6"/>
  <c r="V493" i="6" s="1"/>
  <c r="J494" i="6"/>
  <c r="V494" i="6" s="1"/>
  <c r="J495" i="6"/>
  <c r="V495" i="6" s="1"/>
  <c r="J496" i="6"/>
  <c r="V496" i="6" s="1"/>
  <c r="J497" i="6"/>
  <c r="V497" i="6" s="1"/>
  <c r="J498" i="6"/>
  <c r="V498" i="6" s="1"/>
  <c r="J499" i="6"/>
  <c r="V499" i="6" s="1"/>
  <c r="J500" i="6"/>
  <c r="V500" i="6" s="1"/>
  <c r="J501" i="6"/>
  <c r="V501" i="6" s="1"/>
  <c r="J502" i="6"/>
  <c r="V502" i="6" s="1"/>
  <c r="J503" i="6"/>
  <c r="V503" i="6" s="1"/>
  <c r="J504" i="6"/>
  <c r="V504" i="6" s="1"/>
  <c r="J505" i="6"/>
  <c r="V505" i="6" s="1"/>
  <c r="J506" i="6"/>
  <c r="V506" i="6" s="1"/>
  <c r="J507" i="6"/>
  <c r="V507" i="6" s="1"/>
  <c r="J508" i="6"/>
  <c r="V508" i="6" s="1"/>
  <c r="J509" i="6"/>
  <c r="V509" i="6" s="1"/>
  <c r="J510" i="6"/>
  <c r="V510" i="6" s="1"/>
  <c r="J511" i="6"/>
  <c r="V511" i="6" s="1"/>
  <c r="J512" i="6"/>
  <c r="V512" i="6" s="1"/>
  <c r="J513" i="6"/>
  <c r="V513" i="6" s="1"/>
  <c r="J514" i="6"/>
  <c r="V514" i="6" s="1"/>
  <c r="J515" i="6"/>
  <c r="V515" i="6" s="1"/>
  <c r="J516" i="6"/>
  <c r="V516" i="6" s="1"/>
  <c r="J517" i="6"/>
  <c r="V517" i="6" s="1"/>
  <c r="J518" i="6"/>
  <c r="V518" i="6" s="1"/>
  <c r="J519" i="6"/>
  <c r="V519" i="6" s="1"/>
  <c r="J520" i="6"/>
  <c r="V520" i="6" s="1"/>
  <c r="J521" i="6"/>
  <c r="V521" i="6" s="1"/>
  <c r="J522" i="6"/>
  <c r="V522" i="6" s="1"/>
  <c r="J523" i="6"/>
  <c r="V523" i="6" s="1"/>
  <c r="J524" i="6"/>
  <c r="V524" i="6" s="1"/>
  <c r="J525" i="6"/>
  <c r="V525" i="6" s="1"/>
  <c r="J526" i="6"/>
  <c r="V526" i="6" s="1"/>
  <c r="J527" i="6"/>
  <c r="V527" i="6" s="1"/>
  <c r="J528" i="6"/>
  <c r="V528" i="6" s="1"/>
  <c r="J529" i="6"/>
  <c r="V529" i="6" s="1"/>
  <c r="J530" i="6"/>
  <c r="V530" i="6" s="1"/>
  <c r="J531" i="6"/>
  <c r="V531" i="6" s="1"/>
  <c r="J532" i="6"/>
  <c r="V532" i="6" s="1"/>
  <c r="J533" i="6"/>
  <c r="V533" i="6" s="1"/>
  <c r="J534" i="6"/>
  <c r="V534" i="6" s="1"/>
  <c r="J535" i="6"/>
  <c r="V535" i="6" s="1"/>
  <c r="J536" i="6"/>
  <c r="V536" i="6" s="1"/>
  <c r="J537" i="6"/>
  <c r="V537" i="6" s="1"/>
  <c r="J538" i="6"/>
  <c r="V538" i="6" s="1"/>
  <c r="J539" i="6"/>
  <c r="V539" i="6" s="1"/>
  <c r="J540" i="6"/>
  <c r="V540" i="6" s="1"/>
  <c r="J541" i="6"/>
  <c r="V541" i="6" s="1"/>
  <c r="J542" i="6"/>
  <c r="V542" i="6" s="1"/>
  <c r="J543" i="6"/>
  <c r="V543" i="6" s="1"/>
  <c r="J544" i="6"/>
  <c r="V544" i="6" s="1"/>
  <c r="J545" i="6"/>
  <c r="V545" i="6" s="1"/>
  <c r="J546" i="6"/>
  <c r="V546" i="6" s="1"/>
  <c r="J547" i="6"/>
  <c r="V547" i="6" s="1"/>
  <c r="J548" i="6"/>
  <c r="V548" i="6" s="1"/>
  <c r="J549" i="6"/>
  <c r="V549" i="6" s="1"/>
  <c r="J550" i="6"/>
  <c r="V550" i="6" s="1"/>
  <c r="J551" i="6"/>
  <c r="V551" i="6" s="1"/>
  <c r="J552" i="6"/>
  <c r="V552" i="6" s="1"/>
  <c r="J553" i="6"/>
  <c r="V553" i="6" s="1"/>
  <c r="J554" i="6"/>
  <c r="V554" i="6" s="1"/>
  <c r="J555" i="6"/>
  <c r="V555" i="6" s="1"/>
  <c r="J556" i="6"/>
  <c r="V556" i="6" s="1"/>
  <c r="J557" i="6"/>
  <c r="V557" i="6" s="1"/>
  <c r="J558" i="6"/>
  <c r="V558" i="6" s="1"/>
  <c r="J559" i="6"/>
  <c r="V559" i="6" s="1"/>
  <c r="J560" i="6"/>
  <c r="V560" i="6" s="1"/>
  <c r="J561" i="6"/>
  <c r="V561" i="6" s="1"/>
  <c r="J562" i="6"/>
  <c r="V562" i="6" s="1"/>
  <c r="J563" i="6"/>
  <c r="V563" i="6" s="1"/>
  <c r="J564" i="6"/>
  <c r="V564" i="6" s="1"/>
  <c r="J565" i="6"/>
  <c r="V565" i="6" s="1"/>
  <c r="J566" i="6"/>
  <c r="V566" i="6" s="1"/>
  <c r="J567" i="6"/>
  <c r="V567" i="6" s="1"/>
  <c r="J568" i="6"/>
  <c r="V568" i="6" s="1"/>
  <c r="J569" i="6"/>
  <c r="V569" i="6" s="1"/>
  <c r="J570" i="6"/>
  <c r="V570" i="6" s="1"/>
  <c r="J571" i="6"/>
  <c r="V571" i="6" s="1"/>
  <c r="J572" i="6"/>
  <c r="V572" i="6" s="1"/>
  <c r="J573" i="6"/>
  <c r="V573" i="6" s="1"/>
  <c r="J574" i="6"/>
  <c r="V574" i="6" s="1"/>
  <c r="J575" i="6"/>
  <c r="V575" i="6" s="1"/>
  <c r="J576" i="6"/>
  <c r="V576" i="6" s="1"/>
  <c r="J577" i="6"/>
  <c r="V577" i="6" s="1"/>
  <c r="J578" i="6"/>
  <c r="V578" i="6" s="1"/>
  <c r="J579" i="6"/>
  <c r="V579" i="6" s="1"/>
  <c r="J580" i="6"/>
  <c r="V580" i="6" s="1"/>
  <c r="J581" i="6"/>
  <c r="V581" i="6" s="1"/>
  <c r="J582" i="6"/>
  <c r="V582" i="6" s="1"/>
  <c r="J583" i="6"/>
  <c r="V583" i="6" s="1"/>
  <c r="J584" i="6"/>
  <c r="V584" i="6" s="1"/>
  <c r="J585" i="6"/>
  <c r="V585" i="6" s="1"/>
  <c r="J586" i="6"/>
  <c r="V586" i="6" s="1"/>
  <c r="J587" i="6"/>
  <c r="V587" i="6" s="1"/>
  <c r="J588" i="6"/>
  <c r="V588" i="6" s="1"/>
  <c r="J589" i="6"/>
  <c r="V589" i="6" s="1"/>
  <c r="J590" i="6"/>
  <c r="V590" i="6" s="1"/>
  <c r="J591" i="6"/>
  <c r="V591" i="6" s="1"/>
  <c r="J592" i="6"/>
  <c r="V592" i="6" s="1"/>
  <c r="J593" i="6"/>
  <c r="V593" i="6" s="1"/>
  <c r="J594" i="6"/>
  <c r="V594" i="6" s="1"/>
  <c r="J595" i="6"/>
  <c r="V595" i="6" s="1"/>
  <c r="J596" i="6"/>
  <c r="V596" i="6" s="1"/>
  <c r="J597" i="6"/>
  <c r="V597" i="6" s="1"/>
  <c r="J598" i="6"/>
  <c r="V598" i="6" s="1"/>
  <c r="J599" i="6"/>
  <c r="V599" i="6" s="1"/>
  <c r="J600" i="6"/>
  <c r="V600" i="6" s="1"/>
  <c r="J601" i="6"/>
  <c r="V601" i="6" s="1"/>
  <c r="J602" i="6"/>
  <c r="V602" i="6" s="1"/>
  <c r="J603" i="6"/>
  <c r="V603" i="6" s="1"/>
  <c r="J604" i="6"/>
  <c r="V604" i="6" s="1"/>
  <c r="J605" i="6"/>
  <c r="V605" i="6" s="1"/>
  <c r="J606" i="6"/>
  <c r="V606" i="6" s="1"/>
  <c r="J607" i="6"/>
  <c r="V607" i="6" s="1"/>
  <c r="J608" i="6"/>
  <c r="V608" i="6" s="1"/>
  <c r="J609" i="6"/>
  <c r="V609" i="6" s="1"/>
  <c r="J610" i="6"/>
  <c r="V610" i="6" s="1"/>
  <c r="J611" i="6"/>
  <c r="V611" i="6" s="1"/>
  <c r="J612" i="6"/>
  <c r="V612" i="6" s="1"/>
  <c r="J613" i="6"/>
  <c r="V613" i="6" s="1"/>
  <c r="J614" i="6"/>
  <c r="V614" i="6" s="1"/>
  <c r="J615" i="6"/>
  <c r="V615" i="6" s="1"/>
  <c r="J616" i="6"/>
  <c r="V616" i="6" s="1"/>
  <c r="J617" i="6"/>
  <c r="V617" i="6" s="1"/>
  <c r="J618" i="6"/>
  <c r="V618" i="6" s="1"/>
  <c r="J619" i="6"/>
  <c r="V619" i="6" s="1"/>
  <c r="J620" i="6"/>
  <c r="V620" i="6" s="1"/>
  <c r="J621" i="6"/>
  <c r="V621" i="6" s="1"/>
  <c r="J622" i="6"/>
  <c r="V622" i="6" s="1"/>
  <c r="J623" i="6"/>
  <c r="V623" i="6" s="1"/>
  <c r="J624" i="6"/>
  <c r="V624" i="6" s="1"/>
  <c r="J625" i="6"/>
  <c r="V625" i="6" s="1"/>
  <c r="J626" i="6"/>
  <c r="V626" i="6" s="1"/>
  <c r="J627" i="6"/>
  <c r="V627" i="6" s="1"/>
  <c r="J628" i="6"/>
  <c r="V628" i="6" s="1"/>
  <c r="J629" i="6"/>
  <c r="V629" i="6" s="1"/>
  <c r="J630" i="6"/>
  <c r="V630" i="6" s="1"/>
  <c r="J631" i="6"/>
  <c r="V631" i="6" s="1"/>
  <c r="J632" i="6"/>
  <c r="V632" i="6" s="1"/>
  <c r="J633" i="6"/>
  <c r="V633" i="6" s="1"/>
  <c r="J634" i="6"/>
  <c r="V634" i="6" s="1"/>
  <c r="J635" i="6"/>
  <c r="V635" i="6" s="1"/>
  <c r="J636" i="6"/>
  <c r="V636" i="6" s="1"/>
  <c r="J637" i="6"/>
  <c r="V637" i="6" s="1"/>
  <c r="J638" i="6"/>
  <c r="V638" i="6" s="1"/>
  <c r="J639" i="6"/>
  <c r="V639" i="6" s="1"/>
  <c r="J640" i="6"/>
  <c r="V640" i="6" s="1"/>
  <c r="J641" i="6"/>
  <c r="V641" i="6" s="1"/>
  <c r="J642" i="6"/>
  <c r="V642" i="6" s="1"/>
  <c r="J643" i="6"/>
  <c r="V643" i="6" s="1"/>
  <c r="J644" i="6"/>
  <c r="V644" i="6" s="1"/>
  <c r="J645" i="6"/>
  <c r="V645" i="6" s="1"/>
  <c r="J646" i="6"/>
  <c r="V646" i="6" s="1"/>
  <c r="J647" i="6"/>
  <c r="V647" i="6" s="1"/>
  <c r="J648" i="6"/>
  <c r="V648" i="6" s="1"/>
  <c r="J649" i="6"/>
  <c r="V649" i="6" s="1"/>
  <c r="J650" i="6"/>
  <c r="V650" i="6" s="1"/>
  <c r="J651" i="6"/>
  <c r="V651" i="6" s="1"/>
  <c r="J652" i="6"/>
  <c r="V652" i="6" s="1"/>
  <c r="J653" i="6"/>
  <c r="V653" i="6" s="1"/>
  <c r="J654" i="6"/>
  <c r="V654" i="6" s="1"/>
  <c r="J655" i="6"/>
  <c r="V655" i="6" s="1"/>
  <c r="J656" i="6"/>
  <c r="V656" i="6" s="1"/>
  <c r="J657" i="6"/>
  <c r="V657" i="6" s="1"/>
  <c r="J658" i="6"/>
  <c r="V658" i="6" s="1"/>
  <c r="J659" i="6"/>
  <c r="V659" i="6" s="1"/>
  <c r="J660" i="6"/>
  <c r="V660" i="6" s="1"/>
  <c r="J661" i="6"/>
  <c r="V661" i="6" s="1"/>
  <c r="J662" i="6"/>
  <c r="V662" i="6" s="1"/>
  <c r="J663" i="6"/>
  <c r="V663" i="6" s="1"/>
  <c r="J664" i="6"/>
  <c r="V664" i="6" s="1"/>
  <c r="J665" i="6"/>
  <c r="V665" i="6" s="1"/>
  <c r="J666" i="6"/>
  <c r="V666" i="6" s="1"/>
  <c r="J667" i="6"/>
  <c r="V667" i="6" s="1"/>
  <c r="J668" i="6"/>
  <c r="V668" i="6" s="1"/>
  <c r="J669" i="6"/>
  <c r="V669" i="6" s="1"/>
  <c r="J670" i="6"/>
  <c r="V670" i="6" s="1"/>
  <c r="J671" i="6"/>
  <c r="V671" i="6" s="1"/>
  <c r="J672" i="6"/>
  <c r="V672" i="6" s="1"/>
  <c r="J673" i="6"/>
  <c r="V673" i="6" s="1"/>
  <c r="J674" i="6"/>
  <c r="V674" i="6" s="1"/>
  <c r="J675" i="6"/>
  <c r="V675" i="6" s="1"/>
  <c r="J676" i="6"/>
  <c r="V676" i="6" s="1"/>
  <c r="J32" i="6"/>
  <c r="V32" i="6" s="1"/>
  <c r="I33" i="6"/>
  <c r="U33" i="6" s="1"/>
  <c r="I34" i="6"/>
  <c r="U34" i="6" s="1"/>
  <c r="I35" i="6"/>
  <c r="U35" i="6" s="1"/>
  <c r="I36" i="6"/>
  <c r="U36" i="6" s="1"/>
  <c r="I37" i="6"/>
  <c r="U37" i="6" s="1"/>
  <c r="I38" i="6"/>
  <c r="U38" i="6" s="1"/>
  <c r="I39" i="6"/>
  <c r="U39" i="6" s="1"/>
  <c r="I40" i="6"/>
  <c r="U40" i="6" s="1"/>
  <c r="I41" i="6"/>
  <c r="U41" i="6" s="1"/>
  <c r="I42" i="6"/>
  <c r="U42" i="6" s="1"/>
  <c r="I43" i="6"/>
  <c r="U43" i="6" s="1"/>
  <c r="I44" i="6"/>
  <c r="U44" i="6" s="1"/>
  <c r="I45" i="6"/>
  <c r="U45" i="6" s="1"/>
  <c r="I46" i="6"/>
  <c r="U46" i="6" s="1"/>
  <c r="I47" i="6"/>
  <c r="U47" i="6" s="1"/>
  <c r="I48" i="6"/>
  <c r="U48" i="6" s="1"/>
  <c r="I49" i="6"/>
  <c r="U49" i="6" s="1"/>
  <c r="I50" i="6"/>
  <c r="U50" i="6" s="1"/>
  <c r="I51" i="6"/>
  <c r="U51" i="6" s="1"/>
  <c r="I52" i="6"/>
  <c r="U52" i="6" s="1"/>
  <c r="I53" i="6"/>
  <c r="U53" i="6" s="1"/>
  <c r="I54" i="6"/>
  <c r="U54" i="6" s="1"/>
  <c r="I55" i="6"/>
  <c r="U55" i="6" s="1"/>
  <c r="I56" i="6"/>
  <c r="U56" i="6" s="1"/>
  <c r="I57" i="6"/>
  <c r="U57" i="6" s="1"/>
  <c r="I58" i="6"/>
  <c r="U58" i="6" s="1"/>
  <c r="I59" i="6"/>
  <c r="U59" i="6" s="1"/>
  <c r="I60" i="6"/>
  <c r="U60" i="6" s="1"/>
  <c r="I61" i="6"/>
  <c r="U61" i="6" s="1"/>
  <c r="I62" i="6"/>
  <c r="U62" i="6" s="1"/>
  <c r="I63" i="6"/>
  <c r="U63" i="6" s="1"/>
  <c r="I64" i="6"/>
  <c r="U64" i="6" s="1"/>
  <c r="I65" i="6"/>
  <c r="U65" i="6" s="1"/>
  <c r="I66" i="6"/>
  <c r="U66" i="6" s="1"/>
  <c r="I67" i="6"/>
  <c r="U67" i="6" s="1"/>
  <c r="I68" i="6"/>
  <c r="U68" i="6" s="1"/>
  <c r="I69" i="6"/>
  <c r="U69" i="6" s="1"/>
  <c r="I70" i="6"/>
  <c r="U70" i="6" s="1"/>
  <c r="I71" i="6"/>
  <c r="U71" i="6" s="1"/>
  <c r="I72" i="6"/>
  <c r="U72" i="6" s="1"/>
  <c r="I73" i="6"/>
  <c r="U73" i="6" s="1"/>
  <c r="I74" i="6"/>
  <c r="U74" i="6" s="1"/>
  <c r="I75" i="6"/>
  <c r="U75" i="6" s="1"/>
  <c r="I76" i="6"/>
  <c r="U76" i="6" s="1"/>
  <c r="I77" i="6"/>
  <c r="U77" i="6" s="1"/>
  <c r="I78" i="6"/>
  <c r="U78" i="6" s="1"/>
  <c r="I79" i="6"/>
  <c r="U79" i="6" s="1"/>
  <c r="I80" i="6"/>
  <c r="U80" i="6" s="1"/>
  <c r="I81" i="6"/>
  <c r="U81" i="6" s="1"/>
  <c r="I82" i="6"/>
  <c r="U82" i="6" s="1"/>
  <c r="I83" i="6"/>
  <c r="U83" i="6" s="1"/>
  <c r="I84" i="6"/>
  <c r="U84" i="6" s="1"/>
  <c r="I85" i="6"/>
  <c r="U85" i="6" s="1"/>
  <c r="I86" i="6"/>
  <c r="U86" i="6" s="1"/>
  <c r="I87" i="6"/>
  <c r="U87" i="6" s="1"/>
  <c r="I88" i="6"/>
  <c r="U88" i="6" s="1"/>
  <c r="I89" i="6"/>
  <c r="U89" i="6" s="1"/>
  <c r="I90" i="6"/>
  <c r="U90" i="6" s="1"/>
  <c r="I91" i="6"/>
  <c r="U91" i="6" s="1"/>
  <c r="I92" i="6"/>
  <c r="U92" i="6" s="1"/>
  <c r="I93" i="6"/>
  <c r="U93" i="6" s="1"/>
  <c r="I94" i="6"/>
  <c r="U94" i="6" s="1"/>
  <c r="I95" i="6"/>
  <c r="U95" i="6" s="1"/>
  <c r="I96" i="6"/>
  <c r="U96" i="6" s="1"/>
  <c r="I97" i="6"/>
  <c r="U97" i="6" s="1"/>
  <c r="I98" i="6"/>
  <c r="U98" i="6" s="1"/>
  <c r="I99" i="6"/>
  <c r="U99" i="6" s="1"/>
  <c r="I100" i="6"/>
  <c r="U100" i="6" s="1"/>
  <c r="I101" i="6"/>
  <c r="U101" i="6" s="1"/>
  <c r="I102" i="6"/>
  <c r="U102" i="6" s="1"/>
  <c r="I103" i="6"/>
  <c r="U103" i="6" s="1"/>
  <c r="I104" i="6"/>
  <c r="U104" i="6" s="1"/>
  <c r="I105" i="6"/>
  <c r="U105" i="6" s="1"/>
  <c r="I106" i="6"/>
  <c r="U106" i="6" s="1"/>
  <c r="I107" i="6"/>
  <c r="U107" i="6" s="1"/>
  <c r="I108" i="6"/>
  <c r="U108" i="6" s="1"/>
  <c r="I109" i="6"/>
  <c r="U109" i="6" s="1"/>
  <c r="I110" i="6"/>
  <c r="U110" i="6" s="1"/>
  <c r="I111" i="6"/>
  <c r="U111" i="6" s="1"/>
  <c r="I112" i="6"/>
  <c r="U112" i="6" s="1"/>
  <c r="I113" i="6"/>
  <c r="U113" i="6" s="1"/>
  <c r="I114" i="6"/>
  <c r="U114" i="6" s="1"/>
  <c r="I115" i="6"/>
  <c r="U115" i="6" s="1"/>
  <c r="I116" i="6"/>
  <c r="U116" i="6" s="1"/>
  <c r="I117" i="6"/>
  <c r="U117" i="6" s="1"/>
  <c r="I118" i="6"/>
  <c r="U118" i="6" s="1"/>
  <c r="I119" i="6"/>
  <c r="U119" i="6" s="1"/>
  <c r="I120" i="6"/>
  <c r="U120" i="6" s="1"/>
  <c r="I121" i="6"/>
  <c r="U121" i="6" s="1"/>
  <c r="I122" i="6"/>
  <c r="U122" i="6" s="1"/>
  <c r="I123" i="6"/>
  <c r="U123" i="6" s="1"/>
  <c r="I124" i="6"/>
  <c r="U124" i="6" s="1"/>
  <c r="I125" i="6"/>
  <c r="U125" i="6" s="1"/>
  <c r="I126" i="6"/>
  <c r="U126" i="6" s="1"/>
  <c r="I127" i="6"/>
  <c r="U127" i="6" s="1"/>
  <c r="I128" i="6"/>
  <c r="U128" i="6" s="1"/>
  <c r="I129" i="6"/>
  <c r="U129" i="6" s="1"/>
  <c r="I130" i="6"/>
  <c r="U130" i="6" s="1"/>
  <c r="I131" i="6"/>
  <c r="U131" i="6" s="1"/>
  <c r="I132" i="6"/>
  <c r="U132" i="6" s="1"/>
  <c r="I133" i="6"/>
  <c r="U133" i="6" s="1"/>
  <c r="I134" i="6"/>
  <c r="U134" i="6" s="1"/>
  <c r="I135" i="6"/>
  <c r="U135" i="6" s="1"/>
  <c r="I136" i="6"/>
  <c r="U136" i="6" s="1"/>
  <c r="I137" i="6"/>
  <c r="U137" i="6" s="1"/>
  <c r="I138" i="6"/>
  <c r="U138" i="6" s="1"/>
  <c r="I139" i="6"/>
  <c r="U139" i="6" s="1"/>
  <c r="I140" i="6"/>
  <c r="U140" i="6" s="1"/>
  <c r="I141" i="6"/>
  <c r="U141" i="6" s="1"/>
  <c r="I142" i="6"/>
  <c r="U142" i="6" s="1"/>
  <c r="I143" i="6"/>
  <c r="U143" i="6" s="1"/>
  <c r="I144" i="6"/>
  <c r="U144" i="6" s="1"/>
  <c r="I145" i="6"/>
  <c r="U145" i="6" s="1"/>
  <c r="I146" i="6"/>
  <c r="U146" i="6" s="1"/>
  <c r="I147" i="6"/>
  <c r="U147" i="6" s="1"/>
  <c r="I148" i="6"/>
  <c r="U148" i="6" s="1"/>
  <c r="I149" i="6"/>
  <c r="U149" i="6" s="1"/>
  <c r="I150" i="6"/>
  <c r="U150" i="6" s="1"/>
  <c r="I151" i="6"/>
  <c r="U151" i="6" s="1"/>
  <c r="I152" i="6"/>
  <c r="U152" i="6" s="1"/>
  <c r="I153" i="6"/>
  <c r="U153" i="6" s="1"/>
  <c r="I154" i="6"/>
  <c r="U154" i="6" s="1"/>
  <c r="I155" i="6"/>
  <c r="U155" i="6" s="1"/>
  <c r="I156" i="6"/>
  <c r="U156" i="6" s="1"/>
  <c r="I157" i="6"/>
  <c r="U157" i="6" s="1"/>
  <c r="I158" i="6"/>
  <c r="U158" i="6" s="1"/>
  <c r="I159" i="6"/>
  <c r="U159" i="6" s="1"/>
  <c r="I160" i="6"/>
  <c r="U160" i="6" s="1"/>
  <c r="I161" i="6"/>
  <c r="U161" i="6" s="1"/>
  <c r="I162" i="6"/>
  <c r="U162" i="6" s="1"/>
  <c r="I163" i="6"/>
  <c r="U163" i="6" s="1"/>
  <c r="I164" i="6"/>
  <c r="U164" i="6" s="1"/>
  <c r="I165" i="6"/>
  <c r="U165" i="6" s="1"/>
  <c r="I166" i="6"/>
  <c r="U166" i="6" s="1"/>
  <c r="I167" i="6"/>
  <c r="U167" i="6" s="1"/>
  <c r="I168" i="6"/>
  <c r="U168" i="6" s="1"/>
  <c r="I169" i="6"/>
  <c r="U169" i="6" s="1"/>
  <c r="I170" i="6"/>
  <c r="U170" i="6" s="1"/>
  <c r="I171" i="6"/>
  <c r="U171" i="6" s="1"/>
  <c r="I172" i="6"/>
  <c r="U172" i="6" s="1"/>
  <c r="I173" i="6"/>
  <c r="U173" i="6" s="1"/>
  <c r="I174" i="6"/>
  <c r="U174" i="6" s="1"/>
  <c r="I175" i="6"/>
  <c r="U175" i="6" s="1"/>
  <c r="I176" i="6"/>
  <c r="U176" i="6" s="1"/>
  <c r="I177" i="6"/>
  <c r="U177" i="6" s="1"/>
  <c r="I178" i="6"/>
  <c r="U178" i="6" s="1"/>
  <c r="I179" i="6"/>
  <c r="U179" i="6" s="1"/>
  <c r="I180" i="6"/>
  <c r="U180" i="6" s="1"/>
  <c r="I181" i="6"/>
  <c r="U181" i="6" s="1"/>
  <c r="I182" i="6"/>
  <c r="U182" i="6" s="1"/>
  <c r="I183" i="6"/>
  <c r="U183" i="6" s="1"/>
  <c r="I184" i="6"/>
  <c r="U184" i="6" s="1"/>
  <c r="I185" i="6"/>
  <c r="U185" i="6" s="1"/>
  <c r="I186" i="6"/>
  <c r="U186" i="6" s="1"/>
  <c r="I187" i="6"/>
  <c r="U187" i="6" s="1"/>
  <c r="I188" i="6"/>
  <c r="U188" i="6" s="1"/>
  <c r="I189" i="6"/>
  <c r="U189" i="6" s="1"/>
  <c r="I190" i="6"/>
  <c r="U190" i="6" s="1"/>
  <c r="I191" i="6"/>
  <c r="U191" i="6" s="1"/>
  <c r="I192" i="6"/>
  <c r="U192" i="6" s="1"/>
  <c r="I193" i="6"/>
  <c r="U193" i="6" s="1"/>
  <c r="I194" i="6"/>
  <c r="U194" i="6" s="1"/>
  <c r="I195" i="6"/>
  <c r="U195" i="6" s="1"/>
  <c r="I196" i="6"/>
  <c r="U196" i="6" s="1"/>
  <c r="I197" i="6"/>
  <c r="U197" i="6" s="1"/>
  <c r="I198" i="6"/>
  <c r="U198" i="6" s="1"/>
  <c r="I199" i="6"/>
  <c r="U199" i="6" s="1"/>
  <c r="I200" i="6"/>
  <c r="U200" i="6" s="1"/>
  <c r="I201" i="6"/>
  <c r="U201" i="6" s="1"/>
  <c r="I202" i="6"/>
  <c r="U202" i="6" s="1"/>
  <c r="I203" i="6"/>
  <c r="U203" i="6" s="1"/>
  <c r="I204" i="6"/>
  <c r="U204" i="6" s="1"/>
  <c r="I205" i="6"/>
  <c r="U205" i="6" s="1"/>
  <c r="I206" i="6"/>
  <c r="U206" i="6" s="1"/>
  <c r="I207" i="6"/>
  <c r="U207" i="6" s="1"/>
  <c r="I208" i="6"/>
  <c r="U208" i="6" s="1"/>
  <c r="I209" i="6"/>
  <c r="U209" i="6" s="1"/>
  <c r="I210" i="6"/>
  <c r="U210" i="6" s="1"/>
  <c r="I211" i="6"/>
  <c r="U211" i="6" s="1"/>
  <c r="I212" i="6"/>
  <c r="U212" i="6" s="1"/>
  <c r="I213" i="6"/>
  <c r="U213" i="6" s="1"/>
  <c r="I214" i="6"/>
  <c r="U214" i="6" s="1"/>
  <c r="I215" i="6"/>
  <c r="U215" i="6" s="1"/>
  <c r="I216" i="6"/>
  <c r="U216" i="6" s="1"/>
  <c r="I217" i="6"/>
  <c r="U217" i="6" s="1"/>
  <c r="I218" i="6"/>
  <c r="U218" i="6" s="1"/>
  <c r="I219" i="6"/>
  <c r="U219" i="6" s="1"/>
  <c r="I220" i="6"/>
  <c r="U220" i="6" s="1"/>
  <c r="I221" i="6"/>
  <c r="U221" i="6" s="1"/>
  <c r="I222" i="6"/>
  <c r="U222" i="6" s="1"/>
  <c r="I223" i="6"/>
  <c r="U223" i="6" s="1"/>
  <c r="I224" i="6"/>
  <c r="U224" i="6" s="1"/>
  <c r="I225" i="6"/>
  <c r="U225" i="6" s="1"/>
  <c r="I226" i="6"/>
  <c r="U226" i="6" s="1"/>
  <c r="I227" i="6"/>
  <c r="U227" i="6" s="1"/>
  <c r="I228" i="6"/>
  <c r="U228" i="6" s="1"/>
  <c r="I229" i="6"/>
  <c r="U229" i="6" s="1"/>
  <c r="I230" i="6"/>
  <c r="U230" i="6" s="1"/>
  <c r="I231" i="6"/>
  <c r="U231" i="6" s="1"/>
  <c r="I232" i="6"/>
  <c r="U232" i="6" s="1"/>
  <c r="I233" i="6"/>
  <c r="U233" i="6" s="1"/>
  <c r="I234" i="6"/>
  <c r="U234" i="6" s="1"/>
  <c r="I235" i="6"/>
  <c r="U235" i="6" s="1"/>
  <c r="I236" i="6"/>
  <c r="U236" i="6" s="1"/>
  <c r="I237" i="6"/>
  <c r="U237" i="6" s="1"/>
  <c r="I238" i="6"/>
  <c r="U238" i="6" s="1"/>
  <c r="I239" i="6"/>
  <c r="U239" i="6" s="1"/>
  <c r="I240" i="6"/>
  <c r="U240" i="6" s="1"/>
  <c r="I241" i="6"/>
  <c r="U241" i="6" s="1"/>
  <c r="I242" i="6"/>
  <c r="U242" i="6" s="1"/>
  <c r="I243" i="6"/>
  <c r="U243" i="6" s="1"/>
  <c r="I244" i="6"/>
  <c r="U244" i="6" s="1"/>
  <c r="I245" i="6"/>
  <c r="U245" i="6" s="1"/>
  <c r="I246" i="6"/>
  <c r="U246" i="6" s="1"/>
  <c r="I247" i="6"/>
  <c r="U247" i="6" s="1"/>
  <c r="I248" i="6"/>
  <c r="U248" i="6" s="1"/>
  <c r="I249" i="6"/>
  <c r="U249" i="6" s="1"/>
  <c r="I250" i="6"/>
  <c r="U250" i="6" s="1"/>
  <c r="I251" i="6"/>
  <c r="U251" i="6" s="1"/>
  <c r="I252" i="6"/>
  <c r="U252" i="6" s="1"/>
  <c r="I253" i="6"/>
  <c r="U253" i="6" s="1"/>
  <c r="I254" i="6"/>
  <c r="U254" i="6" s="1"/>
  <c r="I255" i="6"/>
  <c r="U255" i="6" s="1"/>
  <c r="I256" i="6"/>
  <c r="U256" i="6" s="1"/>
  <c r="I257" i="6"/>
  <c r="U257" i="6" s="1"/>
  <c r="I258" i="6"/>
  <c r="U258" i="6" s="1"/>
  <c r="I259" i="6"/>
  <c r="U259" i="6" s="1"/>
  <c r="I260" i="6"/>
  <c r="U260" i="6" s="1"/>
  <c r="I261" i="6"/>
  <c r="U261" i="6" s="1"/>
  <c r="I262" i="6"/>
  <c r="U262" i="6" s="1"/>
  <c r="I263" i="6"/>
  <c r="U263" i="6" s="1"/>
  <c r="I264" i="6"/>
  <c r="U264" i="6" s="1"/>
  <c r="I265" i="6"/>
  <c r="U265" i="6" s="1"/>
  <c r="I266" i="6"/>
  <c r="U266" i="6" s="1"/>
  <c r="I267" i="6"/>
  <c r="U267" i="6" s="1"/>
  <c r="I268" i="6"/>
  <c r="U268" i="6" s="1"/>
  <c r="I269" i="6"/>
  <c r="U269" i="6" s="1"/>
  <c r="I270" i="6"/>
  <c r="U270" i="6" s="1"/>
  <c r="I271" i="6"/>
  <c r="U271" i="6" s="1"/>
  <c r="I272" i="6"/>
  <c r="U272" i="6" s="1"/>
  <c r="I273" i="6"/>
  <c r="U273" i="6" s="1"/>
  <c r="I274" i="6"/>
  <c r="U274" i="6" s="1"/>
  <c r="I275" i="6"/>
  <c r="U275" i="6" s="1"/>
  <c r="I276" i="6"/>
  <c r="U276" i="6" s="1"/>
  <c r="I277" i="6"/>
  <c r="U277" i="6" s="1"/>
  <c r="I278" i="6"/>
  <c r="U278" i="6" s="1"/>
  <c r="I279" i="6"/>
  <c r="U279" i="6" s="1"/>
  <c r="I280" i="6"/>
  <c r="U280" i="6" s="1"/>
  <c r="I281" i="6"/>
  <c r="U281" i="6" s="1"/>
  <c r="I282" i="6"/>
  <c r="U282" i="6" s="1"/>
  <c r="I283" i="6"/>
  <c r="U283" i="6" s="1"/>
  <c r="I284" i="6"/>
  <c r="U284" i="6" s="1"/>
  <c r="I285" i="6"/>
  <c r="U285" i="6" s="1"/>
  <c r="I286" i="6"/>
  <c r="U286" i="6" s="1"/>
  <c r="I287" i="6"/>
  <c r="U287" i="6" s="1"/>
  <c r="I288" i="6"/>
  <c r="U288" i="6" s="1"/>
  <c r="I289" i="6"/>
  <c r="U289" i="6" s="1"/>
  <c r="I290" i="6"/>
  <c r="U290" i="6" s="1"/>
  <c r="I291" i="6"/>
  <c r="U291" i="6" s="1"/>
  <c r="I292" i="6"/>
  <c r="U292" i="6" s="1"/>
  <c r="I293" i="6"/>
  <c r="U293" i="6" s="1"/>
  <c r="I294" i="6"/>
  <c r="U294" i="6" s="1"/>
  <c r="I295" i="6"/>
  <c r="U295" i="6" s="1"/>
  <c r="I296" i="6"/>
  <c r="U296" i="6" s="1"/>
  <c r="I297" i="6"/>
  <c r="U297" i="6" s="1"/>
  <c r="I298" i="6"/>
  <c r="U298" i="6" s="1"/>
  <c r="I299" i="6"/>
  <c r="U299" i="6" s="1"/>
  <c r="I300" i="6"/>
  <c r="U300" i="6" s="1"/>
  <c r="I301" i="6"/>
  <c r="U301" i="6" s="1"/>
  <c r="I302" i="6"/>
  <c r="U302" i="6" s="1"/>
  <c r="I303" i="6"/>
  <c r="U303" i="6" s="1"/>
  <c r="I304" i="6"/>
  <c r="U304" i="6" s="1"/>
  <c r="I305" i="6"/>
  <c r="U305" i="6" s="1"/>
  <c r="I306" i="6"/>
  <c r="U306" i="6" s="1"/>
  <c r="I307" i="6"/>
  <c r="U307" i="6" s="1"/>
  <c r="I308" i="6"/>
  <c r="U308" i="6" s="1"/>
  <c r="I309" i="6"/>
  <c r="U309" i="6" s="1"/>
  <c r="I310" i="6"/>
  <c r="U310" i="6" s="1"/>
  <c r="I311" i="6"/>
  <c r="U311" i="6" s="1"/>
  <c r="I312" i="6"/>
  <c r="U312" i="6" s="1"/>
  <c r="I313" i="6"/>
  <c r="U313" i="6" s="1"/>
  <c r="I314" i="6"/>
  <c r="U314" i="6" s="1"/>
  <c r="I315" i="6"/>
  <c r="U315" i="6" s="1"/>
  <c r="I316" i="6"/>
  <c r="U316" i="6" s="1"/>
  <c r="I317" i="6"/>
  <c r="U317" i="6" s="1"/>
  <c r="I318" i="6"/>
  <c r="U318" i="6" s="1"/>
  <c r="I319" i="6"/>
  <c r="U319" i="6" s="1"/>
  <c r="I320" i="6"/>
  <c r="U320" i="6" s="1"/>
  <c r="I321" i="6"/>
  <c r="U321" i="6" s="1"/>
  <c r="I322" i="6"/>
  <c r="U322" i="6" s="1"/>
  <c r="I323" i="6"/>
  <c r="U323" i="6" s="1"/>
  <c r="I324" i="6"/>
  <c r="U324" i="6" s="1"/>
  <c r="I325" i="6"/>
  <c r="U325" i="6" s="1"/>
  <c r="I326" i="6"/>
  <c r="U326" i="6" s="1"/>
  <c r="I327" i="6"/>
  <c r="U327" i="6" s="1"/>
  <c r="I328" i="6"/>
  <c r="U328" i="6" s="1"/>
  <c r="I329" i="6"/>
  <c r="U329" i="6" s="1"/>
  <c r="I330" i="6"/>
  <c r="U330" i="6" s="1"/>
  <c r="I331" i="6"/>
  <c r="U331" i="6" s="1"/>
  <c r="I332" i="6"/>
  <c r="U332" i="6" s="1"/>
  <c r="I333" i="6"/>
  <c r="U333" i="6" s="1"/>
  <c r="I334" i="6"/>
  <c r="U334" i="6" s="1"/>
  <c r="I335" i="6"/>
  <c r="U335" i="6" s="1"/>
  <c r="I336" i="6"/>
  <c r="U336" i="6" s="1"/>
  <c r="I337" i="6"/>
  <c r="U337" i="6" s="1"/>
  <c r="I338" i="6"/>
  <c r="U338" i="6" s="1"/>
  <c r="I339" i="6"/>
  <c r="U339" i="6" s="1"/>
  <c r="I340" i="6"/>
  <c r="U340" i="6" s="1"/>
  <c r="I341" i="6"/>
  <c r="U341" i="6" s="1"/>
  <c r="I342" i="6"/>
  <c r="U342" i="6" s="1"/>
  <c r="I343" i="6"/>
  <c r="U343" i="6" s="1"/>
  <c r="I344" i="6"/>
  <c r="U344" i="6" s="1"/>
  <c r="I345" i="6"/>
  <c r="U345" i="6" s="1"/>
  <c r="I346" i="6"/>
  <c r="U346" i="6" s="1"/>
  <c r="I347" i="6"/>
  <c r="U347" i="6" s="1"/>
  <c r="I348" i="6"/>
  <c r="U348" i="6" s="1"/>
  <c r="I349" i="6"/>
  <c r="U349" i="6" s="1"/>
  <c r="I350" i="6"/>
  <c r="U350" i="6" s="1"/>
  <c r="I351" i="6"/>
  <c r="U351" i="6" s="1"/>
  <c r="I352" i="6"/>
  <c r="U352" i="6" s="1"/>
  <c r="I353" i="6"/>
  <c r="U353" i="6" s="1"/>
  <c r="I354" i="6"/>
  <c r="U354" i="6" s="1"/>
  <c r="I355" i="6"/>
  <c r="U355" i="6" s="1"/>
  <c r="I356" i="6"/>
  <c r="U356" i="6" s="1"/>
  <c r="I357" i="6"/>
  <c r="U357" i="6" s="1"/>
  <c r="I358" i="6"/>
  <c r="U358" i="6" s="1"/>
  <c r="I359" i="6"/>
  <c r="U359" i="6" s="1"/>
  <c r="I360" i="6"/>
  <c r="U360" i="6" s="1"/>
  <c r="I361" i="6"/>
  <c r="U361" i="6" s="1"/>
  <c r="I362" i="6"/>
  <c r="U362" i="6" s="1"/>
  <c r="I363" i="6"/>
  <c r="U363" i="6" s="1"/>
  <c r="I364" i="6"/>
  <c r="U364" i="6" s="1"/>
  <c r="I365" i="6"/>
  <c r="U365" i="6" s="1"/>
  <c r="I366" i="6"/>
  <c r="U366" i="6" s="1"/>
  <c r="I367" i="6"/>
  <c r="U367" i="6" s="1"/>
  <c r="I368" i="6"/>
  <c r="U368" i="6" s="1"/>
  <c r="I369" i="6"/>
  <c r="U369" i="6" s="1"/>
  <c r="I370" i="6"/>
  <c r="U370" i="6" s="1"/>
  <c r="I371" i="6"/>
  <c r="U371" i="6" s="1"/>
  <c r="I372" i="6"/>
  <c r="U372" i="6" s="1"/>
  <c r="I373" i="6"/>
  <c r="U373" i="6" s="1"/>
  <c r="I374" i="6"/>
  <c r="U374" i="6" s="1"/>
  <c r="I375" i="6"/>
  <c r="U375" i="6" s="1"/>
  <c r="I376" i="6"/>
  <c r="U376" i="6" s="1"/>
  <c r="I377" i="6"/>
  <c r="U377" i="6" s="1"/>
  <c r="I378" i="6"/>
  <c r="U378" i="6" s="1"/>
  <c r="I379" i="6"/>
  <c r="U379" i="6" s="1"/>
  <c r="I380" i="6"/>
  <c r="U380" i="6" s="1"/>
  <c r="I381" i="6"/>
  <c r="U381" i="6" s="1"/>
  <c r="I382" i="6"/>
  <c r="U382" i="6" s="1"/>
  <c r="I383" i="6"/>
  <c r="U383" i="6" s="1"/>
  <c r="I384" i="6"/>
  <c r="U384" i="6" s="1"/>
  <c r="I385" i="6"/>
  <c r="U385" i="6" s="1"/>
  <c r="I386" i="6"/>
  <c r="U386" i="6" s="1"/>
  <c r="I387" i="6"/>
  <c r="U387" i="6" s="1"/>
  <c r="I388" i="6"/>
  <c r="U388" i="6" s="1"/>
  <c r="I389" i="6"/>
  <c r="U389" i="6" s="1"/>
  <c r="I390" i="6"/>
  <c r="U390" i="6" s="1"/>
  <c r="I391" i="6"/>
  <c r="U391" i="6" s="1"/>
  <c r="I392" i="6"/>
  <c r="U392" i="6" s="1"/>
  <c r="I393" i="6"/>
  <c r="U393" i="6" s="1"/>
  <c r="I394" i="6"/>
  <c r="U394" i="6" s="1"/>
  <c r="I395" i="6"/>
  <c r="U395" i="6" s="1"/>
  <c r="I396" i="6"/>
  <c r="U396" i="6" s="1"/>
  <c r="I397" i="6"/>
  <c r="U397" i="6" s="1"/>
  <c r="I398" i="6"/>
  <c r="U398" i="6" s="1"/>
  <c r="I399" i="6"/>
  <c r="U399" i="6" s="1"/>
  <c r="I400" i="6"/>
  <c r="U400" i="6" s="1"/>
  <c r="I401" i="6"/>
  <c r="U401" i="6" s="1"/>
  <c r="I402" i="6"/>
  <c r="U402" i="6" s="1"/>
  <c r="I403" i="6"/>
  <c r="U403" i="6" s="1"/>
  <c r="I404" i="6"/>
  <c r="U404" i="6" s="1"/>
  <c r="I405" i="6"/>
  <c r="U405" i="6" s="1"/>
  <c r="I406" i="6"/>
  <c r="U406" i="6" s="1"/>
  <c r="I407" i="6"/>
  <c r="U407" i="6" s="1"/>
  <c r="I408" i="6"/>
  <c r="U408" i="6" s="1"/>
  <c r="I409" i="6"/>
  <c r="U409" i="6" s="1"/>
  <c r="I410" i="6"/>
  <c r="U410" i="6" s="1"/>
  <c r="I411" i="6"/>
  <c r="U411" i="6" s="1"/>
  <c r="I412" i="6"/>
  <c r="U412" i="6" s="1"/>
  <c r="I413" i="6"/>
  <c r="U413" i="6" s="1"/>
  <c r="I414" i="6"/>
  <c r="U414" i="6" s="1"/>
  <c r="I415" i="6"/>
  <c r="U415" i="6" s="1"/>
  <c r="I416" i="6"/>
  <c r="U416" i="6" s="1"/>
  <c r="I417" i="6"/>
  <c r="U417" i="6" s="1"/>
  <c r="I418" i="6"/>
  <c r="U418" i="6" s="1"/>
  <c r="I419" i="6"/>
  <c r="U419" i="6" s="1"/>
  <c r="I420" i="6"/>
  <c r="U420" i="6" s="1"/>
  <c r="I421" i="6"/>
  <c r="U421" i="6" s="1"/>
  <c r="I422" i="6"/>
  <c r="U422" i="6" s="1"/>
  <c r="I423" i="6"/>
  <c r="U423" i="6" s="1"/>
  <c r="I424" i="6"/>
  <c r="U424" i="6" s="1"/>
  <c r="I425" i="6"/>
  <c r="U425" i="6" s="1"/>
  <c r="I426" i="6"/>
  <c r="U426" i="6" s="1"/>
  <c r="I427" i="6"/>
  <c r="U427" i="6" s="1"/>
  <c r="I428" i="6"/>
  <c r="U428" i="6" s="1"/>
  <c r="I429" i="6"/>
  <c r="U429" i="6" s="1"/>
  <c r="I430" i="6"/>
  <c r="U430" i="6" s="1"/>
  <c r="I431" i="6"/>
  <c r="U431" i="6" s="1"/>
  <c r="I432" i="6"/>
  <c r="U432" i="6" s="1"/>
  <c r="I433" i="6"/>
  <c r="U433" i="6" s="1"/>
  <c r="I434" i="6"/>
  <c r="U434" i="6" s="1"/>
  <c r="I435" i="6"/>
  <c r="U435" i="6" s="1"/>
  <c r="I436" i="6"/>
  <c r="U436" i="6" s="1"/>
  <c r="I437" i="6"/>
  <c r="U437" i="6" s="1"/>
  <c r="I438" i="6"/>
  <c r="U438" i="6" s="1"/>
  <c r="I439" i="6"/>
  <c r="U439" i="6" s="1"/>
  <c r="I440" i="6"/>
  <c r="U440" i="6" s="1"/>
  <c r="I441" i="6"/>
  <c r="U441" i="6" s="1"/>
  <c r="I442" i="6"/>
  <c r="U442" i="6" s="1"/>
  <c r="I443" i="6"/>
  <c r="U443" i="6" s="1"/>
  <c r="I444" i="6"/>
  <c r="U444" i="6" s="1"/>
  <c r="I445" i="6"/>
  <c r="U445" i="6" s="1"/>
  <c r="I446" i="6"/>
  <c r="U446" i="6" s="1"/>
  <c r="I447" i="6"/>
  <c r="U447" i="6" s="1"/>
  <c r="I448" i="6"/>
  <c r="U448" i="6" s="1"/>
  <c r="I449" i="6"/>
  <c r="U449" i="6" s="1"/>
  <c r="I450" i="6"/>
  <c r="U450" i="6" s="1"/>
  <c r="I451" i="6"/>
  <c r="U451" i="6" s="1"/>
  <c r="I452" i="6"/>
  <c r="U452" i="6" s="1"/>
  <c r="I453" i="6"/>
  <c r="U453" i="6" s="1"/>
  <c r="I454" i="6"/>
  <c r="U454" i="6" s="1"/>
  <c r="I455" i="6"/>
  <c r="U455" i="6" s="1"/>
  <c r="I456" i="6"/>
  <c r="U456" i="6" s="1"/>
  <c r="I457" i="6"/>
  <c r="U457" i="6" s="1"/>
  <c r="I458" i="6"/>
  <c r="U458" i="6" s="1"/>
  <c r="I459" i="6"/>
  <c r="U459" i="6" s="1"/>
  <c r="I460" i="6"/>
  <c r="U460" i="6" s="1"/>
  <c r="I461" i="6"/>
  <c r="U461" i="6" s="1"/>
  <c r="I462" i="6"/>
  <c r="U462" i="6" s="1"/>
  <c r="I463" i="6"/>
  <c r="U463" i="6" s="1"/>
  <c r="I464" i="6"/>
  <c r="U464" i="6" s="1"/>
  <c r="I465" i="6"/>
  <c r="U465" i="6" s="1"/>
  <c r="I466" i="6"/>
  <c r="U466" i="6" s="1"/>
  <c r="I467" i="6"/>
  <c r="U467" i="6" s="1"/>
  <c r="I468" i="6"/>
  <c r="U468" i="6" s="1"/>
  <c r="I469" i="6"/>
  <c r="U469" i="6" s="1"/>
  <c r="I470" i="6"/>
  <c r="U470" i="6" s="1"/>
  <c r="I471" i="6"/>
  <c r="U471" i="6" s="1"/>
  <c r="I472" i="6"/>
  <c r="U472" i="6" s="1"/>
  <c r="I473" i="6"/>
  <c r="U473" i="6" s="1"/>
  <c r="I474" i="6"/>
  <c r="U474" i="6" s="1"/>
  <c r="I475" i="6"/>
  <c r="U475" i="6" s="1"/>
  <c r="I476" i="6"/>
  <c r="U476" i="6" s="1"/>
  <c r="I477" i="6"/>
  <c r="U477" i="6" s="1"/>
  <c r="I478" i="6"/>
  <c r="U478" i="6" s="1"/>
  <c r="I479" i="6"/>
  <c r="U479" i="6" s="1"/>
  <c r="I480" i="6"/>
  <c r="U480" i="6" s="1"/>
  <c r="I481" i="6"/>
  <c r="U481" i="6" s="1"/>
  <c r="I482" i="6"/>
  <c r="U482" i="6" s="1"/>
  <c r="I483" i="6"/>
  <c r="U483" i="6" s="1"/>
  <c r="I484" i="6"/>
  <c r="U484" i="6" s="1"/>
  <c r="I485" i="6"/>
  <c r="U485" i="6" s="1"/>
  <c r="I486" i="6"/>
  <c r="U486" i="6" s="1"/>
  <c r="I487" i="6"/>
  <c r="U487" i="6" s="1"/>
  <c r="I488" i="6"/>
  <c r="U488" i="6" s="1"/>
  <c r="I489" i="6"/>
  <c r="U489" i="6" s="1"/>
  <c r="I490" i="6"/>
  <c r="U490" i="6" s="1"/>
  <c r="I491" i="6"/>
  <c r="U491" i="6" s="1"/>
  <c r="I492" i="6"/>
  <c r="U492" i="6" s="1"/>
  <c r="I493" i="6"/>
  <c r="U493" i="6" s="1"/>
  <c r="I494" i="6"/>
  <c r="U494" i="6" s="1"/>
  <c r="I495" i="6"/>
  <c r="U495" i="6" s="1"/>
  <c r="I496" i="6"/>
  <c r="U496" i="6" s="1"/>
  <c r="I497" i="6"/>
  <c r="U497" i="6" s="1"/>
  <c r="I498" i="6"/>
  <c r="U498" i="6" s="1"/>
  <c r="I499" i="6"/>
  <c r="U499" i="6" s="1"/>
  <c r="I500" i="6"/>
  <c r="U500" i="6" s="1"/>
  <c r="I501" i="6"/>
  <c r="U501" i="6" s="1"/>
  <c r="I502" i="6"/>
  <c r="U502" i="6" s="1"/>
  <c r="I503" i="6"/>
  <c r="U503" i="6" s="1"/>
  <c r="I504" i="6"/>
  <c r="U504" i="6" s="1"/>
  <c r="I505" i="6"/>
  <c r="U505" i="6" s="1"/>
  <c r="I506" i="6"/>
  <c r="U506" i="6" s="1"/>
  <c r="I507" i="6"/>
  <c r="U507" i="6" s="1"/>
  <c r="I508" i="6"/>
  <c r="U508" i="6" s="1"/>
  <c r="I509" i="6"/>
  <c r="U509" i="6" s="1"/>
  <c r="I510" i="6"/>
  <c r="U510" i="6" s="1"/>
  <c r="I511" i="6"/>
  <c r="U511" i="6" s="1"/>
  <c r="I512" i="6"/>
  <c r="U512" i="6" s="1"/>
  <c r="I513" i="6"/>
  <c r="U513" i="6" s="1"/>
  <c r="I514" i="6"/>
  <c r="U514" i="6" s="1"/>
  <c r="I515" i="6"/>
  <c r="U515" i="6" s="1"/>
  <c r="I516" i="6"/>
  <c r="U516" i="6" s="1"/>
  <c r="I517" i="6"/>
  <c r="U517" i="6" s="1"/>
  <c r="I518" i="6"/>
  <c r="U518" i="6" s="1"/>
  <c r="I519" i="6"/>
  <c r="U519" i="6" s="1"/>
  <c r="I520" i="6"/>
  <c r="U520" i="6" s="1"/>
  <c r="I521" i="6"/>
  <c r="U521" i="6" s="1"/>
  <c r="I522" i="6"/>
  <c r="U522" i="6" s="1"/>
  <c r="I523" i="6"/>
  <c r="U523" i="6" s="1"/>
  <c r="I524" i="6"/>
  <c r="U524" i="6" s="1"/>
  <c r="I525" i="6"/>
  <c r="U525" i="6" s="1"/>
  <c r="I526" i="6"/>
  <c r="U526" i="6" s="1"/>
  <c r="I527" i="6"/>
  <c r="U527" i="6" s="1"/>
  <c r="I528" i="6"/>
  <c r="U528" i="6" s="1"/>
  <c r="I529" i="6"/>
  <c r="U529" i="6" s="1"/>
  <c r="I530" i="6"/>
  <c r="U530" i="6" s="1"/>
  <c r="I531" i="6"/>
  <c r="U531" i="6" s="1"/>
  <c r="I532" i="6"/>
  <c r="U532" i="6" s="1"/>
  <c r="I533" i="6"/>
  <c r="U533" i="6" s="1"/>
  <c r="I534" i="6"/>
  <c r="U534" i="6" s="1"/>
  <c r="I535" i="6"/>
  <c r="U535" i="6" s="1"/>
  <c r="I536" i="6"/>
  <c r="U536" i="6" s="1"/>
  <c r="I537" i="6"/>
  <c r="U537" i="6" s="1"/>
  <c r="I538" i="6"/>
  <c r="U538" i="6" s="1"/>
  <c r="I539" i="6"/>
  <c r="U539" i="6" s="1"/>
  <c r="I540" i="6"/>
  <c r="U540" i="6" s="1"/>
  <c r="I541" i="6"/>
  <c r="U541" i="6" s="1"/>
  <c r="I542" i="6"/>
  <c r="U542" i="6" s="1"/>
  <c r="I543" i="6"/>
  <c r="U543" i="6" s="1"/>
  <c r="I544" i="6"/>
  <c r="U544" i="6" s="1"/>
  <c r="I545" i="6"/>
  <c r="U545" i="6" s="1"/>
  <c r="I546" i="6"/>
  <c r="U546" i="6" s="1"/>
  <c r="I547" i="6"/>
  <c r="U547" i="6" s="1"/>
  <c r="I548" i="6"/>
  <c r="U548" i="6" s="1"/>
  <c r="I549" i="6"/>
  <c r="U549" i="6" s="1"/>
  <c r="I550" i="6"/>
  <c r="U550" i="6" s="1"/>
  <c r="I551" i="6"/>
  <c r="U551" i="6" s="1"/>
  <c r="I552" i="6"/>
  <c r="U552" i="6" s="1"/>
  <c r="I553" i="6"/>
  <c r="U553" i="6" s="1"/>
  <c r="I554" i="6"/>
  <c r="U554" i="6" s="1"/>
  <c r="I555" i="6"/>
  <c r="U555" i="6" s="1"/>
  <c r="I556" i="6"/>
  <c r="U556" i="6" s="1"/>
  <c r="I557" i="6"/>
  <c r="U557" i="6" s="1"/>
  <c r="I558" i="6"/>
  <c r="U558" i="6" s="1"/>
  <c r="I559" i="6"/>
  <c r="U559" i="6" s="1"/>
  <c r="I560" i="6"/>
  <c r="U560" i="6" s="1"/>
  <c r="I561" i="6"/>
  <c r="U561" i="6" s="1"/>
  <c r="I562" i="6"/>
  <c r="U562" i="6" s="1"/>
  <c r="I563" i="6"/>
  <c r="U563" i="6" s="1"/>
  <c r="I564" i="6"/>
  <c r="U564" i="6" s="1"/>
  <c r="I565" i="6"/>
  <c r="U565" i="6" s="1"/>
  <c r="I566" i="6"/>
  <c r="U566" i="6" s="1"/>
  <c r="I567" i="6"/>
  <c r="U567" i="6" s="1"/>
  <c r="I568" i="6"/>
  <c r="U568" i="6" s="1"/>
  <c r="I569" i="6"/>
  <c r="U569" i="6" s="1"/>
  <c r="I570" i="6"/>
  <c r="U570" i="6" s="1"/>
  <c r="I571" i="6"/>
  <c r="U571" i="6" s="1"/>
  <c r="I572" i="6"/>
  <c r="U572" i="6" s="1"/>
  <c r="I573" i="6"/>
  <c r="U573" i="6" s="1"/>
  <c r="I574" i="6"/>
  <c r="U574" i="6" s="1"/>
  <c r="I575" i="6"/>
  <c r="U575" i="6" s="1"/>
  <c r="I576" i="6"/>
  <c r="U576" i="6" s="1"/>
  <c r="I577" i="6"/>
  <c r="U577" i="6" s="1"/>
  <c r="I578" i="6"/>
  <c r="U578" i="6" s="1"/>
  <c r="I579" i="6"/>
  <c r="U579" i="6" s="1"/>
  <c r="I580" i="6"/>
  <c r="U580" i="6" s="1"/>
  <c r="I581" i="6"/>
  <c r="U581" i="6" s="1"/>
  <c r="I582" i="6"/>
  <c r="U582" i="6" s="1"/>
  <c r="I583" i="6"/>
  <c r="U583" i="6" s="1"/>
  <c r="I584" i="6"/>
  <c r="U584" i="6" s="1"/>
  <c r="I585" i="6"/>
  <c r="U585" i="6" s="1"/>
  <c r="I586" i="6"/>
  <c r="U586" i="6" s="1"/>
  <c r="I587" i="6"/>
  <c r="U587" i="6" s="1"/>
  <c r="I588" i="6"/>
  <c r="U588" i="6" s="1"/>
  <c r="I589" i="6"/>
  <c r="U589" i="6" s="1"/>
  <c r="I590" i="6"/>
  <c r="U590" i="6" s="1"/>
  <c r="I591" i="6"/>
  <c r="U591" i="6" s="1"/>
  <c r="I592" i="6"/>
  <c r="U592" i="6" s="1"/>
  <c r="I593" i="6"/>
  <c r="U593" i="6" s="1"/>
  <c r="I594" i="6"/>
  <c r="U594" i="6" s="1"/>
  <c r="I595" i="6"/>
  <c r="U595" i="6" s="1"/>
  <c r="I596" i="6"/>
  <c r="U596" i="6" s="1"/>
  <c r="I597" i="6"/>
  <c r="U597" i="6" s="1"/>
  <c r="I598" i="6"/>
  <c r="U598" i="6" s="1"/>
  <c r="I599" i="6"/>
  <c r="U599" i="6" s="1"/>
  <c r="I600" i="6"/>
  <c r="U600" i="6" s="1"/>
  <c r="I601" i="6"/>
  <c r="U601" i="6" s="1"/>
  <c r="I602" i="6"/>
  <c r="U602" i="6" s="1"/>
  <c r="I603" i="6"/>
  <c r="U603" i="6" s="1"/>
  <c r="I604" i="6"/>
  <c r="U604" i="6" s="1"/>
  <c r="I605" i="6"/>
  <c r="U605" i="6" s="1"/>
  <c r="I606" i="6"/>
  <c r="U606" i="6" s="1"/>
  <c r="I607" i="6"/>
  <c r="U607" i="6" s="1"/>
  <c r="I608" i="6"/>
  <c r="U608" i="6" s="1"/>
  <c r="I609" i="6"/>
  <c r="U609" i="6" s="1"/>
  <c r="I610" i="6"/>
  <c r="U610" i="6" s="1"/>
  <c r="I611" i="6"/>
  <c r="U611" i="6" s="1"/>
  <c r="I612" i="6"/>
  <c r="U612" i="6" s="1"/>
  <c r="I613" i="6"/>
  <c r="U613" i="6" s="1"/>
  <c r="I614" i="6"/>
  <c r="U614" i="6" s="1"/>
  <c r="I615" i="6"/>
  <c r="U615" i="6" s="1"/>
  <c r="I616" i="6"/>
  <c r="U616" i="6" s="1"/>
  <c r="I617" i="6"/>
  <c r="U617" i="6" s="1"/>
  <c r="I618" i="6"/>
  <c r="U618" i="6" s="1"/>
  <c r="I619" i="6"/>
  <c r="U619" i="6" s="1"/>
  <c r="I620" i="6"/>
  <c r="U620" i="6" s="1"/>
  <c r="I621" i="6"/>
  <c r="U621" i="6" s="1"/>
  <c r="I622" i="6"/>
  <c r="U622" i="6" s="1"/>
  <c r="I623" i="6"/>
  <c r="U623" i="6" s="1"/>
  <c r="I624" i="6"/>
  <c r="U624" i="6" s="1"/>
  <c r="I625" i="6"/>
  <c r="U625" i="6" s="1"/>
  <c r="I626" i="6"/>
  <c r="U626" i="6" s="1"/>
  <c r="I627" i="6"/>
  <c r="U627" i="6" s="1"/>
  <c r="I628" i="6"/>
  <c r="U628" i="6" s="1"/>
  <c r="I629" i="6"/>
  <c r="U629" i="6" s="1"/>
  <c r="I630" i="6"/>
  <c r="U630" i="6" s="1"/>
  <c r="I631" i="6"/>
  <c r="U631" i="6" s="1"/>
  <c r="I632" i="6"/>
  <c r="U632" i="6" s="1"/>
  <c r="I633" i="6"/>
  <c r="U633" i="6" s="1"/>
  <c r="I634" i="6"/>
  <c r="U634" i="6" s="1"/>
  <c r="I635" i="6"/>
  <c r="U635" i="6" s="1"/>
  <c r="I636" i="6"/>
  <c r="U636" i="6" s="1"/>
  <c r="I637" i="6"/>
  <c r="U637" i="6" s="1"/>
  <c r="I638" i="6"/>
  <c r="U638" i="6" s="1"/>
  <c r="I639" i="6"/>
  <c r="U639" i="6" s="1"/>
  <c r="I640" i="6"/>
  <c r="U640" i="6" s="1"/>
  <c r="I641" i="6"/>
  <c r="U641" i="6" s="1"/>
  <c r="I642" i="6"/>
  <c r="U642" i="6" s="1"/>
  <c r="I643" i="6"/>
  <c r="U643" i="6" s="1"/>
  <c r="I644" i="6"/>
  <c r="U644" i="6" s="1"/>
  <c r="I645" i="6"/>
  <c r="U645" i="6" s="1"/>
  <c r="I646" i="6"/>
  <c r="U646" i="6" s="1"/>
  <c r="I647" i="6"/>
  <c r="U647" i="6" s="1"/>
  <c r="I648" i="6"/>
  <c r="U648" i="6" s="1"/>
  <c r="I649" i="6"/>
  <c r="U649" i="6" s="1"/>
  <c r="I650" i="6"/>
  <c r="U650" i="6" s="1"/>
  <c r="I651" i="6"/>
  <c r="U651" i="6" s="1"/>
  <c r="I652" i="6"/>
  <c r="U652" i="6" s="1"/>
  <c r="I653" i="6"/>
  <c r="U653" i="6" s="1"/>
  <c r="I654" i="6"/>
  <c r="U654" i="6" s="1"/>
  <c r="I655" i="6"/>
  <c r="U655" i="6" s="1"/>
  <c r="I656" i="6"/>
  <c r="U656" i="6" s="1"/>
  <c r="I657" i="6"/>
  <c r="U657" i="6" s="1"/>
  <c r="I658" i="6"/>
  <c r="U658" i="6" s="1"/>
  <c r="I659" i="6"/>
  <c r="U659" i="6" s="1"/>
  <c r="I660" i="6"/>
  <c r="U660" i="6" s="1"/>
  <c r="I661" i="6"/>
  <c r="U661" i="6" s="1"/>
  <c r="I662" i="6"/>
  <c r="U662" i="6" s="1"/>
  <c r="I663" i="6"/>
  <c r="U663" i="6" s="1"/>
  <c r="I664" i="6"/>
  <c r="U664" i="6" s="1"/>
  <c r="I665" i="6"/>
  <c r="U665" i="6" s="1"/>
  <c r="I666" i="6"/>
  <c r="U666" i="6" s="1"/>
  <c r="I667" i="6"/>
  <c r="U667" i="6" s="1"/>
  <c r="I668" i="6"/>
  <c r="U668" i="6" s="1"/>
  <c r="I669" i="6"/>
  <c r="U669" i="6" s="1"/>
  <c r="I670" i="6"/>
  <c r="U670" i="6" s="1"/>
  <c r="I671" i="6"/>
  <c r="U671" i="6" s="1"/>
  <c r="I672" i="6"/>
  <c r="U672" i="6" s="1"/>
  <c r="I673" i="6"/>
  <c r="U673" i="6" s="1"/>
  <c r="I674" i="6"/>
  <c r="U674" i="6" s="1"/>
  <c r="I675" i="6"/>
  <c r="U675" i="6" s="1"/>
  <c r="I676" i="6"/>
  <c r="U676" i="6" s="1"/>
  <c r="I32" i="6"/>
  <c r="U32" i="6" s="1"/>
  <c r="AD33" i="6"/>
  <c r="AE33" i="6"/>
  <c r="AD34" i="6"/>
  <c r="AE34" i="6"/>
  <c r="AD35" i="6"/>
  <c r="AE35" i="6"/>
  <c r="AD36" i="6"/>
  <c r="AE36" i="6"/>
  <c r="AD37" i="6"/>
  <c r="AE37" i="6"/>
  <c r="AD38" i="6"/>
  <c r="AE38" i="6"/>
  <c r="AD39" i="6"/>
  <c r="AE39" i="6"/>
  <c r="AD40" i="6"/>
  <c r="AE40" i="6"/>
  <c r="AD41" i="6"/>
  <c r="AE41" i="6"/>
  <c r="AD42" i="6"/>
  <c r="AE42" i="6"/>
  <c r="AD43" i="6"/>
  <c r="AE43" i="6"/>
  <c r="AD44" i="6"/>
  <c r="AE44" i="6"/>
  <c r="AD45" i="6"/>
  <c r="AE45" i="6"/>
  <c r="AD46" i="6"/>
  <c r="AE46" i="6"/>
  <c r="AD47" i="6"/>
  <c r="AE47" i="6"/>
  <c r="AD48" i="6"/>
  <c r="AE48" i="6"/>
  <c r="AD49" i="6"/>
  <c r="AE49" i="6"/>
  <c r="AD50" i="6"/>
  <c r="AE50" i="6"/>
  <c r="AD51" i="6"/>
  <c r="AE51" i="6"/>
  <c r="AD52" i="6"/>
  <c r="AE52" i="6"/>
  <c r="AD53" i="6"/>
  <c r="AE53" i="6"/>
  <c r="AD54" i="6"/>
  <c r="AE54" i="6"/>
  <c r="AD55" i="6"/>
  <c r="AE55" i="6"/>
  <c r="AD56" i="6"/>
  <c r="AE56" i="6"/>
  <c r="AD57" i="6"/>
  <c r="AE57" i="6"/>
  <c r="AD58" i="6"/>
  <c r="AE58" i="6"/>
  <c r="AD59" i="6"/>
  <c r="AE59" i="6"/>
  <c r="AD60" i="6"/>
  <c r="AE60" i="6"/>
  <c r="AD61" i="6"/>
  <c r="AE61" i="6"/>
  <c r="AD62" i="6"/>
  <c r="AE62" i="6"/>
  <c r="AD63" i="6"/>
  <c r="AE63" i="6"/>
  <c r="AD64" i="6"/>
  <c r="AE64" i="6"/>
  <c r="AD65" i="6"/>
  <c r="AE65" i="6"/>
  <c r="AD66" i="6"/>
  <c r="AE66" i="6"/>
  <c r="AD67" i="6"/>
  <c r="AE67" i="6"/>
  <c r="AD68" i="6"/>
  <c r="AE68" i="6"/>
  <c r="AD69" i="6"/>
  <c r="AE69" i="6"/>
  <c r="AD70" i="6"/>
  <c r="AE70" i="6"/>
  <c r="AD71" i="6"/>
  <c r="AE71" i="6"/>
  <c r="AD72" i="6"/>
  <c r="AE72" i="6"/>
  <c r="AD73" i="6"/>
  <c r="AE73" i="6"/>
  <c r="AD74" i="6"/>
  <c r="AE74" i="6"/>
  <c r="AD75" i="6"/>
  <c r="AE75" i="6"/>
  <c r="AD76" i="6"/>
  <c r="AE76" i="6"/>
  <c r="AD77" i="6"/>
  <c r="AE77" i="6"/>
  <c r="AD78" i="6"/>
  <c r="AE78" i="6"/>
  <c r="AD79" i="6"/>
  <c r="AE79" i="6"/>
  <c r="AD80" i="6"/>
  <c r="AE80" i="6"/>
  <c r="AD81" i="6"/>
  <c r="AE81" i="6"/>
  <c r="AD82" i="6"/>
  <c r="AE82" i="6"/>
  <c r="AD83" i="6"/>
  <c r="AE83" i="6"/>
  <c r="AD84" i="6"/>
  <c r="AE84" i="6"/>
  <c r="AD85" i="6"/>
  <c r="AE85" i="6"/>
  <c r="AD86" i="6"/>
  <c r="AE86" i="6"/>
  <c r="AD87" i="6"/>
  <c r="AE87" i="6"/>
  <c r="AD88" i="6"/>
  <c r="AE88" i="6"/>
  <c r="AD89" i="6"/>
  <c r="AE89" i="6"/>
  <c r="AD90" i="6"/>
  <c r="AE90" i="6"/>
  <c r="AD91" i="6"/>
  <c r="AE91" i="6"/>
  <c r="AD92" i="6"/>
  <c r="AE92" i="6"/>
  <c r="AD93" i="6"/>
  <c r="AE93" i="6"/>
  <c r="AD94" i="6"/>
  <c r="AE94" i="6"/>
  <c r="AD95" i="6"/>
  <c r="AE95" i="6"/>
  <c r="AD96" i="6"/>
  <c r="AE96" i="6"/>
  <c r="AD97" i="6"/>
  <c r="AE97" i="6"/>
  <c r="AD98" i="6"/>
  <c r="AE98" i="6"/>
  <c r="AD99" i="6"/>
  <c r="AE99" i="6"/>
  <c r="AD100" i="6"/>
  <c r="AE100" i="6"/>
  <c r="AD101" i="6"/>
  <c r="AE101" i="6"/>
  <c r="AD102" i="6"/>
  <c r="AE102" i="6"/>
  <c r="AD103" i="6"/>
  <c r="AE103" i="6"/>
  <c r="AD104" i="6"/>
  <c r="AE104" i="6"/>
  <c r="AD105" i="6"/>
  <c r="AE105" i="6"/>
  <c r="AD106" i="6"/>
  <c r="AE106" i="6"/>
  <c r="AD107" i="6"/>
  <c r="AE107" i="6"/>
  <c r="AD108" i="6"/>
  <c r="AE108" i="6"/>
  <c r="AD109" i="6"/>
  <c r="AE109" i="6"/>
  <c r="AD110" i="6"/>
  <c r="AE110" i="6"/>
  <c r="AD111" i="6"/>
  <c r="AE111" i="6"/>
  <c r="AD112" i="6"/>
  <c r="AE112" i="6"/>
  <c r="AD113" i="6"/>
  <c r="AE113" i="6"/>
  <c r="AD114" i="6"/>
  <c r="AE114" i="6"/>
  <c r="AD115" i="6"/>
  <c r="AE115" i="6"/>
  <c r="AD116" i="6"/>
  <c r="AE116" i="6"/>
  <c r="AD117" i="6"/>
  <c r="AE117" i="6"/>
  <c r="AD118" i="6"/>
  <c r="AE118" i="6"/>
  <c r="AD119" i="6"/>
  <c r="AE119" i="6"/>
  <c r="AD120" i="6"/>
  <c r="AE120" i="6"/>
  <c r="AD121" i="6"/>
  <c r="AE121" i="6"/>
  <c r="AD122" i="6"/>
  <c r="AE122" i="6"/>
  <c r="AD123" i="6"/>
  <c r="AE123" i="6"/>
  <c r="AD124" i="6"/>
  <c r="AE124" i="6"/>
  <c r="AD125" i="6"/>
  <c r="AE125" i="6"/>
  <c r="AD126" i="6"/>
  <c r="AE126" i="6"/>
  <c r="AD127" i="6"/>
  <c r="AE127" i="6"/>
  <c r="AD128" i="6"/>
  <c r="AE128" i="6"/>
  <c r="AD129" i="6"/>
  <c r="AE129" i="6"/>
  <c r="AD130" i="6"/>
  <c r="AE130" i="6"/>
  <c r="AD131" i="6"/>
  <c r="AE131" i="6"/>
  <c r="AD132" i="6"/>
  <c r="AE132" i="6"/>
  <c r="AD133" i="6"/>
  <c r="AE133" i="6"/>
  <c r="AD134" i="6"/>
  <c r="AE134" i="6"/>
  <c r="AD135" i="6"/>
  <c r="AE135" i="6"/>
  <c r="AD136" i="6"/>
  <c r="AE136" i="6"/>
  <c r="AD137" i="6"/>
  <c r="AE137" i="6"/>
  <c r="AD138" i="6"/>
  <c r="AE138" i="6"/>
  <c r="AD139" i="6"/>
  <c r="AE139" i="6"/>
  <c r="AD140" i="6"/>
  <c r="AE140" i="6"/>
  <c r="AD141" i="6"/>
  <c r="AE141" i="6"/>
  <c r="AD142" i="6"/>
  <c r="AE142" i="6"/>
  <c r="AD143" i="6"/>
  <c r="AE143" i="6"/>
  <c r="AD144" i="6"/>
  <c r="AE144" i="6"/>
  <c r="AD145" i="6"/>
  <c r="AE145" i="6"/>
  <c r="AD146" i="6"/>
  <c r="AE146" i="6"/>
  <c r="AD147" i="6"/>
  <c r="AE147" i="6"/>
  <c r="AD148" i="6"/>
  <c r="AE148" i="6"/>
  <c r="AD149" i="6"/>
  <c r="AE149" i="6"/>
  <c r="AD150" i="6"/>
  <c r="AE150" i="6"/>
  <c r="AD151" i="6"/>
  <c r="AE151" i="6"/>
  <c r="AD152" i="6"/>
  <c r="AE152" i="6"/>
  <c r="AD153" i="6"/>
  <c r="AE153" i="6"/>
  <c r="AD154" i="6"/>
  <c r="AE154" i="6"/>
  <c r="AD155" i="6"/>
  <c r="AE155" i="6"/>
  <c r="AD156" i="6"/>
  <c r="AE156" i="6"/>
  <c r="AD157" i="6"/>
  <c r="AE157" i="6"/>
  <c r="AD158" i="6"/>
  <c r="AE158" i="6"/>
  <c r="AD159" i="6"/>
  <c r="AE159" i="6"/>
  <c r="AD160" i="6"/>
  <c r="AE160" i="6"/>
  <c r="AD161" i="6"/>
  <c r="AE161" i="6"/>
  <c r="AD162" i="6"/>
  <c r="AE162" i="6"/>
  <c r="AD163" i="6"/>
  <c r="AE163" i="6"/>
  <c r="AD164" i="6"/>
  <c r="AE164" i="6"/>
  <c r="AD165" i="6"/>
  <c r="AE165" i="6"/>
  <c r="AD166" i="6"/>
  <c r="AE166" i="6"/>
  <c r="AD167" i="6"/>
  <c r="AE167" i="6"/>
  <c r="AD168" i="6"/>
  <c r="AE168" i="6"/>
  <c r="AD169" i="6"/>
  <c r="AE169" i="6"/>
  <c r="AD170" i="6"/>
  <c r="AE170" i="6"/>
  <c r="AD171" i="6"/>
  <c r="AE171" i="6"/>
  <c r="AD172" i="6"/>
  <c r="AE172" i="6"/>
  <c r="AD173" i="6"/>
  <c r="AE173" i="6"/>
  <c r="AD174" i="6"/>
  <c r="AE174" i="6"/>
  <c r="AD175" i="6"/>
  <c r="AE175" i="6"/>
  <c r="AD176" i="6"/>
  <c r="AE176" i="6"/>
  <c r="AD177" i="6"/>
  <c r="AE177" i="6"/>
  <c r="AD178" i="6"/>
  <c r="AE178" i="6"/>
  <c r="AD179" i="6"/>
  <c r="AE179" i="6"/>
  <c r="AD180" i="6"/>
  <c r="AE180" i="6"/>
  <c r="AD181" i="6"/>
  <c r="AE181" i="6"/>
  <c r="AD182" i="6"/>
  <c r="AE182" i="6"/>
  <c r="AD183" i="6"/>
  <c r="AE183" i="6"/>
  <c r="AD184" i="6"/>
  <c r="AE184" i="6"/>
  <c r="AD185" i="6"/>
  <c r="AE185" i="6"/>
  <c r="AD186" i="6"/>
  <c r="AE186" i="6"/>
  <c r="AD187" i="6"/>
  <c r="AE187" i="6"/>
  <c r="AD188" i="6"/>
  <c r="AE188" i="6"/>
  <c r="AD189" i="6"/>
  <c r="AE189" i="6"/>
  <c r="AD190" i="6"/>
  <c r="AE190" i="6"/>
  <c r="AD191" i="6"/>
  <c r="AE191" i="6"/>
  <c r="AD192" i="6"/>
  <c r="AE192" i="6"/>
  <c r="AD193" i="6"/>
  <c r="AE193" i="6"/>
  <c r="AD194" i="6"/>
  <c r="AE194" i="6"/>
  <c r="AD195" i="6"/>
  <c r="AE195" i="6"/>
  <c r="AD196" i="6"/>
  <c r="AE196" i="6"/>
  <c r="AD197" i="6"/>
  <c r="AE197" i="6"/>
  <c r="AD198" i="6"/>
  <c r="AE198" i="6"/>
  <c r="AD199" i="6"/>
  <c r="AE199" i="6"/>
  <c r="AD200" i="6"/>
  <c r="AE200" i="6"/>
  <c r="AD201" i="6"/>
  <c r="AE201" i="6"/>
  <c r="AD202" i="6"/>
  <c r="AE202" i="6"/>
  <c r="AD203" i="6"/>
  <c r="AE203" i="6"/>
  <c r="AD204" i="6"/>
  <c r="AE204" i="6"/>
  <c r="AD205" i="6"/>
  <c r="AE205" i="6"/>
  <c r="AD206" i="6"/>
  <c r="AE206" i="6"/>
  <c r="AD207" i="6"/>
  <c r="AE207" i="6"/>
  <c r="AD208" i="6"/>
  <c r="AE208" i="6"/>
  <c r="AD209" i="6"/>
  <c r="AE209" i="6"/>
  <c r="AD210" i="6"/>
  <c r="AE210" i="6"/>
  <c r="AD211" i="6"/>
  <c r="AE211" i="6"/>
  <c r="AD212" i="6"/>
  <c r="AE212" i="6"/>
  <c r="AD213" i="6"/>
  <c r="AE213" i="6"/>
  <c r="AD214" i="6"/>
  <c r="AE214" i="6"/>
  <c r="AD215" i="6"/>
  <c r="AE215" i="6"/>
  <c r="AD216" i="6"/>
  <c r="AE216" i="6"/>
  <c r="AD217" i="6"/>
  <c r="AE217" i="6"/>
  <c r="AD218" i="6"/>
  <c r="AE218" i="6"/>
  <c r="AD219" i="6"/>
  <c r="AE219" i="6"/>
  <c r="AD220" i="6"/>
  <c r="AE220" i="6"/>
  <c r="AD221" i="6"/>
  <c r="AE221" i="6"/>
  <c r="AD222" i="6"/>
  <c r="AE222" i="6"/>
  <c r="AD223" i="6"/>
  <c r="AE223" i="6"/>
  <c r="AD224" i="6"/>
  <c r="AE224" i="6"/>
  <c r="AD225" i="6"/>
  <c r="AE225" i="6"/>
  <c r="AD226" i="6"/>
  <c r="AE226" i="6"/>
  <c r="AD227" i="6"/>
  <c r="AE227" i="6"/>
  <c r="AD228" i="6"/>
  <c r="AE228" i="6"/>
  <c r="AD229" i="6"/>
  <c r="AE229" i="6"/>
  <c r="AD230" i="6"/>
  <c r="AE230" i="6"/>
  <c r="AD231" i="6"/>
  <c r="AE231" i="6"/>
  <c r="AD232" i="6"/>
  <c r="AE232" i="6"/>
  <c r="AD233" i="6"/>
  <c r="AE233" i="6"/>
  <c r="AD234" i="6"/>
  <c r="AE234" i="6"/>
  <c r="AD235" i="6"/>
  <c r="AE235" i="6"/>
  <c r="AD236" i="6"/>
  <c r="AE236" i="6"/>
  <c r="AD237" i="6"/>
  <c r="AE237" i="6"/>
  <c r="AD238" i="6"/>
  <c r="AE238" i="6"/>
  <c r="AD239" i="6"/>
  <c r="AE239" i="6"/>
  <c r="AD240" i="6"/>
  <c r="AE240" i="6"/>
  <c r="AD241" i="6"/>
  <c r="AE241" i="6"/>
  <c r="AD242" i="6"/>
  <c r="AE242" i="6"/>
  <c r="AD243" i="6"/>
  <c r="AE243" i="6"/>
  <c r="AD244" i="6"/>
  <c r="AE244" i="6"/>
  <c r="AD245" i="6"/>
  <c r="AE245" i="6"/>
  <c r="AD246" i="6"/>
  <c r="AE246" i="6"/>
  <c r="AD247" i="6"/>
  <c r="AE247" i="6"/>
  <c r="AD248" i="6"/>
  <c r="AE248" i="6"/>
  <c r="AD249" i="6"/>
  <c r="AE249" i="6"/>
  <c r="AD250" i="6"/>
  <c r="AE250" i="6"/>
  <c r="AD251" i="6"/>
  <c r="AE251" i="6"/>
  <c r="AD252" i="6"/>
  <c r="AE252" i="6"/>
  <c r="AD253" i="6"/>
  <c r="AE253" i="6"/>
  <c r="AD254" i="6"/>
  <c r="AE254" i="6"/>
  <c r="AD255" i="6"/>
  <c r="AE255" i="6"/>
  <c r="AD256" i="6"/>
  <c r="AE256" i="6"/>
  <c r="AD257" i="6"/>
  <c r="AE257" i="6"/>
  <c r="AD258" i="6"/>
  <c r="AE258" i="6"/>
  <c r="AD259" i="6"/>
  <c r="AE259" i="6"/>
  <c r="AD260" i="6"/>
  <c r="AE260" i="6"/>
  <c r="AD261" i="6"/>
  <c r="AE261" i="6"/>
  <c r="AD262" i="6"/>
  <c r="AE262" i="6"/>
  <c r="AD263" i="6"/>
  <c r="AE263" i="6"/>
  <c r="AD264" i="6"/>
  <c r="AE264" i="6"/>
  <c r="AD265" i="6"/>
  <c r="AE265" i="6"/>
  <c r="AD266" i="6"/>
  <c r="AE266" i="6"/>
  <c r="AD267" i="6"/>
  <c r="AE267" i="6"/>
  <c r="AD268" i="6"/>
  <c r="AE268" i="6"/>
  <c r="AD269" i="6"/>
  <c r="AE269" i="6"/>
  <c r="AD270" i="6"/>
  <c r="AE270" i="6"/>
  <c r="AD271" i="6"/>
  <c r="AE271" i="6"/>
  <c r="AD272" i="6"/>
  <c r="AE272" i="6"/>
  <c r="AD273" i="6"/>
  <c r="AE273" i="6"/>
  <c r="AD274" i="6"/>
  <c r="AE274" i="6"/>
  <c r="AD275" i="6"/>
  <c r="AE275" i="6"/>
  <c r="AD276" i="6"/>
  <c r="AE276" i="6"/>
  <c r="AD277" i="6"/>
  <c r="AE277" i="6"/>
  <c r="AD278" i="6"/>
  <c r="AE278" i="6"/>
  <c r="AD279" i="6"/>
  <c r="AE279" i="6"/>
  <c r="AD280" i="6"/>
  <c r="AE280" i="6"/>
  <c r="AD281" i="6"/>
  <c r="AE281" i="6"/>
  <c r="AD282" i="6"/>
  <c r="AE282" i="6"/>
  <c r="AD283" i="6"/>
  <c r="AE283" i="6"/>
  <c r="AD284" i="6"/>
  <c r="AE284" i="6"/>
  <c r="AD285" i="6"/>
  <c r="AE285" i="6"/>
  <c r="AD286" i="6"/>
  <c r="AE286" i="6"/>
  <c r="AD287" i="6"/>
  <c r="AE287" i="6"/>
  <c r="AD288" i="6"/>
  <c r="AE288" i="6"/>
  <c r="AD289" i="6"/>
  <c r="AE289" i="6"/>
  <c r="AD290" i="6"/>
  <c r="AE290" i="6"/>
  <c r="AD291" i="6"/>
  <c r="AE291" i="6"/>
  <c r="AD292" i="6"/>
  <c r="AE292" i="6"/>
  <c r="AD293" i="6"/>
  <c r="AE293" i="6"/>
  <c r="AD294" i="6"/>
  <c r="AE294" i="6"/>
  <c r="AD295" i="6"/>
  <c r="AE295" i="6"/>
  <c r="AD296" i="6"/>
  <c r="AE296" i="6"/>
  <c r="AD297" i="6"/>
  <c r="AE297" i="6"/>
  <c r="AD298" i="6"/>
  <c r="AE298" i="6"/>
  <c r="AD299" i="6"/>
  <c r="AE299" i="6"/>
  <c r="AD300" i="6"/>
  <c r="AE300" i="6"/>
  <c r="AD301" i="6"/>
  <c r="AE301" i="6"/>
  <c r="AD302" i="6"/>
  <c r="AE302" i="6"/>
  <c r="AD303" i="6"/>
  <c r="AE303" i="6"/>
  <c r="AD304" i="6"/>
  <c r="AE304" i="6"/>
  <c r="AD305" i="6"/>
  <c r="AE305" i="6"/>
  <c r="AD306" i="6"/>
  <c r="AE306" i="6"/>
  <c r="AD307" i="6"/>
  <c r="AE307" i="6"/>
  <c r="AD308" i="6"/>
  <c r="AE308" i="6"/>
  <c r="AD309" i="6"/>
  <c r="AE309" i="6"/>
  <c r="AD310" i="6"/>
  <c r="AE310" i="6"/>
  <c r="AD311" i="6"/>
  <c r="AE311" i="6"/>
  <c r="AD312" i="6"/>
  <c r="AE312" i="6"/>
  <c r="AD313" i="6"/>
  <c r="AE313" i="6"/>
  <c r="AD314" i="6"/>
  <c r="AE314" i="6"/>
  <c r="AD315" i="6"/>
  <c r="AE315" i="6"/>
  <c r="AD316" i="6"/>
  <c r="AE316" i="6"/>
  <c r="AD317" i="6"/>
  <c r="AE317" i="6"/>
  <c r="AD318" i="6"/>
  <c r="AE318" i="6"/>
  <c r="AD319" i="6"/>
  <c r="AE319" i="6"/>
  <c r="AD320" i="6"/>
  <c r="AE320" i="6"/>
  <c r="AD321" i="6"/>
  <c r="AE321" i="6"/>
  <c r="AD322" i="6"/>
  <c r="AE322" i="6"/>
  <c r="AD323" i="6"/>
  <c r="AE323" i="6"/>
  <c r="AD324" i="6"/>
  <c r="AE324" i="6"/>
  <c r="AD325" i="6"/>
  <c r="AE325" i="6"/>
  <c r="AD326" i="6"/>
  <c r="AE326" i="6"/>
  <c r="AD327" i="6"/>
  <c r="AE327" i="6"/>
  <c r="AD328" i="6"/>
  <c r="AE328" i="6"/>
  <c r="AD329" i="6"/>
  <c r="AE329" i="6"/>
  <c r="AD330" i="6"/>
  <c r="AE330" i="6"/>
  <c r="AD331" i="6"/>
  <c r="AE331" i="6"/>
  <c r="AD332" i="6"/>
  <c r="AE332" i="6"/>
  <c r="AD333" i="6"/>
  <c r="AE333" i="6"/>
  <c r="AD334" i="6"/>
  <c r="AE334" i="6"/>
  <c r="AD335" i="6"/>
  <c r="AE335" i="6"/>
  <c r="AD336" i="6"/>
  <c r="AE336" i="6"/>
  <c r="AD337" i="6"/>
  <c r="AE337" i="6"/>
  <c r="AD338" i="6"/>
  <c r="AE338" i="6"/>
  <c r="AD339" i="6"/>
  <c r="AE339" i="6"/>
  <c r="AD340" i="6"/>
  <c r="AE340" i="6"/>
  <c r="AD341" i="6"/>
  <c r="AE341" i="6"/>
  <c r="AD342" i="6"/>
  <c r="AE342" i="6"/>
  <c r="AD343" i="6"/>
  <c r="AE343" i="6"/>
  <c r="AD344" i="6"/>
  <c r="AE344" i="6"/>
  <c r="AD345" i="6"/>
  <c r="AE345" i="6"/>
  <c r="AD346" i="6"/>
  <c r="AE346" i="6"/>
  <c r="AD347" i="6"/>
  <c r="AE347" i="6"/>
  <c r="AD348" i="6"/>
  <c r="AE348" i="6"/>
  <c r="AD349" i="6"/>
  <c r="AE349" i="6"/>
  <c r="AD350" i="6"/>
  <c r="AE350" i="6"/>
  <c r="AD351" i="6"/>
  <c r="AE351" i="6"/>
  <c r="AD352" i="6"/>
  <c r="AE352" i="6"/>
  <c r="AD353" i="6"/>
  <c r="AE353" i="6"/>
  <c r="AD354" i="6"/>
  <c r="AE354" i="6"/>
  <c r="AD355" i="6"/>
  <c r="AE355" i="6"/>
  <c r="AD356" i="6"/>
  <c r="AE356" i="6"/>
  <c r="AD357" i="6"/>
  <c r="AE357" i="6"/>
  <c r="AD358" i="6"/>
  <c r="AE358" i="6"/>
  <c r="AD359" i="6"/>
  <c r="AE359" i="6"/>
  <c r="AD360" i="6"/>
  <c r="AE360" i="6"/>
  <c r="AD361" i="6"/>
  <c r="AE361" i="6"/>
  <c r="AD362" i="6"/>
  <c r="AE362" i="6"/>
  <c r="AD363" i="6"/>
  <c r="AE363" i="6"/>
  <c r="AD364" i="6"/>
  <c r="AE364" i="6"/>
  <c r="AD365" i="6"/>
  <c r="AE365" i="6"/>
  <c r="AD366" i="6"/>
  <c r="AE366" i="6"/>
  <c r="AD367" i="6"/>
  <c r="AE367" i="6"/>
  <c r="AD368" i="6"/>
  <c r="AE368" i="6"/>
  <c r="AD369" i="6"/>
  <c r="AE369" i="6"/>
  <c r="AD370" i="6"/>
  <c r="AE370" i="6"/>
  <c r="AD371" i="6"/>
  <c r="AE371" i="6"/>
  <c r="AD372" i="6"/>
  <c r="AE372" i="6"/>
  <c r="AD373" i="6"/>
  <c r="AE373" i="6"/>
  <c r="AD374" i="6"/>
  <c r="AE374" i="6"/>
  <c r="AD375" i="6"/>
  <c r="AE375" i="6"/>
  <c r="AD376" i="6"/>
  <c r="AE376" i="6"/>
  <c r="AD377" i="6"/>
  <c r="AE377" i="6"/>
  <c r="AD378" i="6"/>
  <c r="AE378" i="6"/>
  <c r="AD379" i="6"/>
  <c r="AE379" i="6"/>
  <c r="AD380" i="6"/>
  <c r="AE380" i="6"/>
  <c r="AD381" i="6"/>
  <c r="AE381" i="6"/>
  <c r="AD382" i="6"/>
  <c r="AE382" i="6"/>
  <c r="AD383" i="6"/>
  <c r="AE383" i="6"/>
  <c r="AD384" i="6"/>
  <c r="AE384" i="6"/>
  <c r="AD385" i="6"/>
  <c r="AE385" i="6"/>
  <c r="AD386" i="6"/>
  <c r="AE386" i="6"/>
  <c r="AD387" i="6"/>
  <c r="AE387" i="6"/>
  <c r="AD388" i="6"/>
  <c r="AE388" i="6"/>
  <c r="AD389" i="6"/>
  <c r="AE389" i="6"/>
  <c r="AD390" i="6"/>
  <c r="AE390" i="6"/>
  <c r="AD391" i="6"/>
  <c r="AE391" i="6"/>
  <c r="AD392" i="6"/>
  <c r="AE392" i="6"/>
  <c r="AD393" i="6"/>
  <c r="AE393" i="6"/>
  <c r="AD394" i="6"/>
  <c r="AE394" i="6"/>
  <c r="AD395" i="6"/>
  <c r="AE395" i="6"/>
  <c r="AD396" i="6"/>
  <c r="AE396" i="6"/>
  <c r="AD397" i="6"/>
  <c r="AE397" i="6"/>
  <c r="AD398" i="6"/>
  <c r="AE398" i="6"/>
  <c r="AD399" i="6"/>
  <c r="AE399" i="6"/>
  <c r="AD400" i="6"/>
  <c r="AE400" i="6"/>
  <c r="AD401" i="6"/>
  <c r="AE401" i="6"/>
  <c r="AD402" i="6"/>
  <c r="AE402" i="6"/>
  <c r="AD403" i="6"/>
  <c r="AE403" i="6"/>
  <c r="AD404" i="6"/>
  <c r="AE404" i="6"/>
  <c r="AD405" i="6"/>
  <c r="AE405" i="6"/>
  <c r="AD406" i="6"/>
  <c r="AE406" i="6"/>
  <c r="AD407" i="6"/>
  <c r="AE407" i="6"/>
  <c r="AD408" i="6"/>
  <c r="AE408" i="6"/>
  <c r="AD409" i="6"/>
  <c r="AE409" i="6"/>
  <c r="AD410" i="6"/>
  <c r="AE410" i="6"/>
  <c r="AD411" i="6"/>
  <c r="AE411" i="6"/>
  <c r="AD412" i="6"/>
  <c r="AE412" i="6"/>
  <c r="AD413" i="6"/>
  <c r="AE413" i="6"/>
  <c r="AD414" i="6"/>
  <c r="AE414" i="6"/>
  <c r="AD415" i="6"/>
  <c r="AE415" i="6"/>
  <c r="AD416" i="6"/>
  <c r="AE416" i="6"/>
  <c r="AD417" i="6"/>
  <c r="AE417" i="6"/>
  <c r="AD418" i="6"/>
  <c r="AE418" i="6"/>
  <c r="AD419" i="6"/>
  <c r="AE419" i="6"/>
  <c r="AD420" i="6"/>
  <c r="AE420" i="6"/>
  <c r="AD421" i="6"/>
  <c r="AE421" i="6"/>
  <c r="AD422" i="6"/>
  <c r="AE422" i="6"/>
  <c r="AD423" i="6"/>
  <c r="AE423" i="6"/>
  <c r="AD424" i="6"/>
  <c r="AE424" i="6"/>
  <c r="AD425" i="6"/>
  <c r="AE425" i="6"/>
  <c r="AD426" i="6"/>
  <c r="AE426" i="6"/>
  <c r="AD427" i="6"/>
  <c r="AE427" i="6"/>
  <c r="AD428" i="6"/>
  <c r="AE428" i="6"/>
  <c r="AD429" i="6"/>
  <c r="AE429" i="6"/>
  <c r="AD430" i="6"/>
  <c r="AE430" i="6"/>
  <c r="AD431" i="6"/>
  <c r="AE431" i="6"/>
  <c r="AD432" i="6"/>
  <c r="AE432" i="6"/>
  <c r="AD433" i="6"/>
  <c r="AE433" i="6"/>
  <c r="AD434" i="6"/>
  <c r="AE434" i="6"/>
  <c r="AD435" i="6"/>
  <c r="AE435" i="6"/>
  <c r="AD436" i="6"/>
  <c r="AE436" i="6"/>
  <c r="AD437" i="6"/>
  <c r="AE437" i="6"/>
  <c r="AD438" i="6"/>
  <c r="AE438" i="6"/>
  <c r="AD439" i="6"/>
  <c r="AE439" i="6"/>
  <c r="AD440" i="6"/>
  <c r="AE440" i="6"/>
  <c r="AD441" i="6"/>
  <c r="AE441" i="6"/>
  <c r="AD442" i="6"/>
  <c r="AE442" i="6"/>
  <c r="AD443" i="6"/>
  <c r="AE443" i="6"/>
  <c r="AD444" i="6"/>
  <c r="AE444" i="6"/>
  <c r="AD445" i="6"/>
  <c r="AE445" i="6"/>
  <c r="AD446" i="6"/>
  <c r="AE446" i="6"/>
  <c r="AD447" i="6"/>
  <c r="AE447" i="6"/>
  <c r="AD448" i="6"/>
  <c r="AE448" i="6"/>
  <c r="AD449" i="6"/>
  <c r="AE449" i="6"/>
  <c r="AD450" i="6"/>
  <c r="AE450" i="6"/>
  <c r="AD451" i="6"/>
  <c r="AE451" i="6"/>
  <c r="AD452" i="6"/>
  <c r="AE452" i="6"/>
  <c r="AD453" i="6"/>
  <c r="AE453" i="6"/>
  <c r="AD454" i="6"/>
  <c r="AE454" i="6"/>
  <c r="AD455" i="6"/>
  <c r="AE455" i="6"/>
  <c r="AD456" i="6"/>
  <c r="AE456" i="6"/>
  <c r="AD457" i="6"/>
  <c r="AE457" i="6"/>
  <c r="AD458" i="6"/>
  <c r="AE458" i="6"/>
  <c r="AD459" i="6"/>
  <c r="AE459" i="6"/>
  <c r="AD460" i="6"/>
  <c r="AE460" i="6"/>
  <c r="AD461" i="6"/>
  <c r="AE461" i="6"/>
  <c r="AD462" i="6"/>
  <c r="AE462" i="6"/>
  <c r="AD463" i="6"/>
  <c r="AE463" i="6"/>
  <c r="AD464" i="6"/>
  <c r="AE464" i="6"/>
  <c r="AD465" i="6"/>
  <c r="AE465" i="6"/>
  <c r="AD466" i="6"/>
  <c r="AE466" i="6"/>
  <c r="AD467" i="6"/>
  <c r="AE467" i="6"/>
  <c r="AD468" i="6"/>
  <c r="AE468" i="6"/>
  <c r="AD469" i="6"/>
  <c r="AE469" i="6"/>
  <c r="AD470" i="6"/>
  <c r="AE470" i="6"/>
  <c r="AD471" i="6"/>
  <c r="AE471" i="6"/>
  <c r="AD472" i="6"/>
  <c r="AE472" i="6"/>
  <c r="AD473" i="6"/>
  <c r="AE473" i="6"/>
  <c r="AD474" i="6"/>
  <c r="AE474" i="6"/>
  <c r="AD475" i="6"/>
  <c r="AE475" i="6"/>
  <c r="AD476" i="6"/>
  <c r="AE476" i="6"/>
  <c r="AD477" i="6"/>
  <c r="AE477" i="6"/>
  <c r="AD478" i="6"/>
  <c r="AE478" i="6"/>
  <c r="AD479" i="6"/>
  <c r="AE479" i="6"/>
  <c r="AD480" i="6"/>
  <c r="AE480" i="6"/>
  <c r="AD481" i="6"/>
  <c r="AE481" i="6"/>
  <c r="AD482" i="6"/>
  <c r="AE482" i="6"/>
  <c r="AD483" i="6"/>
  <c r="AE483" i="6"/>
  <c r="AD484" i="6"/>
  <c r="AE484" i="6"/>
  <c r="AD485" i="6"/>
  <c r="AE485" i="6"/>
  <c r="AD486" i="6"/>
  <c r="AE486" i="6"/>
  <c r="AD487" i="6"/>
  <c r="AE487" i="6"/>
  <c r="AD488" i="6"/>
  <c r="AE488" i="6"/>
  <c r="AD489" i="6"/>
  <c r="AE489" i="6"/>
  <c r="AD490" i="6"/>
  <c r="AE490" i="6"/>
  <c r="AD491" i="6"/>
  <c r="AE491" i="6"/>
  <c r="AD492" i="6"/>
  <c r="AE492" i="6"/>
  <c r="AD493" i="6"/>
  <c r="AE493" i="6"/>
  <c r="AD494" i="6"/>
  <c r="AE494" i="6"/>
  <c r="AD495" i="6"/>
  <c r="AE495" i="6"/>
  <c r="AD496" i="6"/>
  <c r="AE496" i="6"/>
  <c r="AD497" i="6"/>
  <c r="AE497" i="6"/>
  <c r="AD498" i="6"/>
  <c r="AE498" i="6"/>
  <c r="AD499" i="6"/>
  <c r="AE499" i="6"/>
  <c r="AD500" i="6"/>
  <c r="AE500" i="6"/>
  <c r="AD501" i="6"/>
  <c r="AE501" i="6"/>
  <c r="AD502" i="6"/>
  <c r="AE502" i="6"/>
  <c r="AD503" i="6"/>
  <c r="AE503" i="6"/>
  <c r="AD504" i="6"/>
  <c r="AE504" i="6"/>
  <c r="AD505" i="6"/>
  <c r="AE505" i="6"/>
  <c r="AD506" i="6"/>
  <c r="AE506" i="6"/>
  <c r="AD507" i="6"/>
  <c r="AE507" i="6"/>
  <c r="AD508" i="6"/>
  <c r="AE508" i="6"/>
  <c r="AD509" i="6"/>
  <c r="AE509" i="6"/>
  <c r="AD510" i="6"/>
  <c r="AE510" i="6"/>
  <c r="AD511" i="6"/>
  <c r="AE511" i="6"/>
  <c r="AD512" i="6"/>
  <c r="AE512" i="6"/>
  <c r="AD513" i="6"/>
  <c r="AE513" i="6"/>
  <c r="AD514" i="6"/>
  <c r="AE514" i="6"/>
  <c r="AD515" i="6"/>
  <c r="AE515" i="6"/>
  <c r="AD516" i="6"/>
  <c r="AE516" i="6"/>
  <c r="AD517" i="6"/>
  <c r="AE517" i="6"/>
  <c r="AD518" i="6"/>
  <c r="AE518" i="6"/>
  <c r="AD519" i="6"/>
  <c r="AE519" i="6"/>
  <c r="AD520" i="6"/>
  <c r="AE520" i="6"/>
  <c r="AD521" i="6"/>
  <c r="AE521" i="6"/>
  <c r="AD522" i="6"/>
  <c r="AE522" i="6"/>
  <c r="AD523" i="6"/>
  <c r="AE523" i="6"/>
  <c r="AD524" i="6"/>
  <c r="AE524" i="6"/>
  <c r="AD525" i="6"/>
  <c r="AE525" i="6"/>
  <c r="AD526" i="6"/>
  <c r="AE526" i="6"/>
  <c r="AD527" i="6"/>
  <c r="AE527" i="6"/>
  <c r="AD528" i="6"/>
  <c r="AE528" i="6"/>
  <c r="AD529" i="6"/>
  <c r="AE529" i="6"/>
  <c r="AD530" i="6"/>
  <c r="AE530" i="6"/>
  <c r="AD531" i="6"/>
  <c r="AE531" i="6"/>
  <c r="AD532" i="6"/>
  <c r="AE532" i="6"/>
  <c r="AD533" i="6"/>
  <c r="AE533" i="6"/>
  <c r="AD534" i="6"/>
  <c r="AE534" i="6"/>
  <c r="AD535" i="6"/>
  <c r="AE535" i="6"/>
  <c r="AD536" i="6"/>
  <c r="AE536" i="6"/>
  <c r="AD537" i="6"/>
  <c r="AE537" i="6"/>
  <c r="AD538" i="6"/>
  <c r="AE538" i="6"/>
  <c r="AD539" i="6"/>
  <c r="AE539" i="6"/>
  <c r="AD540" i="6"/>
  <c r="AE540" i="6"/>
  <c r="AD541" i="6"/>
  <c r="AE541" i="6"/>
  <c r="AD542" i="6"/>
  <c r="AE542" i="6"/>
  <c r="AD543" i="6"/>
  <c r="AE543" i="6"/>
  <c r="AD544" i="6"/>
  <c r="AE544" i="6"/>
  <c r="AD545" i="6"/>
  <c r="AE545" i="6"/>
  <c r="AD546" i="6"/>
  <c r="AE546" i="6"/>
  <c r="AD547" i="6"/>
  <c r="AE547" i="6"/>
  <c r="AD548" i="6"/>
  <c r="AE548" i="6"/>
  <c r="AD549" i="6"/>
  <c r="AE549" i="6"/>
  <c r="AD550" i="6"/>
  <c r="AE550" i="6"/>
  <c r="AD551" i="6"/>
  <c r="AE551" i="6"/>
  <c r="AD552" i="6"/>
  <c r="AE552" i="6"/>
  <c r="AD553" i="6"/>
  <c r="AE553" i="6"/>
  <c r="AD554" i="6"/>
  <c r="AE554" i="6"/>
  <c r="AD555" i="6"/>
  <c r="AE555" i="6"/>
  <c r="AD556" i="6"/>
  <c r="AE556" i="6"/>
  <c r="AD557" i="6"/>
  <c r="AE557" i="6"/>
  <c r="AD558" i="6"/>
  <c r="AE558" i="6"/>
  <c r="AD559" i="6"/>
  <c r="AE559" i="6"/>
  <c r="AD560" i="6"/>
  <c r="AE560" i="6"/>
  <c r="AD561" i="6"/>
  <c r="AE561" i="6"/>
  <c r="AD562" i="6"/>
  <c r="AE562" i="6"/>
  <c r="AD563" i="6"/>
  <c r="AE563" i="6"/>
  <c r="AD564" i="6"/>
  <c r="AE564" i="6"/>
  <c r="AD565" i="6"/>
  <c r="AE565" i="6"/>
  <c r="AD566" i="6"/>
  <c r="AE566" i="6"/>
  <c r="AD567" i="6"/>
  <c r="AE567" i="6"/>
  <c r="AD568" i="6"/>
  <c r="AE568" i="6"/>
  <c r="AD569" i="6"/>
  <c r="AE569" i="6"/>
  <c r="AD570" i="6"/>
  <c r="AE570" i="6"/>
  <c r="AD571" i="6"/>
  <c r="AE571" i="6"/>
  <c r="AD572" i="6"/>
  <c r="AE572" i="6"/>
  <c r="AD573" i="6"/>
  <c r="AE573" i="6"/>
  <c r="AD574" i="6"/>
  <c r="AE574" i="6"/>
  <c r="AD575" i="6"/>
  <c r="AE575" i="6"/>
  <c r="AD576" i="6"/>
  <c r="AE576" i="6"/>
  <c r="AD577" i="6"/>
  <c r="AE577" i="6"/>
  <c r="AD578" i="6"/>
  <c r="AE578" i="6"/>
  <c r="AD579" i="6"/>
  <c r="AE579" i="6"/>
  <c r="AD580" i="6"/>
  <c r="AE580" i="6"/>
  <c r="AD581" i="6"/>
  <c r="AE581" i="6"/>
  <c r="AD582" i="6"/>
  <c r="AE582" i="6"/>
  <c r="AD583" i="6"/>
  <c r="AE583" i="6"/>
  <c r="AD584" i="6"/>
  <c r="AE584" i="6"/>
  <c r="AD585" i="6"/>
  <c r="AE585" i="6"/>
  <c r="AD586" i="6"/>
  <c r="AE586" i="6"/>
  <c r="AD587" i="6"/>
  <c r="AE587" i="6"/>
  <c r="AD588" i="6"/>
  <c r="AE588" i="6"/>
  <c r="AD589" i="6"/>
  <c r="AE589" i="6"/>
  <c r="AD590" i="6"/>
  <c r="AE590" i="6"/>
  <c r="AD591" i="6"/>
  <c r="AE591" i="6"/>
  <c r="AD592" i="6"/>
  <c r="AE592" i="6"/>
  <c r="AD593" i="6"/>
  <c r="AE593" i="6"/>
  <c r="AD594" i="6"/>
  <c r="AE594" i="6"/>
  <c r="AD595" i="6"/>
  <c r="AE595" i="6"/>
  <c r="AD596" i="6"/>
  <c r="AE596" i="6"/>
  <c r="AD597" i="6"/>
  <c r="AE597" i="6"/>
  <c r="AD598" i="6"/>
  <c r="AE598" i="6"/>
  <c r="AD599" i="6"/>
  <c r="AE599" i="6"/>
  <c r="AD600" i="6"/>
  <c r="AE600" i="6"/>
  <c r="AD601" i="6"/>
  <c r="AE601" i="6"/>
  <c r="AD602" i="6"/>
  <c r="AE602" i="6"/>
  <c r="AD603" i="6"/>
  <c r="AE603" i="6"/>
  <c r="AD604" i="6"/>
  <c r="AE604" i="6"/>
  <c r="AD605" i="6"/>
  <c r="AE605" i="6"/>
  <c r="AD606" i="6"/>
  <c r="AE606" i="6"/>
  <c r="AD607" i="6"/>
  <c r="AE607" i="6"/>
  <c r="AD608" i="6"/>
  <c r="AE608" i="6"/>
  <c r="AD609" i="6"/>
  <c r="AE609" i="6"/>
  <c r="AD610" i="6"/>
  <c r="AE610" i="6"/>
  <c r="AD611" i="6"/>
  <c r="AE611" i="6"/>
  <c r="AD612" i="6"/>
  <c r="AE612" i="6"/>
  <c r="AD613" i="6"/>
  <c r="AE613" i="6"/>
  <c r="AD614" i="6"/>
  <c r="AE614" i="6"/>
  <c r="AD615" i="6"/>
  <c r="AE615" i="6"/>
  <c r="AD616" i="6"/>
  <c r="AE616" i="6"/>
  <c r="AD617" i="6"/>
  <c r="AE617" i="6"/>
  <c r="AD618" i="6"/>
  <c r="AE618" i="6"/>
  <c r="AD619" i="6"/>
  <c r="AE619" i="6"/>
  <c r="AD620" i="6"/>
  <c r="AE620" i="6"/>
  <c r="AD621" i="6"/>
  <c r="AE621" i="6"/>
  <c r="AD622" i="6"/>
  <c r="AE622" i="6"/>
  <c r="AD623" i="6"/>
  <c r="AE623" i="6"/>
  <c r="AD624" i="6"/>
  <c r="AE624" i="6"/>
  <c r="AD625" i="6"/>
  <c r="AE625" i="6"/>
  <c r="AD626" i="6"/>
  <c r="AE626" i="6"/>
  <c r="AD627" i="6"/>
  <c r="AE627" i="6"/>
  <c r="AD628" i="6"/>
  <c r="AE628" i="6"/>
  <c r="AD629" i="6"/>
  <c r="AE629" i="6"/>
  <c r="AD630" i="6"/>
  <c r="AE630" i="6"/>
  <c r="AD631" i="6"/>
  <c r="AE631" i="6"/>
  <c r="AD632" i="6"/>
  <c r="AE632" i="6"/>
  <c r="AD633" i="6"/>
  <c r="AE633" i="6"/>
  <c r="AD634" i="6"/>
  <c r="AE634" i="6"/>
  <c r="AD635" i="6"/>
  <c r="AE635" i="6"/>
  <c r="AD636" i="6"/>
  <c r="AE636" i="6"/>
  <c r="AD637" i="6"/>
  <c r="AE637" i="6"/>
  <c r="AD638" i="6"/>
  <c r="AE638" i="6"/>
  <c r="AD639" i="6"/>
  <c r="AE639" i="6"/>
  <c r="AD640" i="6"/>
  <c r="AE640" i="6"/>
  <c r="AD641" i="6"/>
  <c r="AE641" i="6"/>
  <c r="AD642" i="6"/>
  <c r="AE642" i="6"/>
  <c r="AD643" i="6"/>
  <c r="AE643" i="6"/>
  <c r="AD644" i="6"/>
  <c r="AE644" i="6"/>
  <c r="AD645" i="6"/>
  <c r="AE645" i="6"/>
  <c r="AD646" i="6"/>
  <c r="AE646" i="6"/>
  <c r="AD647" i="6"/>
  <c r="AE647" i="6"/>
  <c r="AD648" i="6"/>
  <c r="AE648" i="6"/>
  <c r="AD649" i="6"/>
  <c r="AE649" i="6"/>
  <c r="AD650" i="6"/>
  <c r="AE650" i="6"/>
  <c r="AD651" i="6"/>
  <c r="AE651" i="6"/>
  <c r="AD652" i="6"/>
  <c r="AE652" i="6"/>
  <c r="AD653" i="6"/>
  <c r="AE653" i="6"/>
  <c r="AD654" i="6"/>
  <c r="AE654" i="6"/>
  <c r="AD655" i="6"/>
  <c r="AE655" i="6"/>
  <c r="AD656" i="6"/>
  <c r="AE656" i="6"/>
  <c r="AD657" i="6"/>
  <c r="AE657" i="6"/>
  <c r="AD658" i="6"/>
  <c r="AE658" i="6"/>
  <c r="AD659" i="6"/>
  <c r="AE659" i="6"/>
  <c r="AD660" i="6"/>
  <c r="AE660" i="6"/>
  <c r="AD661" i="6"/>
  <c r="AE661" i="6"/>
  <c r="AD662" i="6"/>
  <c r="AE662" i="6"/>
  <c r="AD663" i="6"/>
  <c r="AE663" i="6"/>
  <c r="AD664" i="6"/>
  <c r="AE664" i="6"/>
  <c r="AD665" i="6"/>
  <c r="AE665" i="6"/>
  <c r="AD666" i="6"/>
  <c r="AE666" i="6"/>
  <c r="AD667" i="6"/>
  <c r="AE667" i="6"/>
  <c r="AD668" i="6"/>
  <c r="AE668" i="6"/>
  <c r="AD669" i="6"/>
  <c r="AE669" i="6"/>
  <c r="AD670" i="6"/>
  <c r="AE670" i="6"/>
  <c r="AD671" i="6"/>
  <c r="AE671" i="6"/>
  <c r="AD672" i="6"/>
  <c r="AE672" i="6"/>
  <c r="AD673" i="6"/>
  <c r="AE673" i="6"/>
  <c r="AD674" i="6"/>
  <c r="AE674" i="6"/>
  <c r="AD675" i="6"/>
  <c r="AE675" i="6"/>
  <c r="AD676" i="6"/>
  <c r="AE676" i="6"/>
  <c r="AE32" i="6"/>
  <c r="AD32" i="6"/>
  <c r="AD8" i="6"/>
  <c r="AE8" i="6"/>
  <c r="AD9" i="6"/>
  <c r="AE9" i="6"/>
  <c r="AD10" i="6"/>
  <c r="AE10" i="6"/>
  <c r="AD11" i="6"/>
  <c r="AE11" i="6"/>
  <c r="AD12" i="6"/>
  <c r="AE12" i="6"/>
  <c r="AD13" i="6"/>
  <c r="AE13" i="6"/>
  <c r="AD14" i="6"/>
  <c r="AE14" i="6"/>
  <c r="AD15" i="6"/>
  <c r="AE15" i="6"/>
  <c r="AD16" i="6"/>
  <c r="AE16" i="6"/>
  <c r="AD17" i="6"/>
  <c r="AE17" i="6"/>
  <c r="AD18" i="6"/>
  <c r="AE18" i="6"/>
  <c r="AD19" i="6"/>
  <c r="AE19" i="6"/>
  <c r="AD20" i="6"/>
  <c r="AE20" i="6"/>
  <c r="AD21" i="6"/>
  <c r="AE21" i="6"/>
  <c r="AD22" i="6"/>
  <c r="AE22" i="6"/>
  <c r="AD23" i="6"/>
  <c r="AE23" i="6"/>
  <c r="AD24" i="6"/>
  <c r="AE24" i="6"/>
  <c r="AD25" i="6"/>
  <c r="AE25" i="6"/>
  <c r="AD26" i="6"/>
  <c r="AE26" i="6"/>
  <c r="AD27" i="6"/>
  <c r="AE27" i="6"/>
  <c r="AD28" i="6"/>
  <c r="AE28" i="6"/>
  <c r="AE7" i="6"/>
  <c r="AD7" i="6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T448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492" i="4"/>
  <c r="T493" i="4"/>
  <c r="T494" i="4"/>
  <c r="T495" i="4"/>
  <c r="T496" i="4"/>
  <c r="T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60" i="4"/>
  <c r="T561" i="4"/>
  <c r="T562" i="4"/>
  <c r="T563" i="4"/>
  <c r="T564" i="4"/>
  <c r="T565" i="4"/>
  <c r="T566" i="4"/>
  <c r="T567" i="4"/>
  <c r="T568" i="4"/>
  <c r="T569" i="4"/>
  <c r="T570" i="4"/>
  <c r="T571" i="4"/>
  <c r="T572" i="4"/>
  <c r="T573" i="4"/>
  <c r="T574" i="4"/>
  <c r="T575" i="4"/>
  <c r="T576" i="4"/>
  <c r="T577" i="4"/>
  <c r="T578" i="4"/>
  <c r="T579" i="4"/>
  <c r="T580" i="4"/>
  <c r="T581" i="4"/>
  <c r="T582" i="4"/>
  <c r="T583" i="4"/>
  <c r="T584" i="4"/>
  <c r="T585" i="4"/>
  <c r="T586" i="4"/>
  <c r="T587" i="4"/>
  <c r="T588" i="4"/>
  <c r="T589" i="4"/>
  <c r="T590" i="4"/>
  <c r="T591" i="4"/>
  <c r="T592" i="4"/>
  <c r="T593" i="4"/>
  <c r="T594" i="4"/>
  <c r="T595" i="4"/>
  <c r="T596" i="4"/>
  <c r="T597" i="4"/>
  <c r="T598" i="4"/>
  <c r="T599" i="4"/>
  <c r="T600" i="4"/>
  <c r="T601" i="4"/>
  <c r="T602" i="4"/>
  <c r="T603" i="4"/>
  <c r="T604" i="4"/>
  <c r="T605" i="4"/>
  <c r="T606" i="4"/>
  <c r="T607" i="4"/>
  <c r="T608" i="4"/>
  <c r="T609" i="4"/>
  <c r="T610" i="4"/>
  <c r="T611" i="4"/>
  <c r="T612" i="4"/>
  <c r="T613" i="4"/>
  <c r="T614" i="4"/>
  <c r="T615" i="4"/>
  <c r="T616" i="4"/>
  <c r="T617" i="4"/>
  <c r="T618" i="4"/>
  <c r="T619" i="4"/>
  <c r="T620" i="4"/>
  <c r="T621" i="4"/>
  <c r="T622" i="4"/>
  <c r="T623" i="4"/>
  <c r="T624" i="4"/>
  <c r="T625" i="4"/>
  <c r="T626" i="4"/>
  <c r="T627" i="4"/>
  <c r="T628" i="4"/>
  <c r="T629" i="4"/>
  <c r="T630" i="4"/>
  <c r="T631" i="4"/>
  <c r="T632" i="4"/>
  <c r="T633" i="4"/>
  <c r="T634" i="4"/>
  <c r="T635" i="4"/>
  <c r="T636" i="4"/>
  <c r="T637" i="4"/>
  <c r="T638" i="4"/>
  <c r="T639" i="4"/>
  <c r="T640" i="4"/>
  <c r="T641" i="4"/>
  <c r="T642" i="4"/>
  <c r="T643" i="4"/>
  <c r="T644" i="4"/>
  <c r="T645" i="4"/>
  <c r="T646" i="4"/>
  <c r="T647" i="4"/>
  <c r="T648" i="4"/>
  <c r="T649" i="4"/>
  <c r="T650" i="4"/>
  <c r="T651" i="4"/>
  <c r="T652" i="4"/>
  <c r="T653" i="4"/>
  <c r="T654" i="4"/>
  <c r="T655" i="4"/>
  <c r="T656" i="4"/>
  <c r="T657" i="4"/>
  <c r="T658" i="4"/>
  <c r="T659" i="4"/>
  <c r="T660" i="4"/>
  <c r="T661" i="4"/>
  <c r="T662" i="4"/>
  <c r="T663" i="4"/>
  <c r="T664" i="4"/>
  <c r="T665" i="4"/>
  <c r="T666" i="4"/>
  <c r="T667" i="4"/>
  <c r="T668" i="4"/>
  <c r="T669" i="4"/>
  <c r="T670" i="4"/>
  <c r="T671" i="4"/>
  <c r="T672" i="4"/>
  <c r="T673" i="4"/>
  <c r="T674" i="4"/>
  <c r="T675" i="4"/>
  <c r="T676" i="4"/>
  <c r="T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516" i="4"/>
  <c r="S517" i="4"/>
  <c r="S518" i="4"/>
  <c r="S519" i="4"/>
  <c r="S520" i="4"/>
  <c r="S521" i="4"/>
  <c r="S522" i="4"/>
  <c r="S523" i="4"/>
  <c r="S524" i="4"/>
  <c r="S525" i="4"/>
  <c r="S526" i="4"/>
  <c r="S527" i="4"/>
  <c r="S528" i="4"/>
  <c r="S529" i="4"/>
  <c r="S530" i="4"/>
  <c r="S531" i="4"/>
  <c r="S532" i="4"/>
  <c r="S533" i="4"/>
  <c r="S534" i="4"/>
  <c r="S535" i="4"/>
  <c r="S536" i="4"/>
  <c r="S537" i="4"/>
  <c r="S538" i="4"/>
  <c r="S539" i="4"/>
  <c r="S540" i="4"/>
  <c r="S541" i="4"/>
  <c r="S542" i="4"/>
  <c r="S543" i="4"/>
  <c r="S544" i="4"/>
  <c r="S545" i="4"/>
  <c r="S546" i="4"/>
  <c r="S547" i="4"/>
  <c r="S548" i="4"/>
  <c r="S549" i="4"/>
  <c r="S550" i="4"/>
  <c r="S551" i="4"/>
  <c r="S552" i="4"/>
  <c r="S553" i="4"/>
  <c r="S554" i="4"/>
  <c r="S555" i="4"/>
  <c r="S556" i="4"/>
  <c r="S557" i="4"/>
  <c r="S558" i="4"/>
  <c r="S559" i="4"/>
  <c r="S560" i="4"/>
  <c r="S561" i="4"/>
  <c r="S562" i="4"/>
  <c r="S563" i="4"/>
  <c r="S564" i="4"/>
  <c r="S565" i="4"/>
  <c r="S566" i="4"/>
  <c r="S567" i="4"/>
  <c r="S568" i="4"/>
  <c r="S569" i="4"/>
  <c r="S570" i="4"/>
  <c r="S571" i="4"/>
  <c r="S572" i="4"/>
  <c r="S573" i="4"/>
  <c r="S574" i="4"/>
  <c r="S575" i="4"/>
  <c r="S576" i="4"/>
  <c r="S577" i="4"/>
  <c r="S578" i="4"/>
  <c r="S579" i="4"/>
  <c r="S580" i="4"/>
  <c r="S581" i="4"/>
  <c r="S582" i="4"/>
  <c r="S583" i="4"/>
  <c r="S584" i="4"/>
  <c r="S585" i="4"/>
  <c r="S586" i="4"/>
  <c r="S587" i="4"/>
  <c r="S588" i="4"/>
  <c r="S589" i="4"/>
  <c r="S590" i="4"/>
  <c r="S591" i="4"/>
  <c r="S592" i="4"/>
  <c r="S593" i="4"/>
  <c r="S594" i="4"/>
  <c r="S595" i="4"/>
  <c r="S596" i="4"/>
  <c r="S597" i="4"/>
  <c r="S598" i="4"/>
  <c r="S599" i="4"/>
  <c r="S600" i="4"/>
  <c r="S601" i="4"/>
  <c r="S602" i="4"/>
  <c r="S603" i="4"/>
  <c r="S604" i="4"/>
  <c r="S605" i="4"/>
  <c r="S606" i="4"/>
  <c r="S607" i="4"/>
  <c r="S608" i="4"/>
  <c r="S609" i="4"/>
  <c r="S610" i="4"/>
  <c r="S611" i="4"/>
  <c r="S612" i="4"/>
  <c r="S613" i="4"/>
  <c r="S614" i="4"/>
  <c r="S615" i="4"/>
  <c r="S616" i="4"/>
  <c r="S617" i="4"/>
  <c r="S618" i="4"/>
  <c r="S619" i="4"/>
  <c r="S620" i="4"/>
  <c r="S621" i="4"/>
  <c r="S622" i="4"/>
  <c r="S623" i="4"/>
  <c r="S624" i="4"/>
  <c r="S625" i="4"/>
  <c r="S626" i="4"/>
  <c r="S627" i="4"/>
  <c r="S628" i="4"/>
  <c r="S629" i="4"/>
  <c r="S630" i="4"/>
  <c r="S631" i="4"/>
  <c r="S632" i="4"/>
  <c r="S633" i="4"/>
  <c r="S634" i="4"/>
  <c r="S635" i="4"/>
  <c r="S636" i="4"/>
  <c r="S637" i="4"/>
  <c r="S638" i="4"/>
  <c r="S639" i="4"/>
  <c r="S640" i="4"/>
  <c r="S641" i="4"/>
  <c r="S642" i="4"/>
  <c r="S643" i="4"/>
  <c r="S644" i="4"/>
  <c r="S645" i="4"/>
  <c r="S646" i="4"/>
  <c r="S647" i="4"/>
  <c r="S648" i="4"/>
  <c r="S649" i="4"/>
  <c r="S650" i="4"/>
  <c r="S651" i="4"/>
  <c r="S652" i="4"/>
  <c r="S653" i="4"/>
  <c r="S654" i="4"/>
  <c r="S655" i="4"/>
  <c r="S656" i="4"/>
  <c r="S657" i="4"/>
  <c r="S658" i="4"/>
  <c r="S659" i="4"/>
  <c r="S660" i="4"/>
  <c r="S661" i="4"/>
  <c r="S662" i="4"/>
  <c r="S663" i="4"/>
  <c r="S664" i="4"/>
  <c r="S665" i="4"/>
  <c r="S666" i="4"/>
  <c r="S667" i="4"/>
  <c r="S668" i="4"/>
  <c r="S669" i="4"/>
  <c r="S670" i="4"/>
  <c r="S671" i="4"/>
  <c r="S672" i="4"/>
  <c r="S673" i="4"/>
  <c r="S674" i="4"/>
  <c r="S675" i="4"/>
  <c r="S676" i="4"/>
  <c r="S32" i="4"/>
  <c r="S31" i="4"/>
  <c r="U30" i="4"/>
  <c r="AE30" i="7"/>
  <c r="M33" i="7"/>
  <c r="M34" i="7"/>
  <c r="M35" i="7"/>
  <c r="AB35" i="6" s="1"/>
  <c r="M36" i="7"/>
  <c r="M37" i="7"/>
  <c r="AB37" i="6" s="1"/>
  <c r="M38" i="7"/>
  <c r="M39" i="7"/>
  <c r="AC39" i="6" s="1"/>
  <c r="M40" i="7"/>
  <c r="M41" i="7"/>
  <c r="AB41" i="6" s="1"/>
  <c r="M42" i="7"/>
  <c r="M43" i="7"/>
  <c r="M44" i="7"/>
  <c r="M45" i="7"/>
  <c r="AB45" i="6" s="1"/>
  <c r="M46" i="7"/>
  <c r="M47" i="7"/>
  <c r="M48" i="7"/>
  <c r="AB48" i="6" s="1"/>
  <c r="M49" i="7"/>
  <c r="AB49" i="6" s="1"/>
  <c r="M50" i="7"/>
  <c r="M51" i="7"/>
  <c r="M52" i="7"/>
  <c r="M53" i="7"/>
  <c r="AB53" i="6" s="1"/>
  <c r="M54" i="7"/>
  <c r="M55" i="7"/>
  <c r="AC55" i="6" s="1"/>
  <c r="M56" i="7"/>
  <c r="M57" i="7"/>
  <c r="M58" i="7"/>
  <c r="M59" i="7"/>
  <c r="AB59" i="6" s="1"/>
  <c r="M60" i="7"/>
  <c r="M61" i="7"/>
  <c r="M62" i="7"/>
  <c r="AB62" i="6" s="1"/>
  <c r="M63" i="7"/>
  <c r="M64" i="7"/>
  <c r="AB64" i="6" s="1"/>
  <c r="M65" i="7"/>
  <c r="M66" i="7"/>
  <c r="M67" i="7"/>
  <c r="M68" i="7"/>
  <c r="M69" i="7"/>
  <c r="AB69" i="6" s="1"/>
  <c r="M70" i="7"/>
  <c r="M71" i="7"/>
  <c r="AB71" i="6" s="1"/>
  <c r="M72" i="7"/>
  <c r="M73" i="7"/>
  <c r="M74" i="7"/>
  <c r="M75" i="7"/>
  <c r="AC75" i="6" s="1"/>
  <c r="M76" i="7"/>
  <c r="M77" i="7"/>
  <c r="M78" i="7"/>
  <c r="AB78" i="6" s="1"/>
  <c r="M79" i="7"/>
  <c r="AC79" i="6" s="1"/>
  <c r="M80" i="7"/>
  <c r="M81" i="7"/>
  <c r="M82" i="7"/>
  <c r="AB82" i="6" s="1"/>
  <c r="M83" i="7"/>
  <c r="M84" i="7"/>
  <c r="M85" i="7"/>
  <c r="M86" i="7"/>
  <c r="M87" i="7"/>
  <c r="M88" i="7"/>
  <c r="AB88" i="6" s="1"/>
  <c r="M89" i="7"/>
  <c r="M90" i="7"/>
  <c r="AB90" i="6" s="1"/>
  <c r="M91" i="7"/>
  <c r="AB91" i="6" s="1"/>
  <c r="M92" i="7"/>
  <c r="M93" i="7"/>
  <c r="AB93" i="6" s="1"/>
  <c r="M94" i="7"/>
  <c r="M95" i="7"/>
  <c r="M96" i="7"/>
  <c r="M97" i="7"/>
  <c r="M98" i="7"/>
  <c r="AB98" i="6" s="1"/>
  <c r="M99" i="7"/>
  <c r="AC99" i="6" s="1"/>
  <c r="M100" i="7"/>
  <c r="M101" i="7"/>
  <c r="M102" i="7"/>
  <c r="M103" i="7"/>
  <c r="M104" i="7"/>
  <c r="AB104" i="6" s="1"/>
  <c r="M105" i="7"/>
  <c r="M106" i="7"/>
  <c r="M107" i="7"/>
  <c r="AB107" i="6" s="1"/>
  <c r="M108" i="7"/>
  <c r="M109" i="7"/>
  <c r="M110" i="7"/>
  <c r="M111" i="7"/>
  <c r="AB111" i="6" s="1"/>
  <c r="M112" i="7"/>
  <c r="M113" i="7"/>
  <c r="AB113" i="6" s="1"/>
  <c r="M114" i="7"/>
  <c r="M115" i="7"/>
  <c r="M116" i="7"/>
  <c r="M117" i="7"/>
  <c r="M118" i="7"/>
  <c r="AB118" i="6" s="1"/>
  <c r="M119" i="7"/>
  <c r="AC119" i="6" s="1"/>
  <c r="M120" i="7"/>
  <c r="AB120" i="6" s="1"/>
  <c r="M121" i="7"/>
  <c r="M122" i="7"/>
  <c r="M123" i="7"/>
  <c r="AC123" i="6" s="1"/>
  <c r="M124" i="7"/>
  <c r="M125" i="7"/>
  <c r="M126" i="7"/>
  <c r="M127" i="7"/>
  <c r="AC127" i="6" s="1"/>
  <c r="M128" i="7"/>
  <c r="AB128" i="6" s="1"/>
  <c r="M129" i="7"/>
  <c r="M130" i="7"/>
  <c r="AB130" i="6" s="1"/>
  <c r="M131" i="7"/>
  <c r="M132" i="7"/>
  <c r="M133" i="7"/>
  <c r="AB133" i="6" s="1"/>
  <c r="M134" i="7"/>
  <c r="M135" i="7"/>
  <c r="M136" i="7"/>
  <c r="AB136" i="6" s="1"/>
  <c r="M137" i="7"/>
  <c r="AB137" i="6" s="1"/>
  <c r="M138" i="7"/>
  <c r="M139" i="7"/>
  <c r="M140" i="7"/>
  <c r="M141" i="7"/>
  <c r="AB141" i="6" s="1"/>
  <c r="M142" i="7"/>
  <c r="M143" i="7"/>
  <c r="AC143" i="6" s="1"/>
  <c r="M144" i="7"/>
  <c r="M145" i="7"/>
  <c r="M146" i="7"/>
  <c r="M147" i="7"/>
  <c r="AB147" i="6" s="1"/>
  <c r="M148" i="7"/>
  <c r="AB148" i="6" s="1"/>
  <c r="M149" i="7"/>
  <c r="M150" i="7"/>
  <c r="AB150" i="6" s="1"/>
  <c r="M151" i="7"/>
  <c r="AB151" i="6" s="1"/>
  <c r="M152" i="7"/>
  <c r="M153" i="7"/>
  <c r="M154" i="7"/>
  <c r="M155" i="7"/>
  <c r="M156" i="7"/>
  <c r="M157" i="7"/>
  <c r="AB157" i="6" s="1"/>
  <c r="M158" i="7"/>
  <c r="M159" i="7"/>
  <c r="AC159" i="6" s="1"/>
  <c r="M160" i="7"/>
  <c r="M161" i="7"/>
  <c r="M162" i="7"/>
  <c r="M163" i="7"/>
  <c r="AC163" i="6" s="1"/>
  <c r="M164" i="7"/>
  <c r="M165" i="7"/>
  <c r="AB165" i="6" s="1"/>
  <c r="M166" i="7"/>
  <c r="M167" i="7"/>
  <c r="AC167" i="6" s="1"/>
  <c r="M168" i="7"/>
  <c r="M169" i="7"/>
  <c r="M170" i="7"/>
  <c r="AB170" i="6" s="1"/>
  <c r="M171" i="7"/>
  <c r="AB171" i="6" s="1"/>
  <c r="M172" i="7"/>
  <c r="M173" i="7"/>
  <c r="M174" i="7"/>
  <c r="M175" i="7"/>
  <c r="M176" i="7"/>
  <c r="AB176" i="6" s="1"/>
  <c r="M177" i="7"/>
  <c r="AB177" i="6" s="1"/>
  <c r="M178" i="7"/>
  <c r="M179" i="7"/>
  <c r="AB179" i="6" s="1"/>
  <c r="M180" i="7"/>
  <c r="M181" i="7"/>
  <c r="AB181" i="6" s="1"/>
  <c r="M182" i="7"/>
  <c r="M183" i="7"/>
  <c r="M184" i="7"/>
  <c r="M185" i="7"/>
  <c r="M186" i="7"/>
  <c r="AB186" i="6" s="1"/>
  <c r="M187" i="7"/>
  <c r="AC187" i="6" s="1"/>
  <c r="M188" i="7"/>
  <c r="M189" i="7"/>
  <c r="M190" i="7"/>
  <c r="M191" i="7"/>
  <c r="M192" i="7"/>
  <c r="AB192" i="6" s="1"/>
  <c r="M193" i="7"/>
  <c r="M194" i="7"/>
  <c r="M195" i="7"/>
  <c r="AB195" i="6" s="1"/>
  <c r="M196" i="7"/>
  <c r="M197" i="7"/>
  <c r="M198" i="7"/>
  <c r="M199" i="7"/>
  <c r="AB199" i="6" s="1"/>
  <c r="M200" i="7"/>
  <c r="M201" i="7"/>
  <c r="AB201" i="6" s="1"/>
  <c r="M202" i="7"/>
  <c r="M203" i="7"/>
  <c r="M204" i="7"/>
  <c r="M205" i="7"/>
  <c r="M206" i="7"/>
  <c r="AB206" i="6" s="1"/>
  <c r="M207" i="7"/>
  <c r="AC207" i="6" s="1"/>
  <c r="M208" i="7"/>
  <c r="AB208" i="6" s="1"/>
  <c r="M209" i="7"/>
  <c r="M210" i="7"/>
  <c r="AB210" i="6" s="1"/>
  <c r="M211" i="7"/>
  <c r="M212" i="7"/>
  <c r="M213" i="7"/>
  <c r="M214" i="7"/>
  <c r="M215" i="7"/>
  <c r="AB215" i="6" s="1"/>
  <c r="M216" i="7"/>
  <c r="M217" i="7"/>
  <c r="M218" i="7"/>
  <c r="AB218" i="6" s="1"/>
  <c r="M219" i="7"/>
  <c r="M220" i="7"/>
  <c r="M221" i="7"/>
  <c r="AB221" i="6" s="1"/>
  <c r="M222" i="7"/>
  <c r="M223" i="7"/>
  <c r="M224" i="7"/>
  <c r="AB224" i="6" s="1"/>
  <c r="M225" i="7"/>
  <c r="AB225" i="6" s="1"/>
  <c r="M226" i="7"/>
  <c r="M227" i="7"/>
  <c r="M228" i="7"/>
  <c r="M229" i="7"/>
  <c r="M230" i="7"/>
  <c r="M231" i="7"/>
  <c r="AC231" i="6" s="1"/>
  <c r="M232" i="7"/>
  <c r="M233" i="7"/>
  <c r="M234" i="7"/>
  <c r="M235" i="7"/>
  <c r="AB235" i="6" s="1"/>
  <c r="M236" i="7"/>
  <c r="M237" i="7"/>
  <c r="M238" i="7"/>
  <c r="AB238" i="6" s="1"/>
  <c r="M239" i="7"/>
  <c r="AB239" i="6" s="1"/>
  <c r="M240" i="7"/>
  <c r="M241" i="7"/>
  <c r="M242" i="7"/>
  <c r="M243" i="7"/>
  <c r="M244" i="7"/>
  <c r="M245" i="7"/>
  <c r="AB245" i="6" s="1"/>
  <c r="M246" i="7"/>
  <c r="M247" i="7"/>
  <c r="AC247" i="6" s="1"/>
  <c r="M248" i="7"/>
  <c r="M249" i="7"/>
  <c r="M250" i="7"/>
  <c r="M251" i="7"/>
  <c r="AC251" i="6" s="1"/>
  <c r="M252" i="7"/>
  <c r="M253" i="7"/>
  <c r="AB253" i="6" s="1"/>
  <c r="M254" i="7"/>
  <c r="AB254" i="6" s="1"/>
  <c r="M255" i="7"/>
  <c r="M256" i="7"/>
  <c r="M257" i="7"/>
  <c r="M258" i="7"/>
  <c r="AB258" i="6" s="1"/>
  <c r="M259" i="7"/>
  <c r="AB259" i="6" s="1"/>
  <c r="M260" i="7"/>
  <c r="M261" i="7"/>
  <c r="M262" i="7"/>
  <c r="M263" i="7"/>
  <c r="M264" i="7"/>
  <c r="AB264" i="6" s="1"/>
  <c r="M265" i="7"/>
  <c r="AB265" i="6" s="1"/>
  <c r="M266" i="7"/>
  <c r="M267" i="7"/>
  <c r="M268" i="7"/>
  <c r="M269" i="7"/>
  <c r="AB269" i="6" s="1"/>
  <c r="M270" i="7"/>
  <c r="M271" i="7"/>
  <c r="M272" i="7"/>
  <c r="M273" i="7"/>
  <c r="AB273" i="6" s="1"/>
  <c r="M274" i="7"/>
  <c r="AB274" i="6" s="1"/>
  <c r="M275" i="7"/>
  <c r="M276" i="7"/>
  <c r="M277" i="7"/>
  <c r="M278" i="7"/>
  <c r="M279" i="7"/>
  <c r="AB279" i="6" s="1"/>
  <c r="M280" i="7"/>
  <c r="M281" i="7"/>
  <c r="M282" i="7"/>
  <c r="M283" i="7"/>
  <c r="AB283" i="6" s="1"/>
  <c r="M284" i="7"/>
  <c r="M285" i="7"/>
  <c r="M286" i="7"/>
  <c r="M287" i="7"/>
  <c r="AC287" i="6" s="1"/>
  <c r="M288" i="7"/>
  <c r="M289" i="7"/>
  <c r="AB289" i="6" s="1"/>
  <c r="M290" i="7"/>
  <c r="M291" i="7"/>
  <c r="M292" i="7"/>
  <c r="M293" i="7"/>
  <c r="AB293" i="6" s="1"/>
  <c r="M294" i="7"/>
  <c r="M295" i="7"/>
  <c r="AC295" i="6" s="1"/>
  <c r="M296" i="7"/>
  <c r="AB296" i="6" s="1"/>
  <c r="M297" i="7"/>
  <c r="M298" i="7"/>
  <c r="AB298" i="6" s="1"/>
  <c r="M299" i="7"/>
  <c r="M300" i="7"/>
  <c r="M301" i="7"/>
  <c r="M302" i="7"/>
  <c r="M303" i="7"/>
  <c r="AB303" i="6" s="1"/>
  <c r="M304" i="7"/>
  <c r="M305" i="7"/>
  <c r="AB305" i="6" s="1"/>
  <c r="M306" i="7"/>
  <c r="M307" i="7"/>
  <c r="M308" i="7"/>
  <c r="M309" i="7"/>
  <c r="AB309" i="6" s="1"/>
  <c r="M310" i="7"/>
  <c r="M311" i="7"/>
  <c r="AB311" i="6" s="1"/>
  <c r="M312" i="7"/>
  <c r="AB312" i="6" s="1"/>
  <c r="M313" i="7"/>
  <c r="M314" i="7"/>
  <c r="M315" i="7"/>
  <c r="M316" i="7"/>
  <c r="M317" i="7"/>
  <c r="M318" i="7"/>
  <c r="AB318" i="6" s="1"/>
  <c r="M319" i="7"/>
  <c r="M320" i="7"/>
  <c r="M321" i="7"/>
  <c r="M322" i="7"/>
  <c r="M323" i="7"/>
  <c r="AB323" i="6" s="1"/>
  <c r="M324" i="7"/>
  <c r="M325" i="7"/>
  <c r="AB325" i="6" s="1"/>
  <c r="M326" i="7"/>
  <c r="M327" i="7"/>
  <c r="AB327" i="6" s="1"/>
  <c r="M328" i="7"/>
  <c r="M329" i="7"/>
  <c r="M330" i="7"/>
  <c r="M331" i="7"/>
  <c r="M332" i="7"/>
  <c r="M333" i="7"/>
  <c r="AB333" i="6" s="1"/>
  <c r="M334" i="7"/>
  <c r="M335" i="7"/>
  <c r="AC335" i="6" s="1"/>
  <c r="M336" i="7"/>
  <c r="M337" i="7"/>
  <c r="M338" i="7"/>
  <c r="AB338" i="6" s="1"/>
  <c r="M339" i="7"/>
  <c r="M340" i="7"/>
  <c r="M341" i="7"/>
  <c r="AB341" i="6" s="1"/>
  <c r="M342" i="7"/>
  <c r="AB342" i="6" s="1"/>
  <c r="M343" i="7"/>
  <c r="M344" i="7"/>
  <c r="M345" i="7"/>
  <c r="M346" i="7"/>
  <c r="AB346" i="6" s="1"/>
  <c r="M347" i="7"/>
  <c r="M348" i="7"/>
  <c r="M349" i="7"/>
  <c r="M350" i="7"/>
  <c r="M351" i="7"/>
  <c r="M352" i="7"/>
  <c r="AB352" i="6" s="1"/>
  <c r="M353" i="7"/>
  <c r="AB353" i="6" s="1"/>
  <c r="M354" i="7"/>
  <c r="M355" i="7"/>
  <c r="M356" i="7"/>
  <c r="M357" i="7"/>
  <c r="M358" i="7"/>
  <c r="M359" i="7"/>
  <c r="M360" i="7"/>
  <c r="AB360" i="6" s="1"/>
  <c r="M361" i="7"/>
  <c r="AB361" i="6" s="1"/>
  <c r="M362" i="7"/>
  <c r="AB362" i="6" s="1"/>
  <c r="M363" i="7"/>
  <c r="M364" i="7"/>
  <c r="M365" i="7"/>
  <c r="M366" i="7"/>
  <c r="AC366" i="6" s="1"/>
  <c r="M367" i="7"/>
  <c r="AB367" i="6" s="1"/>
  <c r="M368" i="7"/>
  <c r="M369" i="7"/>
  <c r="AB369" i="6" s="1"/>
  <c r="M370" i="7"/>
  <c r="M371" i="7"/>
  <c r="M372" i="7"/>
  <c r="M373" i="7"/>
  <c r="AC373" i="6" s="1"/>
  <c r="M374" i="7"/>
  <c r="M375" i="7"/>
  <c r="M376" i="7"/>
  <c r="AB376" i="6" s="1"/>
  <c r="M377" i="7"/>
  <c r="M378" i="7"/>
  <c r="AC378" i="6" s="1"/>
  <c r="M379" i="7"/>
  <c r="M380" i="7"/>
  <c r="M381" i="7"/>
  <c r="M382" i="7"/>
  <c r="AB382" i="6" s="1"/>
  <c r="M383" i="7"/>
  <c r="AB383" i="6" s="1"/>
  <c r="M384" i="7"/>
  <c r="M385" i="7"/>
  <c r="M386" i="7"/>
  <c r="AC386" i="6" s="1"/>
  <c r="M387" i="7"/>
  <c r="M388" i="7"/>
  <c r="AC388" i="6" s="1"/>
  <c r="M389" i="7"/>
  <c r="M390" i="7"/>
  <c r="AB390" i="6" s="1"/>
  <c r="M391" i="7"/>
  <c r="AB391" i="6" s="1"/>
  <c r="M392" i="7"/>
  <c r="M393" i="7"/>
  <c r="M394" i="7"/>
  <c r="AB394" i="6" s="1"/>
  <c r="M395" i="7"/>
  <c r="M396" i="7"/>
  <c r="M397" i="7"/>
  <c r="AC397" i="6" s="1"/>
  <c r="M398" i="7"/>
  <c r="M399" i="7"/>
  <c r="M400" i="7"/>
  <c r="AB400" i="6" s="1"/>
  <c r="M401" i="7"/>
  <c r="M402" i="7"/>
  <c r="AC402" i="6" s="1"/>
  <c r="M403" i="7"/>
  <c r="M404" i="7"/>
  <c r="M405" i="7"/>
  <c r="M406" i="7"/>
  <c r="AB406" i="6" s="1"/>
  <c r="M407" i="7"/>
  <c r="M408" i="7"/>
  <c r="AB408" i="6" s="1"/>
  <c r="M409" i="7"/>
  <c r="M410" i="7"/>
  <c r="AC410" i="6" s="1"/>
  <c r="M411" i="7"/>
  <c r="M412" i="7"/>
  <c r="M413" i="7"/>
  <c r="AC413" i="6" s="1"/>
  <c r="M414" i="7"/>
  <c r="AB414" i="6" s="1"/>
  <c r="M415" i="7"/>
  <c r="AB415" i="6" s="1"/>
  <c r="M416" i="7"/>
  <c r="M417" i="7"/>
  <c r="M418" i="7"/>
  <c r="AB418" i="6" s="1"/>
  <c r="M419" i="7"/>
  <c r="M420" i="7"/>
  <c r="M421" i="7"/>
  <c r="M422" i="7"/>
  <c r="AB422" i="6" s="1"/>
  <c r="M423" i="7"/>
  <c r="M424" i="7"/>
  <c r="AB424" i="6" s="1"/>
  <c r="M425" i="7"/>
  <c r="M426" i="7"/>
  <c r="M427" i="7"/>
  <c r="M428" i="7"/>
  <c r="M429" i="7"/>
  <c r="M430" i="7"/>
  <c r="M431" i="7"/>
  <c r="AB431" i="6" s="1"/>
  <c r="M432" i="7"/>
  <c r="AB432" i="6" s="1"/>
  <c r="M433" i="7"/>
  <c r="M434" i="7"/>
  <c r="AC434" i="6" s="1"/>
  <c r="M435" i="7"/>
  <c r="M436" i="7"/>
  <c r="M437" i="7"/>
  <c r="AC437" i="6" s="1"/>
  <c r="M438" i="7"/>
  <c r="AB438" i="6" s="1"/>
  <c r="M439" i="7"/>
  <c r="M440" i="7"/>
  <c r="AB440" i="6" s="1"/>
  <c r="M441" i="7"/>
  <c r="M442" i="7"/>
  <c r="AB442" i="6" s="1"/>
  <c r="M443" i="7"/>
  <c r="M444" i="7"/>
  <c r="M445" i="7"/>
  <c r="AC445" i="6" s="1"/>
  <c r="M446" i="7"/>
  <c r="AB446" i="6" s="1"/>
  <c r="M447" i="7"/>
  <c r="M448" i="7"/>
  <c r="M449" i="7"/>
  <c r="AC449" i="6" s="1"/>
  <c r="M450" i="7"/>
  <c r="AC450" i="6" s="1"/>
  <c r="M451" i="7"/>
  <c r="M452" i="7"/>
  <c r="M453" i="7"/>
  <c r="M454" i="7"/>
  <c r="M455" i="7"/>
  <c r="AB455" i="6" s="1"/>
  <c r="M456" i="7"/>
  <c r="AB456" i="6" s="1"/>
  <c r="M457" i="7"/>
  <c r="M458" i="7"/>
  <c r="M459" i="7"/>
  <c r="M460" i="7"/>
  <c r="M461" i="7"/>
  <c r="AC461" i="6" s="1"/>
  <c r="M462" i="7"/>
  <c r="M463" i="7"/>
  <c r="AB463" i="6" s="1"/>
  <c r="M464" i="7"/>
  <c r="AB464" i="6" s="1"/>
  <c r="M465" i="7"/>
  <c r="M466" i="7"/>
  <c r="M467" i="7"/>
  <c r="M468" i="7"/>
  <c r="M469" i="7"/>
  <c r="AC469" i="6" s="1"/>
  <c r="M470" i="7"/>
  <c r="AB470" i="6" s="1"/>
  <c r="M471" i="7"/>
  <c r="M472" i="7"/>
  <c r="M473" i="7"/>
  <c r="AC473" i="6" s="1"/>
  <c r="M474" i="7"/>
  <c r="AC474" i="6" s="1"/>
  <c r="M475" i="7"/>
  <c r="M476" i="7"/>
  <c r="M477" i="7"/>
  <c r="AC477" i="6" s="1"/>
  <c r="M478" i="7"/>
  <c r="M479" i="7"/>
  <c r="AB479" i="6" s="1"/>
  <c r="M480" i="7"/>
  <c r="M481" i="7"/>
  <c r="M482" i="7"/>
  <c r="AC482" i="6" s="1"/>
  <c r="M483" i="7"/>
  <c r="M484" i="7"/>
  <c r="M485" i="7"/>
  <c r="M486" i="7"/>
  <c r="AC486" i="6" s="1"/>
  <c r="M487" i="7"/>
  <c r="AB487" i="6" s="1"/>
  <c r="M488" i="7"/>
  <c r="AB488" i="6" s="1"/>
  <c r="M489" i="7"/>
  <c r="M490" i="7"/>
  <c r="M491" i="7"/>
  <c r="M492" i="7"/>
  <c r="M493" i="7"/>
  <c r="AC493" i="6" s="1"/>
  <c r="M494" i="7"/>
  <c r="M495" i="7"/>
  <c r="AB495" i="6" s="1"/>
  <c r="M496" i="7"/>
  <c r="M497" i="7"/>
  <c r="AC497" i="6" s="1"/>
  <c r="M498" i="7"/>
  <c r="AC498" i="6" s="1"/>
  <c r="M499" i="7"/>
  <c r="M500" i="7"/>
  <c r="M501" i="7"/>
  <c r="AC501" i="6" s="1"/>
  <c r="M502" i="7"/>
  <c r="M503" i="7"/>
  <c r="AB503" i="6" s="1"/>
  <c r="M504" i="7"/>
  <c r="AC504" i="6" s="1"/>
  <c r="M505" i="7"/>
  <c r="AC505" i="6" s="1"/>
  <c r="M506" i="7"/>
  <c r="AC506" i="6" s="1"/>
  <c r="M507" i="7"/>
  <c r="M508" i="7"/>
  <c r="M509" i="7"/>
  <c r="AC509" i="6" s="1"/>
  <c r="M510" i="7"/>
  <c r="AC510" i="6" s="1"/>
  <c r="M511" i="7"/>
  <c r="M512" i="7"/>
  <c r="AC512" i="6" s="1"/>
  <c r="M513" i="7"/>
  <c r="AB513" i="6" s="1"/>
  <c r="M514" i="7"/>
  <c r="AC514" i="6" s="1"/>
  <c r="M515" i="7"/>
  <c r="M516" i="7"/>
  <c r="M517" i="7"/>
  <c r="AC517" i="6" s="1"/>
  <c r="M518" i="7"/>
  <c r="M519" i="7"/>
  <c r="AB519" i="6" s="1"/>
  <c r="M520" i="7"/>
  <c r="AC520" i="6" s="1"/>
  <c r="M521" i="7"/>
  <c r="AC521" i="6" s="1"/>
  <c r="M522" i="7"/>
  <c r="AC522" i="6" s="1"/>
  <c r="M523" i="7"/>
  <c r="M524" i="7"/>
  <c r="M525" i="7"/>
  <c r="AC525" i="6" s="1"/>
  <c r="M526" i="7"/>
  <c r="AC526" i="6" s="1"/>
  <c r="M527" i="7"/>
  <c r="M528" i="7"/>
  <c r="AC528" i="6" s="1"/>
  <c r="M529" i="7"/>
  <c r="AB529" i="6" s="1"/>
  <c r="M530" i="7"/>
  <c r="AC530" i="6" s="1"/>
  <c r="M531" i="7"/>
  <c r="M532" i="7"/>
  <c r="M533" i="7"/>
  <c r="AC533" i="6" s="1"/>
  <c r="M534" i="7"/>
  <c r="M535" i="7"/>
  <c r="AB535" i="6" s="1"/>
  <c r="M536" i="7"/>
  <c r="AC536" i="6" s="1"/>
  <c r="M537" i="7"/>
  <c r="AC537" i="6" s="1"/>
  <c r="M538" i="7"/>
  <c r="AC538" i="6" s="1"/>
  <c r="M539" i="7"/>
  <c r="M540" i="7"/>
  <c r="AB540" i="6" s="1"/>
  <c r="M541" i="7"/>
  <c r="AB541" i="6" s="1"/>
  <c r="M542" i="7"/>
  <c r="AB542" i="6" s="1"/>
  <c r="M543" i="7"/>
  <c r="M544" i="7"/>
  <c r="AB544" i="6" s="1"/>
  <c r="M545" i="7"/>
  <c r="AB545" i="6" s="1"/>
  <c r="M546" i="7"/>
  <c r="AB546" i="6" s="1"/>
  <c r="M547" i="7"/>
  <c r="M548" i="7"/>
  <c r="AB548" i="6" s="1"/>
  <c r="M549" i="7"/>
  <c r="AB549" i="6" s="1"/>
  <c r="M550" i="7"/>
  <c r="AB550" i="6" s="1"/>
  <c r="M551" i="7"/>
  <c r="M552" i="7"/>
  <c r="AB552" i="6" s="1"/>
  <c r="M553" i="7"/>
  <c r="AB553" i="6" s="1"/>
  <c r="M554" i="7"/>
  <c r="AB554" i="6" s="1"/>
  <c r="M555" i="7"/>
  <c r="M556" i="7"/>
  <c r="AB556" i="6" s="1"/>
  <c r="M557" i="7"/>
  <c r="AB557" i="6" s="1"/>
  <c r="M558" i="7"/>
  <c r="AB558" i="6" s="1"/>
  <c r="M559" i="7"/>
  <c r="M560" i="7"/>
  <c r="AB560" i="6" s="1"/>
  <c r="M561" i="7"/>
  <c r="AB561" i="6" s="1"/>
  <c r="M562" i="7"/>
  <c r="AB562" i="6" s="1"/>
  <c r="M563" i="7"/>
  <c r="M564" i="7"/>
  <c r="AB564" i="6" s="1"/>
  <c r="M565" i="7"/>
  <c r="AB565" i="6" s="1"/>
  <c r="M566" i="7"/>
  <c r="AB566" i="6" s="1"/>
  <c r="M567" i="7"/>
  <c r="M568" i="7"/>
  <c r="AB568" i="6" s="1"/>
  <c r="M569" i="7"/>
  <c r="AB569" i="6" s="1"/>
  <c r="M570" i="7"/>
  <c r="AB570" i="6" s="1"/>
  <c r="M571" i="7"/>
  <c r="M572" i="7"/>
  <c r="AB572" i="6" s="1"/>
  <c r="M573" i="7"/>
  <c r="AB573" i="6" s="1"/>
  <c r="M574" i="7"/>
  <c r="AB574" i="6" s="1"/>
  <c r="M575" i="7"/>
  <c r="M576" i="7"/>
  <c r="AB576" i="6" s="1"/>
  <c r="M577" i="7"/>
  <c r="AB577" i="6" s="1"/>
  <c r="M578" i="7"/>
  <c r="AB578" i="6" s="1"/>
  <c r="M579" i="7"/>
  <c r="M580" i="7"/>
  <c r="AB580" i="6" s="1"/>
  <c r="M581" i="7"/>
  <c r="AB581" i="6" s="1"/>
  <c r="M582" i="7"/>
  <c r="AB582" i="6" s="1"/>
  <c r="M583" i="7"/>
  <c r="M584" i="7"/>
  <c r="AB584" i="6" s="1"/>
  <c r="M585" i="7"/>
  <c r="AB585" i="6" s="1"/>
  <c r="M586" i="7"/>
  <c r="AB586" i="6" s="1"/>
  <c r="M587" i="7"/>
  <c r="M588" i="7"/>
  <c r="AB588" i="6" s="1"/>
  <c r="M589" i="7"/>
  <c r="AB589" i="6" s="1"/>
  <c r="M590" i="7"/>
  <c r="AB590" i="6" s="1"/>
  <c r="M591" i="7"/>
  <c r="M592" i="7"/>
  <c r="AB592" i="6" s="1"/>
  <c r="M593" i="7"/>
  <c r="AB593" i="6" s="1"/>
  <c r="M594" i="7"/>
  <c r="AB594" i="6" s="1"/>
  <c r="M595" i="7"/>
  <c r="M596" i="7"/>
  <c r="AB596" i="6" s="1"/>
  <c r="M597" i="7"/>
  <c r="AB597" i="6" s="1"/>
  <c r="M598" i="7"/>
  <c r="AB598" i="6" s="1"/>
  <c r="M599" i="7"/>
  <c r="M600" i="7"/>
  <c r="AB600" i="6" s="1"/>
  <c r="M601" i="7"/>
  <c r="AB601" i="6" s="1"/>
  <c r="M602" i="7"/>
  <c r="AB602" i="6" s="1"/>
  <c r="M603" i="7"/>
  <c r="M604" i="7"/>
  <c r="AB604" i="6" s="1"/>
  <c r="M605" i="7"/>
  <c r="AB605" i="6" s="1"/>
  <c r="M606" i="7"/>
  <c r="AB606" i="6" s="1"/>
  <c r="M607" i="7"/>
  <c r="M608" i="7"/>
  <c r="AB608" i="6" s="1"/>
  <c r="M609" i="7"/>
  <c r="AB609" i="6" s="1"/>
  <c r="M610" i="7"/>
  <c r="AB610" i="6" s="1"/>
  <c r="M611" i="7"/>
  <c r="M612" i="7"/>
  <c r="AB612" i="6" s="1"/>
  <c r="M613" i="7"/>
  <c r="AB613" i="6" s="1"/>
  <c r="M614" i="7"/>
  <c r="AB614" i="6" s="1"/>
  <c r="M615" i="7"/>
  <c r="M616" i="7"/>
  <c r="AB616" i="6" s="1"/>
  <c r="M617" i="7"/>
  <c r="AB617" i="6" s="1"/>
  <c r="M618" i="7"/>
  <c r="AB618" i="6" s="1"/>
  <c r="M619" i="7"/>
  <c r="M620" i="7"/>
  <c r="AB620" i="6" s="1"/>
  <c r="M621" i="7"/>
  <c r="AB621" i="6" s="1"/>
  <c r="M622" i="7"/>
  <c r="AB622" i="6" s="1"/>
  <c r="M623" i="7"/>
  <c r="M624" i="7"/>
  <c r="AB624" i="6" s="1"/>
  <c r="M625" i="7"/>
  <c r="AB625" i="6" s="1"/>
  <c r="M626" i="7"/>
  <c r="AB626" i="6" s="1"/>
  <c r="M627" i="7"/>
  <c r="M628" i="7"/>
  <c r="AB628" i="6" s="1"/>
  <c r="M629" i="7"/>
  <c r="AB629" i="6" s="1"/>
  <c r="M630" i="7"/>
  <c r="AB630" i="6" s="1"/>
  <c r="M631" i="7"/>
  <c r="M632" i="7"/>
  <c r="AB632" i="6" s="1"/>
  <c r="M633" i="7"/>
  <c r="AC633" i="6" s="1"/>
  <c r="M634" i="7"/>
  <c r="AB634" i="6" s="1"/>
  <c r="M635" i="7"/>
  <c r="M636" i="7"/>
  <c r="M637" i="7"/>
  <c r="AB637" i="6" s="1"/>
  <c r="M638" i="7"/>
  <c r="AB638" i="6" s="1"/>
  <c r="M639" i="7"/>
  <c r="M640" i="7"/>
  <c r="AC640" i="6" s="1"/>
  <c r="M641" i="7"/>
  <c r="AC641" i="6" s="1"/>
  <c r="M642" i="7"/>
  <c r="AB642" i="6" s="1"/>
  <c r="M643" i="7"/>
  <c r="M644" i="7"/>
  <c r="M645" i="7"/>
  <c r="AB645" i="6" s="1"/>
  <c r="M646" i="7"/>
  <c r="AB646" i="6" s="1"/>
  <c r="M647" i="7"/>
  <c r="M648" i="7"/>
  <c r="AC648" i="6" s="1"/>
  <c r="M649" i="7"/>
  <c r="AC649" i="6" s="1"/>
  <c r="M650" i="7"/>
  <c r="AB650" i="6" s="1"/>
  <c r="M651" i="7"/>
  <c r="M652" i="7"/>
  <c r="M653" i="7"/>
  <c r="AB653" i="6" s="1"/>
  <c r="M654" i="7"/>
  <c r="AB654" i="6" s="1"/>
  <c r="M655" i="7"/>
  <c r="M656" i="7"/>
  <c r="AC656" i="6" s="1"/>
  <c r="M657" i="7"/>
  <c r="AB657" i="6" s="1"/>
  <c r="M658" i="7"/>
  <c r="AB658" i="6" s="1"/>
  <c r="M659" i="7"/>
  <c r="M660" i="7"/>
  <c r="AB660" i="6" s="1"/>
  <c r="M661" i="7"/>
  <c r="AB661" i="6" s="1"/>
  <c r="M662" i="7"/>
  <c r="AB662" i="6" s="1"/>
  <c r="M663" i="7"/>
  <c r="M664" i="7"/>
  <c r="AB664" i="6" s="1"/>
  <c r="M665" i="7"/>
  <c r="AC665" i="6" s="1"/>
  <c r="M666" i="7"/>
  <c r="AB666" i="6" s="1"/>
  <c r="M667" i="7"/>
  <c r="M668" i="7"/>
  <c r="M669" i="7"/>
  <c r="AB669" i="6" s="1"/>
  <c r="M670" i="7"/>
  <c r="AB670" i="6" s="1"/>
  <c r="M671" i="7"/>
  <c r="M672" i="7"/>
  <c r="AB672" i="6" s="1"/>
  <c r="M673" i="7"/>
  <c r="AC673" i="6" s="1"/>
  <c r="M674" i="7"/>
  <c r="AB674" i="6" s="1"/>
  <c r="M675" i="7"/>
  <c r="M676" i="7"/>
  <c r="M32" i="7"/>
  <c r="AB32" i="6" s="1"/>
  <c r="M8" i="7"/>
  <c r="AC8" i="6" s="1"/>
  <c r="M9" i="7"/>
  <c r="AB9" i="6" s="1"/>
  <c r="M10" i="7"/>
  <c r="AC10" i="6" s="1"/>
  <c r="M11" i="7"/>
  <c r="AC11" i="6" s="1"/>
  <c r="M12" i="7"/>
  <c r="AC12" i="6" s="1"/>
  <c r="M13" i="7"/>
  <c r="AB13" i="6" s="1"/>
  <c r="M14" i="7"/>
  <c r="AB14" i="6" s="1"/>
  <c r="M15" i="7"/>
  <c r="AB15" i="6" s="1"/>
  <c r="M16" i="7"/>
  <c r="AC16" i="6" s="1"/>
  <c r="M17" i="7"/>
  <c r="AB17" i="6" s="1"/>
  <c r="M18" i="7"/>
  <c r="AB18" i="6" s="1"/>
  <c r="M19" i="7"/>
  <c r="AB19" i="6" s="1"/>
  <c r="M20" i="7"/>
  <c r="AC20" i="6" s="1"/>
  <c r="M21" i="7"/>
  <c r="AB21" i="6" s="1"/>
  <c r="M22" i="7"/>
  <c r="AB22" i="6" s="1"/>
  <c r="M23" i="7"/>
  <c r="AC23" i="6" s="1"/>
  <c r="M24" i="7"/>
  <c r="AC24" i="6" s="1"/>
  <c r="M25" i="7"/>
  <c r="AB25" i="6" s="1"/>
  <c r="M26" i="7"/>
  <c r="AC26" i="6" s="1"/>
  <c r="M27" i="7"/>
  <c r="AC27" i="6" s="1"/>
  <c r="M28" i="7"/>
  <c r="AC28" i="6" s="1"/>
  <c r="M7" i="7"/>
  <c r="AB7" i="6" s="1"/>
  <c r="AC672" i="6" l="1"/>
  <c r="AC201" i="6"/>
  <c r="AB520" i="6"/>
  <c r="AB397" i="6"/>
  <c r="AB373" i="6"/>
  <c r="AB640" i="6"/>
  <c r="AC342" i="6"/>
  <c r="AC646" i="6"/>
  <c r="AC629" i="6"/>
  <c r="AC341" i="6"/>
  <c r="AC186" i="6"/>
  <c r="AB486" i="6"/>
  <c r="AB143" i="6"/>
  <c r="AB509" i="6"/>
  <c r="AB12" i="6"/>
  <c r="AB477" i="6"/>
  <c r="AC133" i="6"/>
  <c r="AB10" i="6"/>
  <c r="AB633" i="6"/>
  <c r="AC495" i="6"/>
  <c r="AC361" i="6"/>
  <c r="AC181" i="6"/>
  <c r="AB665" i="6"/>
  <c r="AC556" i="6"/>
  <c r="AB461" i="6"/>
  <c r="AC303" i="6"/>
  <c r="AB127" i="6"/>
  <c r="AC588" i="6"/>
  <c r="AC653" i="6"/>
  <c r="AC540" i="6"/>
  <c r="AB437" i="6"/>
  <c r="AC245" i="6"/>
  <c r="AC113" i="6"/>
  <c r="AB533" i="6"/>
  <c r="AB413" i="6"/>
  <c r="AC225" i="6"/>
  <c r="AC90" i="6"/>
  <c r="AC634" i="6"/>
  <c r="AC519" i="6"/>
  <c r="AC488" i="6"/>
  <c r="AB450" i="6"/>
  <c r="AC400" i="6"/>
  <c r="AC239" i="6"/>
  <c r="AC192" i="6"/>
  <c r="AC88" i="6"/>
  <c r="AC666" i="6"/>
  <c r="AB649" i="6"/>
  <c r="AC548" i="6"/>
  <c r="AB517" i="6"/>
  <c r="AB449" i="6"/>
  <c r="AC360" i="6"/>
  <c r="AC289" i="6"/>
  <c r="AB231" i="6"/>
  <c r="AB187" i="6"/>
  <c r="AC128" i="6"/>
  <c r="AC69" i="6"/>
  <c r="AB648" i="6"/>
  <c r="AC224" i="6"/>
  <c r="AB55" i="6"/>
  <c r="AC661" i="6"/>
  <c r="AC645" i="6"/>
  <c r="AC620" i="6"/>
  <c r="AB530" i="6"/>
  <c r="AB501" i="6"/>
  <c r="AB474" i="6"/>
  <c r="AC424" i="6"/>
  <c r="AB388" i="6"/>
  <c r="AC327" i="6"/>
  <c r="AC269" i="6"/>
  <c r="AC221" i="6"/>
  <c r="AB167" i="6"/>
  <c r="AC107" i="6"/>
  <c r="AC49" i="6"/>
  <c r="AC440" i="6"/>
  <c r="AC283" i="6"/>
  <c r="AC391" i="6"/>
  <c r="AC279" i="6"/>
  <c r="AC32" i="6"/>
  <c r="AC660" i="6"/>
  <c r="AB641" i="6"/>
  <c r="AC612" i="6"/>
  <c r="AC529" i="6"/>
  <c r="AB498" i="6"/>
  <c r="AB473" i="6"/>
  <c r="AC376" i="6"/>
  <c r="AC323" i="6"/>
  <c r="AC265" i="6"/>
  <c r="AB207" i="6"/>
  <c r="AC165" i="6"/>
  <c r="AC104" i="6"/>
  <c r="AC48" i="6"/>
  <c r="AB512" i="6"/>
  <c r="AC64" i="6"/>
  <c r="AB673" i="6"/>
  <c r="AB656" i="6"/>
  <c r="AC604" i="6"/>
  <c r="AB528" i="6"/>
  <c r="AB497" i="6"/>
  <c r="AC464" i="6"/>
  <c r="AC415" i="6"/>
  <c r="AC309" i="6"/>
  <c r="AC264" i="6"/>
  <c r="AC206" i="6"/>
  <c r="AC151" i="6"/>
  <c r="AC93" i="6"/>
  <c r="AC45" i="6"/>
  <c r="AB16" i="6"/>
  <c r="AC19" i="6"/>
  <c r="AC18" i="6"/>
  <c r="AB28" i="6"/>
  <c r="AB11" i="6"/>
  <c r="AC17" i="6"/>
  <c r="AB27" i="6"/>
  <c r="AB8" i="6"/>
  <c r="AB24" i="6"/>
  <c r="AC9" i="6"/>
  <c r="AB26" i="6"/>
  <c r="AB20" i="6"/>
  <c r="AC25" i="6"/>
  <c r="AC596" i="6"/>
  <c r="AC580" i="6"/>
  <c r="AB668" i="6"/>
  <c r="AC668" i="6"/>
  <c r="AC652" i="6"/>
  <c r="AB652" i="6"/>
  <c r="AC532" i="6"/>
  <c r="AB532" i="6"/>
  <c r="AC516" i="6"/>
  <c r="AB516" i="6"/>
  <c r="AC500" i="6"/>
  <c r="AB500" i="6"/>
  <c r="AC484" i="6"/>
  <c r="AB484" i="6"/>
  <c r="AB460" i="6"/>
  <c r="AC460" i="6"/>
  <c r="AB444" i="6"/>
  <c r="AC444" i="6"/>
  <c r="AC420" i="6"/>
  <c r="AB420" i="6"/>
  <c r="AB372" i="6"/>
  <c r="AC372" i="6"/>
  <c r="AB356" i="6"/>
  <c r="AC356" i="6"/>
  <c r="AB340" i="6"/>
  <c r="AC340" i="6"/>
  <c r="AB316" i="6"/>
  <c r="AC316" i="6"/>
  <c r="AB300" i="6"/>
  <c r="AC300" i="6"/>
  <c r="AB284" i="6"/>
  <c r="AC284" i="6"/>
  <c r="AB268" i="6"/>
  <c r="AC268" i="6"/>
  <c r="AB252" i="6"/>
  <c r="AC252" i="6"/>
  <c r="AB236" i="6"/>
  <c r="AC236" i="6"/>
  <c r="AB204" i="6"/>
  <c r="AC204" i="6"/>
  <c r="AB132" i="6"/>
  <c r="AC132" i="6"/>
  <c r="AB116" i="6"/>
  <c r="AC116" i="6"/>
  <c r="AB92" i="6"/>
  <c r="AC92" i="6"/>
  <c r="AB36" i="6"/>
  <c r="AC36" i="6"/>
  <c r="AC572" i="6"/>
  <c r="AB676" i="6"/>
  <c r="AC676" i="6"/>
  <c r="AB644" i="6"/>
  <c r="AC644" i="6"/>
  <c r="AB636" i="6"/>
  <c r="AC636" i="6"/>
  <c r="AB524" i="6"/>
  <c r="AC524" i="6"/>
  <c r="AB508" i="6"/>
  <c r="AC508" i="6"/>
  <c r="AC492" i="6"/>
  <c r="AB492" i="6"/>
  <c r="AB476" i="6"/>
  <c r="AC476" i="6"/>
  <c r="AC468" i="6"/>
  <c r="AB468" i="6"/>
  <c r="AC452" i="6"/>
  <c r="AB452" i="6"/>
  <c r="AB436" i="6"/>
  <c r="AC436" i="6"/>
  <c r="AC428" i="6"/>
  <c r="AB428" i="6"/>
  <c r="AB412" i="6"/>
  <c r="AC412" i="6"/>
  <c r="AC404" i="6"/>
  <c r="AB404" i="6"/>
  <c r="AC396" i="6"/>
  <c r="AB396" i="6"/>
  <c r="AB380" i="6"/>
  <c r="AC380" i="6"/>
  <c r="AB364" i="6"/>
  <c r="AC364" i="6"/>
  <c r="AB348" i="6"/>
  <c r="AC348" i="6"/>
  <c r="AB332" i="6"/>
  <c r="AC332" i="6"/>
  <c r="AB324" i="6"/>
  <c r="AC324" i="6"/>
  <c r="AB308" i="6"/>
  <c r="AC308" i="6"/>
  <c r="AB292" i="6"/>
  <c r="AC292" i="6"/>
  <c r="AB276" i="6"/>
  <c r="AC276" i="6"/>
  <c r="AB260" i="6"/>
  <c r="AC260" i="6"/>
  <c r="AB244" i="6"/>
  <c r="AC244" i="6"/>
  <c r="AB228" i="6"/>
  <c r="AC228" i="6"/>
  <c r="AB220" i="6"/>
  <c r="AC220" i="6"/>
  <c r="AB212" i="6"/>
  <c r="AC212" i="6"/>
  <c r="AB196" i="6"/>
  <c r="AC196" i="6"/>
  <c r="AB188" i="6"/>
  <c r="AC188" i="6"/>
  <c r="AB180" i="6"/>
  <c r="AC180" i="6"/>
  <c r="AB172" i="6"/>
  <c r="AC172" i="6"/>
  <c r="AB164" i="6"/>
  <c r="AC164" i="6"/>
  <c r="AB156" i="6"/>
  <c r="AC156" i="6"/>
  <c r="AB140" i="6"/>
  <c r="AC140" i="6"/>
  <c r="AB124" i="6"/>
  <c r="AC124" i="6"/>
  <c r="AB108" i="6"/>
  <c r="AC108" i="6"/>
  <c r="AB100" i="6"/>
  <c r="AC100" i="6"/>
  <c r="AB84" i="6"/>
  <c r="AC84" i="6"/>
  <c r="AB76" i="6"/>
  <c r="AC76" i="6"/>
  <c r="AB68" i="6"/>
  <c r="AC68" i="6"/>
  <c r="AB60" i="6"/>
  <c r="AC60" i="6"/>
  <c r="AB52" i="6"/>
  <c r="AC52" i="6"/>
  <c r="AB44" i="6"/>
  <c r="AC44" i="6"/>
  <c r="AB675" i="6"/>
  <c r="AC675" i="6"/>
  <c r="AB667" i="6"/>
  <c r="AC667" i="6"/>
  <c r="AB659" i="6"/>
  <c r="AC659" i="6"/>
  <c r="AB651" i="6"/>
  <c r="AC651" i="6"/>
  <c r="AB643" i="6"/>
  <c r="AC643" i="6"/>
  <c r="AB635" i="6"/>
  <c r="AC635" i="6"/>
  <c r="AB627" i="6"/>
  <c r="AC627" i="6"/>
  <c r="AB619" i="6"/>
  <c r="AC619" i="6"/>
  <c r="AB611" i="6"/>
  <c r="AC611" i="6"/>
  <c r="AB603" i="6"/>
  <c r="AC603" i="6"/>
  <c r="AB595" i="6"/>
  <c r="AC595" i="6"/>
  <c r="AB587" i="6"/>
  <c r="AC587" i="6"/>
  <c r="AB579" i="6"/>
  <c r="AC579" i="6"/>
  <c r="AB571" i="6"/>
  <c r="AC571" i="6"/>
  <c r="AB563" i="6"/>
  <c r="AC563" i="6"/>
  <c r="AB555" i="6"/>
  <c r="AC555" i="6"/>
  <c r="AB547" i="6"/>
  <c r="AC547" i="6"/>
  <c r="AB539" i="6"/>
  <c r="AC539" i="6"/>
  <c r="AB531" i="6"/>
  <c r="AC531" i="6"/>
  <c r="AB523" i="6"/>
  <c r="AC523" i="6"/>
  <c r="AB515" i="6"/>
  <c r="AC515" i="6"/>
  <c r="AB507" i="6"/>
  <c r="AC507" i="6"/>
  <c r="AB499" i="6"/>
  <c r="AC499" i="6"/>
  <c r="AB491" i="6"/>
  <c r="AC491" i="6"/>
  <c r="AC483" i="6"/>
  <c r="AB483" i="6"/>
  <c r="AC475" i="6"/>
  <c r="AB475" i="6"/>
  <c r="AB467" i="6"/>
  <c r="AC467" i="6"/>
  <c r="AC459" i="6"/>
  <c r="AB459" i="6"/>
  <c r="AC451" i="6"/>
  <c r="AB451" i="6"/>
  <c r="AC443" i="6"/>
  <c r="AB443" i="6"/>
  <c r="AB435" i="6"/>
  <c r="AC435" i="6"/>
  <c r="AC427" i="6"/>
  <c r="AB427" i="6"/>
  <c r="AC419" i="6"/>
  <c r="AB419" i="6"/>
  <c r="AC411" i="6"/>
  <c r="AB411" i="6"/>
  <c r="AB403" i="6"/>
  <c r="AC403" i="6"/>
  <c r="AC395" i="6"/>
  <c r="AB395" i="6"/>
  <c r="AB387" i="6"/>
  <c r="AC387" i="6"/>
  <c r="AC379" i="6"/>
  <c r="AB379" i="6"/>
  <c r="AB371" i="6"/>
  <c r="AC371" i="6"/>
  <c r="AB363" i="6"/>
  <c r="AC363" i="6"/>
  <c r="AC355" i="6"/>
  <c r="AB355" i="6"/>
  <c r="AB347" i="6"/>
  <c r="AC347" i="6"/>
  <c r="AB339" i="6"/>
  <c r="AC339" i="6"/>
  <c r="AB331" i="6"/>
  <c r="AC331" i="6"/>
  <c r="AB315" i="6"/>
  <c r="AC315" i="6"/>
  <c r="AB307" i="6"/>
  <c r="AC307" i="6"/>
  <c r="AB299" i="6"/>
  <c r="AC299" i="6"/>
  <c r="AC291" i="6"/>
  <c r="AB291" i="6"/>
  <c r="AB275" i="6"/>
  <c r="AC275" i="6"/>
  <c r="AC267" i="6"/>
  <c r="AB267" i="6"/>
  <c r="AC628" i="6"/>
  <c r="AC564" i="6"/>
  <c r="AC148" i="6"/>
  <c r="AC203" i="6"/>
  <c r="AB203" i="6"/>
  <c r="AB67" i="6"/>
  <c r="AC67" i="6"/>
  <c r="AB43" i="6"/>
  <c r="AC43" i="6"/>
  <c r="AC534" i="6"/>
  <c r="AB534" i="6"/>
  <c r="AC518" i="6"/>
  <c r="AB518" i="6"/>
  <c r="AC502" i="6"/>
  <c r="AB502" i="6"/>
  <c r="AB494" i="6"/>
  <c r="AC494" i="6"/>
  <c r="AB478" i="6"/>
  <c r="AC478" i="6"/>
  <c r="AB462" i="6"/>
  <c r="AC462" i="6"/>
  <c r="AB454" i="6"/>
  <c r="AC454" i="6"/>
  <c r="AB430" i="6"/>
  <c r="AC430" i="6"/>
  <c r="AB398" i="6"/>
  <c r="AC398" i="6"/>
  <c r="AB374" i="6"/>
  <c r="AC374" i="6"/>
  <c r="AB358" i="6"/>
  <c r="AC358" i="6"/>
  <c r="AB350" i="6"/>
  <c r="AC350" i="6"/>
  <c r="AB334" i="6"/>
  <c r="AC334" i="6"/>
  <c r="AB326" i="6"/>
  <c r="AC326" i="6"/>
  <c r="AB310" i="6"/>
  <c r="AC310" i="6"/>
  <c r="AB302" i="6"/>
  <c r="AC302" i="6"/>
  <c r="AB294" i="6"/>
  <c r="AC294" i="6"/>
  <c r="AB286" i="6"/>
  <c r="AC286" i="6"/>
  <c r="AB278" i="6"/>
  <c r="AC278" i="6"/>
  <c r="AB270" i="6"/>
  <c r="AC270" i="6"/>
  <c r="AB262" i="6"/>
  <c r="AC262" i="6"/>
  <c r="AB246" i="6"/>
  <c r="AC246" i="6"/>
  <c r="AB230" i="6"/>
  <c r="AC230" i="6"/>
  <c r="AB222" i="6"/>
  <c r="AC222" i="6"/>
  <c r="AB214" i="6"/>
  <c r="AC214" i="6"/>
  <c r="AB198" i="6"/>
  <c r="AC198" i="6"/>
  <c r="AB190" i="6"/>
  <c r="AC190" i="6"/>
  <c r="AB182" i="6"/>
  <c r="AC182" i="6"/>
  <c r="AB174" i="6"/>
  <c r="AC174" i="6"/>
  <c r="AB166" i="6"/>
  <c r="AC166" i="6"/>
  <c r="AB158" i="6"/>
  <c r="AC158" i="6"/>
  <c r="AB142" i="6"/>
  <c r="AC142" i="6"/>
  <c r="AB134" i="6"/>
  <c r="AC134" i="6"/>
  <c r="AB126" i="6"/>
  <c r="AC126" i="6"/>
  <c r="AB110" i="6"/>
  <c r="AC110" i="6"/>
  <c r="AB102" i="6"/>
  <c r="AC102" i="6"/>
  <c r="AB94" i="6"/>
  <c r="AC94" i="6"/>
  <c r="AB86" i="6"/>
  <c r="AC86" i="6"/>
  <c r="AB70" i="6"/>
  <c r="AC70" i="6"/>
  <c r="AB54" i="6"/>
  <c r="AC54" i="6"/>
  <c r="AB46" i="6"/>
  <c r="AC46" i="6"/>
  <c r="AB38" i="6"/>
  <c r="AC38" i="6"/>
  <c r="AC674" i="6"/>
  <c r="AC642" i="6"/>
  <c r="AC622" i="6"/>
  <c r="AC614" i="6"/>
  <c r="AC606" i="6"/>
  <c r="AC598" i="6"/>
  <c r="AC590" i="6"/>
  <c r="AC582" i="6"/>
  <c r="AC574" i="6"/>
  <c r="AC566" i="6"/>
  <c r="AC558" i="6"/>
  <c r="AC550" i="6"/>
  <c r="AC542" i="6"/>
  <c r="AB522" i="6"/>
  <c r="AB366" i="6"/>
  <c r="AB251" i="6"/>
  <c r="AC210" i="6"/>
  <c r="AC171" i="6"/>
  <c r="AB75" i="6"/>
  <c r="AC485" i="6"/>
  <c r="AB485" i="6"/>
  <c r="AC453" i="6"/>
  <c r="AB453" i="6"/>
  <c r="AC429" i="6"/>
  <c r="AB429" i="6"/>
  <c r="AC421" i="6"/>
  <c r="AB421" i="6"/>
  <c r="AC405" i="6"/>
  <c r="AB405" i="6"/>
  <c r="AC389" i="6"/>
  <c r="AB389" i="6"/>
  <c r="AC381" i="6"/>
  <c r="AB381" i="6"/>
  <c r="AB365" i="6"/>
  <c r="AC365" i="6"/>
  <c r="AB357" i="6"/>
  <c r="AC357" i="6"/>
  <c r="AB349" i="6"/>
  <c r="AC349" i="6"/>
  <c r="AB317" i="6"/>
  <c r="AC317" i="6"/>
  <c r="AB301" i="6"/>
  <c r="AC301" i="6"/>
  <c r="AB285" i="6"/>
  <c r="AC285" i="6"/>
  <c r="AB277" i="6"/>
  <c r="AC277" i="6"/>
  <c r="AB261" i="6"/>
  <c r="AC261" i="6"/>
  <c r="AB237" i="6"/>
  <c r="AC237" i="6"/>
  <c r="AB229" i="6"/>
  <c r="AC229" i="6"/>
  <c r="AB213" i="6"/>
  <c r="AC213" i="6"/>
  <c r="AB205" i="6"/>
  <c r="AC205" i="6"/>
  <c r="AB197" i="6"/>
  <c r="AC197" i="6"/>
  <c r="AB189" i="6"/>
  <c r="AC189" i="6"/>
  <c r="AB173" i="6"/>
  <c r="AC173" i="6"/>
  <c r="AB149" i="6"/>
  <c r="AC149" i="6"/>
  <c r="AB125" i="6"/>
  <c r="AC125" i="6"/>
  <c r="AB117" i="6"/>
  <c r="AC117" i="6"/>
  <c r="AB109" i="6"/>
  <c r="AC109" i="6"/>
  <c r="AB101" i="6"/>
  <c r="AC101" i="6"/>
  <c r="AB85" i="6"/>
  <c r="AC85" i="6"/>
  <c r="AB77" i="6"/>
  <c r="AC77" i="6"/>
  <c r="AB61" i="6"/>
  <c r="AC61" i="6"/>
  <c r="AC654" i="6"/>
  <c r="AC621" i="6"/>
  <c r="AC613" i="6"/>
  <c r="AC605" i="6"/>
  <c r="AC597" i="6"/>
  <c r="AC589" i="6"/>
  <c r="AC581" i="6"/>
  <c r="AC573" i="6"/>
  <c r="AC565" i="6"/>
  <c r="AC557" i="6"/>
  <c r="AC549" i="6"/>
  <c r="AC541" i="6"/>
  <c r="AB521" i="6"/>
  <c r="AB510" i="6"/>
  <c r="AC487" i="6"/>
  <c r="AC463" i="6"/>
  <c r="AC438" i="6"/>
  <c r="AC414" i="6"/>
  <c r="AB402" i="6"/>
  <c r="AC390" i="6"/>
  <c r="AB378" i="6"/>
  <c r="AC362" i="6"/>
  <c r="AC346" i="6"/>
  <c r="AC325" i="6"/>
  <c r="AC305" i="6"/>
  <c r="AB287" i="6"/>
  <c r="AB247" i="6"/>
  <c r="AC208" i="6"/>
  <c r="AC170" i="6"/>
  <c r="AC150" i="6"/>
  <c r="AC130" i="6"/>
  <c r="AC111" i="6"/>
  <c r="AC91" i="6"/>
  <c r="AC71" i="6"/>
  <c r="AC53" i="6"/>
  <c r="AB227" i="6"/>
  <c r="AC227" i="6"/>
  <c r="AB115" i="6"/>
  <c r="AC115" i="6"/>
  <c r="AB51" i="6"/>
  <c r="AC51" i="6"/>
  <c r="AB458" i="6"/>
  <c r="AC458" i="6"/>
  <c r="AB354" i="6"/>
  <c r="AC354" i="6"/>
  <c r="AB322" i="6"/>
  <c r="AC322" i="6"/>
  <c r="AB306" i="6"/>
  <c r="AC306" i="6"/>
  <c r="AB250" i="6"/>
  <c r="AC250" i="6"/>
  <c r="AB162" i="6"/>
  <c r="AC162" i="6"/>
  <c r="AB146" i="6"/>
  <c r="AC146" i="6"/>
  <c r="AB122" i="6"/>
  <c r="AC122" i="6"/>
  <c r="AB106" i="6"/>
  <c r="AC106" i="6"/>
  <c r="AB58" i="6"/>
  <c r="AC58" i="6"/>
  <c r="AB42" i="6"/>
  <c r="AC42" i="6"/>
  <c r="AC658" i="6"/>
  <c r="AC618" i="6"/>
  <c r="AC594" i="6"/>
  <c r="AC570" i="6"/>
  <c r="AC554" i="6"/>
  <c r="AB538" i="6"/>
  <c r="AB434" i="6"/>
  <c r="AB410" i="6"/>
  <c r="AB386" i="6"/>
  <c r="AC338" i="6"/>
  <c r="AC489" i="6"/>
  <c r="AB489" i="6"/>
  <c r="AC481" i="6"/>
  <c r="AB481" i="6"/>
  <c r="AC465" i="6"/>
  <c r="AB465" i="6"/>
  <c r="AC457" i="6"/>
  <c r="AB457" i="6"/>
  <c r="AC441" i="6"/>
  <c r="AB441" i="6"/>
  <c r="AC433" i="6"/>
  <c r="AB433" i="6"/>
  <c r="AC425" i="6"/>
  <c r="AB425" i="6"/>
  <c r="AC417" i="6"/>
  <c r="AB417" i="6"/>
  <c r="AC409" i="6"/>
  <c r="AB409" i="6"/>
  <c r="AC401" i="6"/>
  <c r="AB401" i="6"/>
  <c r="AC393" i="6"/>
  <c r="AB393" i="6"/>
  <c r="AC385" i="6"/>
  <c r="AB385" i="6"/>
  <c r="AC377" i="6"/>
  <c r="AB377" i="6"/>
  <c r="AB345" i="6"/>
  <c r="AC345" i="6"/>
  <c r="AB337" i="6"/>
  <c r="AC337" i="6"/>
  <c r="AB329" i="6"/>
  <c r="AC329" i="6"/>
  <c r="AB321" i="6"/>
  <c r="AC321" i="6"/>
  <c r="AB313" i="6"/>
  <c r="AC313" i="6"/>
  <c r="AB297" i="6"/>
  <c r="AC297" i="6"/>
  <c r="AB281" i="6"/>
  <c r="AC281" i="6"/>
  <c r="AB257" i="6"/>
  <c r="AC257" i="6"/>
  <c r="AB249" i="6"/>
  <c r="AC249" i="6"/>
  <c r="AB241" i="6"/>
  <c r="AC241" i="6"/>
  <c r="AB233" i="6"/>
  <c r="AC233" i="6"/>
  <c r="AB217" i="6"/>
  <c r="AC217" i="6"/>
  <c r="AB209" i="6"/>
  <c r="AC209" i="6"/>
  <c r="AB193" i="6"/>
  <c r="AC193" i="6"/>
  <c r="AB185" i="6"/>
  <c r="AC185" i="6"/>
  <c r="AB169" i="6"/>
  <c r="AC169" i="6"/>
  <c r="AB161" i="6"/>
  <c r="AC161" i="6"/>
  <c r="AB153" i="6"/>
  <c r="AC153" i="6"/>
  <c r="AB145" i="6"/>
  <c r="AC145" i="6"/>
  <c r="AB129" i="6"/>
  <c r="AC129" i="6"/>
  <c r="AB121" i="6"/>
  <c r="AC121" i="6"/>
  <c r="AB105" i="6"/>
  <c r="AC105" i="6"/>
  <c r="AB97" i="6"/>
  <c r="AC97" i="6"/>
  <c r="AB89" i="6"/>
  <c r="AC89" i="6"/>
  <c r="AB81" i="6"/>
  <c r="AC81" i="6"/>
  <c r="AB73" i="6"/>
  <c r="AC73" i="6"/>
  <c r="AB65" i="6"/>
  <c r="AC65" i="6"/>
  <c r="AB57" i="6"/>
  <c r="AC57" i="6"/>
  <c r="AB33" i="6"/>
  <c r="AC33" i="6"/>
  <c r="AC670" i="6"/>
  <c r="AC664" i="6"/>
  <c r="AC657" i="6"/>
  <c r="AC638" i="6"/>
  <c r="AC632" i="6"/>
  <c r="AC625" i="6"/>
  <c r="AC617" i="6"/>
  <c r="AC609" i="6"/>
  <c r="AC601" i="6"/>
  <c r="AC593" i="6"/>
  <c r="AC585" i="6"/>
  <c r="AC577" i="6"/>
  <c r="AC569" i="6"/>
  <c r="AC561" i="6"/>
  <c r="AC553" i="6"/>
  <c r="AC545" i="6"/>
  <c r="AB537" i="6"/>
  <c r="AB526" i="6"/>
  <c r="AB505" i="6"/>
  <c r="AB493" i="6"/>
  <c r="AB482" i="6"/>
  <c r="AB469" i="6"/>
  <c r="AC456" i="6"/>
  <c r="AB445" i="6"/>
  <c r="AC432" i="6"/>
  <c r="AC408" i="6"/>
  <c r="AC383" i="6"/>
  <c r="AB335" i="6"/>
  <c r="AC296" i="6"/>
  <c r="AC258" i="6"/>
  <c r="AC238" i="6"/>
  <c r="AC218" i="6"/>
  <c r="AC199" i="6"/>
  <c r="AC179" i="6"/>
  <c r="AB159" i="6"/>
  <c r="AC141" i="6"/>
  <c r="AC120" i="6"/>
  <c r="AC82" i="6"/>
  <c r="AC62" i="6"/>
  <c r="AC41" i="6"/>
  <c r="AB243" i="6"/>
  <c r="AC243" i="6"/>
  <c r="AB211" i="6"/>
  <c r="AC211" i="6"/>
  <c r="AB155" i="6"/>
  <c r="AC155" i="6"/>
  <c r="AB131" i="6"/>
  <c r="AC131" i="6"/>
  <c r="AB426" i="6"/>
  <c r="AC426" i="6"/>
  <c r="AB282" i="6"/>
  <c r="AC282" i="6"/>
  <c r="AB266" i="6"/>
  <c r="AC266" i="6"/>
  <c r="AB242" i="6"/>
  <c r="AC242" i="6"/>
  <c r="AB74" i="6"/>
  <c r="AC74" i="6"/>
  <c r="AB34" i="6"/>
  <c r="AC34" i="6"/>
  <c r="AC626" i="6"/>
  <c r="AC602" i="6"/>
  <c r="AC578" i="6"/>
  <c r="AC546" i="6"/>
  <c r="AC446" i="6"/>
  <c r="AC298" i="6"/>
  <c r="AB163" i="6"/>
  <c r="AB123" i="6"/>
  <c r="AB496" i="6"/>
  <c r="AC496" i="6"/>
  <c r="AB480" i="6"/>
  <c r="AC480" i="6"/>
  <c r="AB472" i="6"/>
  <c r="AC472" i="6"/>
  <c r="AB448" i="6"/>
  <c r="AC448" i="6"/>
  <c r="AB416" i="6"/>
  <c r="AC416" i="6"/>
  <c r="AB392" i="6"/>
  <c r="AC392" i="6"/>
  <c r="AB384" i="6"/>
  <c r="AC384" i="6"/>
  <c r="AB368" i="6"/>
  <c r="AC368" i="6"/>
  <c r="AB344" i="6"/>
  <c r="AC344" i="6"/>
  <c r="AB336" i="6"/>
  <c r="AC336" i="6"/>
  <c r="AB328" i="6"/>
  <c r="AC328" i="6"/>
  <c r="AB320" i="6"/>
  <c r="AC320" i="6"/>
  <c r="AB304" i="6"/>
  <c r="AC304" i="6"/>
  <c r="AB288" i="6"/>
  <c r="AC288" i="6"/>
  <c r="AB280" i="6"/>
  <c r="AC280" i="6"/>
  <c r="AB272" i="6"/>
  <c r="AC272" i="6"/>
  <c r="AB256" i="6"/>
  <c r="AC256" i="6"/>
  <c r="AB248" i="6"/>
  <c r="AC248" i="6"/>
  <c r="AB240" i="6"/>
  <c r="AC240" i="6"/>
  <c r="AB232" i="6"/>
  <c r="AC232" i="6"/>
  <c r="AB216" i="6"/>
  <c r="AC216" i="6"/>
  <c r="AB200" i="6"/>
  <c r="AC200" i="6"/>
  <c r="AB184" i="6"/>
  <c r="AC184" i="6"/>
  <c r="AB168" i="6"/>
  <c r="AC168" i="6"/>
  <c r="AB160" i="6"/>
  <c r="AC160" i="6"/>
  <c r="AB152" i="6"/>
  <c r="AC152" i="6"/>
  <c r="AB144" i="6"/>
  <c r="AC144" i="6"/>
  <c r="AB112" i="6"/>
  <c r="AC112" i="6"/>
  <c r="AB96" i="6"/>
  <c r="AC96" i="6"/>
  <c r="AB80" i="6"/>
  <c r="AC80" i="6"/>
  <c r="AB72" i="6"/>
  <c r="AC72" i="6"/>
  <c r="AB56" i="6"/>
  <c r="AC56" i="6"/>
  <c r="AB40" i="6"/>
  <c r="AC40" i="6"/>
  <c r="AC669" i="6"/>
  <c r="AC650" i="6"/>
  <c r="AC637" i="6"/>
  <c r="AC624" i="6"/>
  <c r="AC616" i="6"/>
  <c r="AC608" i="6"/>
  <c r="AC600" i="6"/>
  <c r="AC592" i="6"/>
  <c r="AC584" i="6"/>
  <c r="AC576" i="6"/>
  <c r="AC568" i="6"/>
  <c r="AC560" i="6"/>
  <c r="AC552" i="6"/>
  <c r="AC544" i="6"/>
  <c r="AB536" i="6"/>
  <c r="AB525" i="6"/>
  <c r="AB514" i="6"/>
  <c r="AB504" i="6"/>
  <c r="AC479" i="6"/>
  <c r="AC455" i="6"/>
  <c r="AC431" i="6"/>
  <c r="AC406" i="6"/>
  <c r="AC382" i="6"/>
  <c r="AC369" i="6"/>
  <c r="AC353" i="6"/>
  <c r="AC333" i="6"/>
  <c r="AC312" i="6"/>
  <c r="AB295" i="6"/>
  <c r="AC274" i="6"/>
  <c r="AC254" i="6"/>
  <c r="AC235" i="6"/>
  <c r="AC215" i="6"/>
  <c r="AC195" i="6"/>
  <c r="AC177" i="6"/>
  <c r="AC157" i="6"/>
  <c r="AC137" i="6"/>
  <c r="AB119" i="6"/>
  <c r="AB99" i="6"/>
  <c r="AB79" i="6"/>
  <c r="AB39" i="6"/>
  <c r="AB219" i="6"/>
  <c r="AC219" i="6"/>
  <c r="AB139" i="6"/>
  <c r="AC139" i="6"/>
  <c r="AB83" i="6"/>
  <c r="AC83" i="6"/>
  <c r="AC147" i="6"/>
  <c r="AB490" i="6"/>
  <c r="AC490" i="6"/>
  <c r="AC466" i="6"/>
  <c r="AB466" i="6"/>
  <c r="AB370" i="6"/>
  <c r="AC370" i="6"/>
  <c r="AB330" i="6"/>
  <c r="AC330" i="6"/>
  <c r="AB314" i="6"/>
  <c r="AC314" i="6"/>
  <c r="AB290" i="6"/>
  <c r="AC290" i="6"/>
  <c r="AB234" i="6"/>
  <c r="AC234" i="6"/>
  <c r="AB226" i="6"/>
  <c r="AC226" i="6"/>
  <c r="AB202" i="6"/>
  <c r="AC202" i="6"/>
  <c r="AB194" i="6"/>
  <c r="AC194" i="6"/>
  <c r="AB178" i="6"/>
  <c r="AC178" i="6"/>
  <c r="AB154" i="6"/>
  <c r="AC154" i="6"/>
  <c r="AB138" i="6"/>
  <c r="AC138" i="6"/>
  <c r="AB114" i="6"/>
  <c r="AC114" i="6"/>
  <c r="AB66" i="6"/>
  <c r="AC66" i="6"/>
  <c r="AB50" i="6"/>
  <c r="AC50" i="6"/>
  <c r="AC610" i="6"/>
  <c r="AC586" i="6"/>
  <c r="AC562" i="6"/>
  <c r="AB506" i="6"/>
  <c r="AC470" i="6"/>
  <c r="AC422" i="6"/>
  <c r="AC318" i="6"/>
  <c r="AC259" i="6"/>
  <c r="AB671" i="6"/>
  <c r="AC671" i="6"/>
  <c r="AB663" i="6"/>
  <c r="AC663" i="6"/>
  <c r="AB655" i="6"/>
  <c r="AC655" i="6"/>
  <c r="AB647" i="6"/>
  <c r="AC647" i="6"/>
  <c r="AB639" i="6"/>
  <c r="AC639" i="6"/>
  <c r="AB631" i="6"/>
  <c r="AC631" i="6"/>
  <c r="AB623" i="6"/>
  <c r="AC623" i="6"/>
  <c r="AB615" i="6"/>
  <c r="AC615" i="6"/>
  <c r="AB607" i="6"/>
  <c r="AC607" i="6"/>
  <c r="AB599" i="6"/>
  <c r="AC599" i="6"/>
  <c r="AB591" i="6"/>
  <c r="AC591" i="6"/>
  <c r="AB583" i="6"/>
  <c r="AC583" i="6"/>
  <c r="AB575" i="6"/>
  <c r="AC575" i="6"/>
  <c r="AB567" i="6"/>
  <c r="AC567" i="6"/>
  <c r="AB559" i="6"/>
  <c r="AC559" i="6"/>
  <c r="AB551" i="6"/>
  <c r="AC551" i="6"/>
  <c r="AB543" i="6"/>
  <c r="AC543" i="6"/>
  <c r="AB527" i="6"/>
  <c r="AC527" i="6"/>
  <c r="AB511" i="6"/>
  <c r="AC511" i="6"/>
  <c r="AB471" i="6"/>
  <c r="AC471" i="6"/>
  <c r="AB447" i="6"/>
  <c r="AC447" i="6"/>
  <c r="AB439" i="6"/>
  <c r="AC439" i="6"/>
  <c r="AB423" i="6"/>
  <c r="AC423" i="6"/>
  <c r="AB407" i="6"/>
  <c r="AC407" i="6"/>
  <c r="AB399" i="6"/>
  <c r="AC399" i="6"/>
  <c r="AB375" i="6"/>
  <c r="AC375" i="6"/>
  <c r="AB359" i="6"/>
  <c r="AC359" i="6"/>
  <c r="AC351" i="6"/>
  <c r="AB351" i="6"/>
  <c r="AB343" i="6"/>
  <c r="AC343" i="6"/>
  <c r="AC319" i="6"/>
  <c r="AB319" i="6"/>
  <c r="AB271" i="6"/>
  <c r="AC271" i="6"/>
  <c r="AB263" i="6"/>
  <c r="AC263" i="6"/>
  <c r="AC255" i="6"/>
  <c r="AB255" i="6"/>
  <c r="AC223" i="6"/>
  <c r="AB223" i="6"/>
  <c r="AC191" i="6"/>
  <c r="AB191" i="6"/>
  <c r="AB183" i="6"/>
  <c r="AC183" i="6"/>
  <c r="AB175" i="6"/>
  <c r="AC175" i="6"/>
  <c r="AB135" i="6"/>
  <c r="AC135" i="6"/>
  <c r="AB103" i="6"/>
  <c r="AC103" i="6"/>
  <c r="AC95" i="6"/>
  <c r="AB95" i="6"/>
  <c r="AB87" i="6"/>
  <c r="AC87" i="6"/>
  <c r="AC63" i="6"/>
  <c r="AB63" i="6"/>
  <c r="AB47" i="6"/>
  <c r="AC47" i="6"/>
  <c r="AC662" i="6"/>
  <c r="AC630" i="6"/>
  <c r="AC535" i="6"/>
  <c r="AC513" i="6"/>
  <c r="AC503" i="6"/>
  <c r="AC442" i="6"/>
  <c r="AC418" i="6"/>
  <c r="AC394" i="6"/>
  <c r="AC367" i="6"/>
  <c r="AC352" i="6"/>
  <c r="AC311" i="6"/>
  <c r="AC293" i="6"/>
  <c r="AC273" i="6"/>
  <c r="AC253" i="6"/>
  <c r="AC176" i="6"/>
  <c r="AC136" i="6"/>
  <c r="AC118" i="6"/>
  <c r="AC98" i="6"/>
  <c r="AC78" i="6"/>
  <c r="AC59" i="6"/>
  <c r="AC37" i="6"/>
  <c r="AC35" i="6"/>
  <c r="AC15" i="6"/>
  <c r="AB23" i="6"/>
  <c r="AC7" i="6"/>
  <c r="AC22" i="6"/>
  <c r="AC14" i="6"/>
  <c r="AC21" i="6"/>
  <c r="AC13" i="6"/>
  <c r="H30" i="5"/>
  <c r="N30" i="4" l="1"/>
  <c r="AB30" i="7" l="1"/>
  <c r="AA30" i="7"/>
  <c r="AF30" i="6" l="1"/>
  <c r="O30" i="4" l="1"/>
  <c r="AD30" i="7"/>
  <c r="N30" i="7" l="1"/>
  <c r="AD30" i="6" s="1"/>
  <c r="O30" i="7"/>
  <c r="AE30" i="6" s="1"/>
  <c r="P30" i="7"/>
  <c r="Q30" i="7"/>
  <c r="R30" i="7"/>
  <c r="S30" i="7"/>
  <c r="T30" i="7"/>
  <c r="U30" i="7"/>
  <c r="M30" i="7"/>
  <c r="AB30" i="6" l="1"/>
  <c r="AC30" i="6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735" i="7"/>
  <c r="M736" i="7"/>
  <c r="M737" i="7"/>
  <c r="M738" i="7"/>
  <c r="M739" i="7"/>
  <c r="M740" i="7"/>
  <c r="M741" i="7"/>
  <c r="M742" i="7"/>
  <c r="M743" i="7"/>
  <c r="M744" i="7"/>
  <c r="M745" i="7"/>
  <c r="M746" i="7"/>
  <c r="M747" i="7"/>
  <c r="M748" i="7"/>
  <c r="M749" i="7"/>
  <c r="M750" i="7"/>
  <c r="M751" i="7"/>
  <c r="M752" i="7"/>
  <c r="M753" i="7"/>
  <c r="M754" i="7"/>
  <c r="M755" i="7"/>
  <c r="M756" i="7"/>
  <c r="M757" i="7"/>
  <c r="M758" i="7"/>
  <c r="M759" i="7"/>
  <c r="M760" i="7"/>
  <c r="M761" i="7"/>
  <c r="M762" i="7"/>
  <c r="M763" i="7"/>
  <c r="M764" i="7"/>
  <c r="M765" i="7"/>
  <c r="M766" i="7"/>
  <c r="M767" i="7"/>
  <c r="M768" i="7"/>
  <c r="M769" i="7"/>
  <c r="M770" i="7"/>
  <c r="M771" i="7"/>
  <c r="M772" i="7"/>
  <c r="M773" i="7"/>
  <c r="M774" i="7"/>
  <c r="M775" i="7"/>
  <c r="M776" i="7"/>
  <c r="M777" i="7"/>
  <c r="M778" i="7"/>
  <c r="M779" i="7"/>
  <c r="M780" i="7"/>
  <c r="M781" i="7"/>
  <c r="M782" i="7"/>
  <c r="M783" i="7"/>
  <c r="M784" i="7"/>
  <c r="M785" i="7"/>
  <c r="M786" i="7"/>
  <c r="M787" i="7"/>
  <c r="M788" i="7"/>
  <c r="M789" i="7"/>
  <c r="M790" i="7"/>
  <c r="M791" i="7"/>
  <c r="M792" i="7"/>
  <c r="M793" i="7"/>
  <c r="M794" i="7"/>
  <c r="M795" i="7"/>
  <c r="M796" i="7"/>
  <c r="M797" i="7"/>
  <c r="M798" i="7"/>
  <c r="M799" i="7"/>
  <c r="M800" i="7"/>
  <c r="M801" i="7"/>
  <c r="M802" i="7"/>
  <c r="M803" i="7"/>
  <c r="M804" i="7"/>
  <c r="M805" i="7"/>
  <c r="M806" i="7"/>
  <c r="M807" i="7"/>
  <c r="M808" i="7"/>
  <c r="M809" i="7"/>
  <c r="M810" i="7"/>
  <c r="M811" i="7"/>
  <c r="M812" i="7"/>
  <c r="M813" i="7"/>
  <c r="M814" i="7"/>
  <c r="M815" i="7"/>
  <c r="M816" i="7"/>
  <c r="M817" i="7"/>
  <c r="M818" i="7"/>
  <c r="M819" i="7"/>
  <c r="M820" i="7"/>
  <c r="M821" i="7"/>
  <c r="M822" i="7"/>
  <c r="M823" i="7"/>
  <c r="M824" i="7"/>
  <c r="M825" i="7"/>
  <c r="M826" i="7"/>
  <c r="M827" i="7"/>
  <c r="M828" i="7"/>
  <c r="M829" i="7"/>
  <c r="M830" i="7"/>
  <c r="M831" i="7"/>
  <c r="M832" i="7"/>
  <c r="M833" i="7"/>
  <c r="M834" i="7"/>
  <c r="M835" i="7"/>
  <c r="M836" i="7"/>
  <c r="M837" i="7"/>
  <c r="M838" i="7"/>
  <c r="M839" i="7"/>
  <c r="M840" i="7"/>
  <c r="M841" i="7"/>
  <c r="M842" i="7"/>
  <c r="M843" i="7"/>
  <c r="M844" i="7"/>
  <c r="M845" i="7"/>
  <c r="M846" i="7"/>
  <c r="M847" i="7"/>
  <c r="M848" i="7"/>
  <c r="M849" i="7"/>
  <c r="M850" i="7"/>
  <c r="M851" i="7"/>
  <c r="M852" i="7"/>
  <c r="M853" i="7"/>
  <c r="M854" i="7"/>
  <c r="M855" i="7"/>
  <c r="M856" i="7"/>
  <c r="M857" i="7"/>
  <c r="M858" i="7"/>
  <c r="M859" i="7"/>
  <c r="M860" i="7"/>
  <c r="M861" i="7"/>
  <c r="M862" i="7"/>
  <c r="M863" i="7"/>
  <c r="M864" i="7"/>
  <c r="M865" i="7"/>
  <c r="M866" i="7"/>
  <c r="M867" i="7"/>
  <c r="M868" i="7"/>
  <c r="M869" i="7"/>
  <c r="M870" i="7"/>
  <c r="M871" i="7"/>
  <c r="M872" i="7"/>
  <c r="M873" i="7"/>
  <c r="M874" i="7"/>
  <c r="M875" i="7"/>
  <c r="M876" i="7"/>
  <c r="M877" i="7"/>
  <c r="M878" i="7"/>
  <c r="M879" i="7"/>
  <c r="M880" i="7"/>
  <c r="M881" i="7"/>
  <c r="M882" i="7"/>
  <c r="M883" i="7"/>
  <c r="M884" i="7"/>
  <c r="M885" i="7"/>
  <c r="M886" i="7"/>
  <c r="M887" i="7"/>
  <c r="M888" i="7"/>
  <c r="M889" i="7"/>
  <c r="M890" i="7"/>
  <c r="M891" i="7"/>
  <c r="M892" i="7"/>
  <c r="M893" i="7"/>
  <c r="M894" i="7"/>
  <c r="M895" i="7"/>
  <c r="M896" i="7"/>
  <c r="M897" i="7"/>
  <c r="M898" i="7"/>
  <c r="M899" i="7"/>
  <c r="M900" i="7"/>
  <c r="M901" i="7"/>
  <c r="M902" i="7"/>
  <c r="M903" i="7"/>
  <c r="M904" i="7"/>
  <c r="M905" i="7"/>
  <c r="M906" i="7"/>
  <c r="M907" i="7"/>
  <c r="M908" i="7"/>
  <c r="M909" i="7"/>
  <c r="M910" i="7"/>
  <c r="M911" i="7"/>
  <c r="M912" i="7"/>
  <c r="M913" i="7"/>
  <c r="M914" i="7"/>
  <c r="M915" i="7"/>
  <c r="M916" i="7"/>
  <c r="M917" i="7"/>
  <c r="M918" i="7"/>
  <c r="M919" i="7"/>
  <c r="M678" i="7"/>
  <c r="S8" i="4" l="1"/>
  <c r="T8" i="4"/>
  <c r="S9" i="4"/>
  <c r="T9" i="4"/>
  <c r="S10" i="4"/>
  <c r="T10" i="4"/>
  <c r="S11" i="4"/>
  <c r="T11" i="4"/>
  <c r="S12" i="4"/>
  <c r="T12" i="4"/>
  <c r="S13" i="4"/>
  <c r="T13" i="4"/>
  <c r="S14" i="4"/>
  <c r="T14" i="4"/>
  <c r="S15" i="4"/>
  <c r="T15" i="4"/>
  <c r="S16" i="4"/>
  <c r="T16" i="4"/>
  <c r="S17" i="4"/>
  <c r="T17" i="4"/>
  <c r="S18" i="4"/>
  <c r="T18" i="4"/>
  <c r="S19" i="4"/>
  <c r="T19" i="4"/>
  <c r="S20" i="4"/>
  <c r="T20" i="4"/>
  <c r="S21" i="4"/>
  <c r="T21" i="4"/>
  <c r="S22" i="4"/>
  <c r="T22" i="4"/>
  <c r="S23" i="4"/>
  <c r="T23" i="4"/>
  <c r="S24" i="4"/>
  <c r="T24" i="4"/>
  <c r="S25" i="4"/>
  <c r="T25" i="4"/>
  <c r="S26" i="4"/>
  <c r="T26" i="4"/>
  <c r="S27" i="4"/>
  <c r="T27" i="4"/>
  <c r="S28" i="4"/>
  <c r="T28" i="4"/>
  <c r="T7" i="4"/>
  <c r="S7" i="4"/>
  <c r="T30" i="4" l="1"/>
  <c r="S30" i="4"/>
  <c r="J30" i="6" l="1"/>
  <c r="V30" i="6" s="1"/>
  <c r="I30" i="6"/>
  <c r="U30" i="6" s="1"/>
  <c r="I30" i="5" l="1"/>
  <c r="AC30" i="7" l="1"/>
  <c r="H8" i="8" l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Hor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10- por UGRHIs
20- por Total Estado
30- por Município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Hor</author>
    <author>Bruno Souza</author>
  </authors>
  <commentList>
    <comment ref="B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10- por UGRHIs
20- por Total Estado
30- por Município
40- por Município Parcial
50- por Sistemas
</t>
        </r>
      </text>
    </comment>
    <comment ref="E921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'Considerada a vazão média mensal de transferência - boletins ANA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22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'Considerada a vazão média mensal de transferência - boletins ANA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Hor</author>
  </authors>
  <commentList>
    <comment ref="B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10- por UGRHIs
20- por Total Estado
30- por Município
40- por Município Parcial
50- por Sistemas
90- referências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Hor</author>
  </authors>
  <commentList>
    <comment ref="B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10- por UGRHIs
20- por Total Estado
30- por Município
40- por Município Parcial
50- por Sistemas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Hor</author>
  </authors>
  <commentList>
    <comment ref="B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10- por UGRHIs
20- por Total Estado
30- por Município
40- por Município Parcial
50- por Sistemas</t>
        </r>
      </text>
    </comment>
  </commentList>
</comments>
</file>

<file path=xl/sharedStrings.xml><?xml version="1.0" encoding="utf-8"?>
<sst xmlns="http://schemas.openxmlformats.org/spreadsheetml/2006/main" count="32124" uniqueCount="873">
  <si>
    <t>16 - Tietê/Batalha</t>
  </si>
  <si>
    <t>18 - São José dos Dourados</t>
  </si>
  <si>
    <t>19 - Baixo Tietê</t>
  </si>
  <si>
    <t>20 - Aguapeí</t>
  </si>
  <si>
    <t>21 - Peixe</t>
  </si>
  <si>
    <t>22 - Pontal do Paranapanema</t>
  </si>
  <si>
    <t>02 - Paraíba do Sul</t>
  </si>
  <si>
    <t>17 - Médio Paranapanema</t>
  </si>
  <si>
    <t>14 - Alto Paranapanema</t>
  </si>
  <si>
    <t>05 - Piracicaba/Capivari/Jundiaí</t>
  </si>
  <si>
    <t>13 - Tietê/Jacaré</t>
  </si>
  <si>
    <t>12 - Baixo Pardo/Grande</t>
  </si>
  <si>
    <t>11 - Ribeira de Iguape/Litoral Sul</t>
  </si>
  <si>
    <t>03 - Litoral Norte</t>
  </si>
  <si>
    <t>07 - Baixada Santista</t>
  </si>
  <si>
    <t>04 - Pardo</t>
  </si>
  <si>
    <t>06 - Alto Tietê</t>
  </si>
  <si>
    <t>15 - Turvo/Grande</t>
  </si>
  <si>
    <t>09 - Mogi-Guaçu</t>
  </si>
  <si>
    <t>INDICADORES DE FORÇA MOTRIZ</t>
  </si>
  <si>
    <t>Dinâmica demográfica e social</t>
  </si>
  <si>
    <t>FM.01 - Crescimento populacional</t>
  </si>
  <si>
    <t>FM.04 - Responsabilidade social e desenvolvimento humano</t>
  </si>
  <si>
    <t>INDICADORES DE PRESSÃO</t>
  </si>
  <si>
    <t>P.02 - Tipos de uso da água</t>
  </si>
  <si>
    <t>P.03 - Captações de água</t>
  </si>
  <si>
    <t>P.04 - Resíduos sólidos</t>
  </si>
  <si>
    <t>P.05 - Efluentes industriais e sanitários</t>
  </si>
  <si>
    <t>INDICADORES DE ESTADO</t>
  </si>
  <si>
    <t>Disponibilidade das águas</t>
  </si>
  <si>
    <t>Balanço</t>
  </si>
  <si>
    <r>
      <t xml:space="preserve">E.01 – Qualidade das águas superficiais   </t>
    </r>
    <r>
      <rPr>
        <b/>
        <sz val="10"/>
        <color indexed="10"/>
        <rFont val="Arial"/>
        <family val="2"/>
      </rPr>
      <t/>
    </r>
  </si>
  <si>
    <t xml:space="preserve">E.02 – Qualidade das águas subterrâneas </t>
  </si>
  <si>
    <t>E.04 – Disponibilidade de águas superficiais</t>
  </si>
  <si>
    <t>E.05 – Disponibilidade de águas subterrâneas</t>
  </si>
  <si>
    <t>INDICADORES DE IMPACTO</t>
  </si>
  <si>
    <t>INDICADORES DE RESPOSTA</t>
  </si>
  <si>
    <t>Controle da exploração e uso da água</t>
  </si>
  <si>
    <t>R.03 – Controle da contaminação ambiental</t>
  </si>
  <si>
    <t>R.05 – Outorga de uso da água</t>
  </si>
  <si>
    <t>Saúde Pública e Ecossistemas</t>
  </si>
  <si>
    <t>CETESB</t>
  </si>
  <si>
    <t>FM.07 - Comércio e serviços</t>
  </si>
  <si>
    <t>SEADE</t>
  </si>
  <si>
    <t>Dinâmica econômica</t>
  </si>
  <si>
    <t>FM.05 - Agropecuária</t>
  </si>
  <si>
    <t>FM.06 - Indústria e mineração</t>
  </si>
  <si>
    <t>DAEE</t>
  </si>
  <si>
    <t>DAEE, SEADE</t>
  </si>
  <si>
    <t>DAEE, SNIS</t>
  </si>
  <si>
    <t>CVE</t>
  </si>
  <si>
    <t>08 - Sapucaí-Mirim/Grande</t>
  </si>
  <si>
    <t>01 - Serra da Mantiqueira</t>
  </si>
  <si>
    <t>TOTAL DO ESTADO DE SP</t>
  </si>
  <si>
    <t>10 - Sorocaba/Médio Tietê</t>
  </si>
  <si>
    <t>SNIS</t>
  </si>
  <si>
    <t>E-08 - Enchentes e Estiagem</t>
  </si>
  <si>
    <t>Defesa Civil</t>
  </si>
  <si>
    <t>Eventos Críticos</t>
  </si>
  <si>
    <t>R.04 – Abrangência do monitoramento</t>
  </si>
  <si>
    <t xml:space="preserve">Monitoramento das águas </t>
  </si>
  <si>
    <t>I.01 – Doenças de veiculação hídrica</t>
  </si>
  <si>
    <t>Fonte do dado</t>
  </si>
  <si>
    <t>SNIS/ONS/SEADE</t>
  </si>
  <si>
    <t>FM.02 - População</t>
  </si>
  <si>
    <t>FM.02-C - População rural: nº hab.</t>
  </si>
  <si>
    <t>FM.03 - Demografia</t>
  </si>
  <si>
    <t>FM.04-A - Índice Paulista de Responsabilidade Social (IPRS)</t>
  </si>
  <si>
    <t>FM.05-C - Avicultura (abate e postura): nº de animais</t>
  </si>
  <si>
    <t>FM.05-D - Suinocultura: nº de animais</t>
  </si>
  <si>
    <t>FM.05-B - Pecuária (corte e leite): nº de animais</t>
  </si>
  <si>
    <t>Dinâmica de ocupação do território</t>
  </si>
  <si>
    <t>FM.10 - Uso e ocupação do solo</t>
  </si>
  <si>
    <r>
      <t>Área: km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
</t>
    </r>
  </si>
  <si>
    <t>Qualidade das águas</t>
  </si>
  <si>
    <t xml:space="preserve">R.02-B - Proporção de efluente doméstico coletado em relação ao efluente doméstico total gerado: % </t>
  </si>
  <si>
    <t xml:space="preserve">R.02-C - Proporção de efluente doméstico tratado em relação ao efluente doméstico total gerado: % </t>
  </si>
  <si>
    <t xml:space="preserve">R.02-D - Proporção de redução da carga orgânica poluidora doméstica: % </t>
  </si>
  <si>
    <t>R.01 - Coleta e disposição de resíduos 
sólidos</t>
  </si>
  <si>
    <t>R. 02 - Coleta e tratamento de efluentes</t>
  </si>
  <si>
    <t>R.05-G - Vazão outorgada para uso urbano /  Volume estimado para Abastecimento Urbano: %</t>
  </si>
  <si>
    <t>Conservação e recuperação do meio ambiente</t>
  </si>
  <si>
    <t>R.09 – Áreas protegidas e Unidades de Conservação</t>
  </si>
  <si>
    <t>E.06 – Infraestrutura de Saneamento</t>
  </si>
  <si>
    <t>Saneamento Básico</t>
  </si>
  <si>
    <t>FM05-A - Estabelecimentos da agropecuária: nº de estabelecimentos</t>
  </si>
  <si>
    <t>FM.06-B - Estabelecimentos industriais: nº de estabelecimentos</t>
  </si>
  <si>
    <t xml:space="preserve">PERH </t>
  </si>
  <si>
    <t>Demanda de água</t>
  </si>
  <si>
    <t>Poluição Ambiental</t>
  </si>
  <si>
    <t xml:space="preserve">P.06 - Contaminação </t>
  </si>
  <si>
    <t>P.06-A - Áreas contaminadas em que o contaminante atingiu o solo ou a água: 
nº de áreas/ano</t>
  </si>
  <si>
    <t>Interferências em corpos d’água</t>
  </si>
  <si>
    <t xml:space="preserve">E.03 – Balneabilidade de praias </t>
  </si>
  <si>
    <t>I.02-A - Registro de reclamação de mortandade de peixes: nº de registros/ano</t>
  </si>
  <si>
    <t>I.05 – Restrições ao uso da água</t>
  </si>
  <si>
    <t>Controle da poluição ambiental</t>
  </si>
  <si>
    <t>NA</t>
  </si>
  <si>
    <t>ANEEL</t>
  </si>
  <si>
    <t>E.06-B - Taxa de cobertura do serviço de coleta de resíduos em relação à população total %</t>
  </si>
  <si>
    <t>E.06-C -Índice de atendimento com rede de esgotos: %</t>
  </si>
  <si>
    <r>
      <t>Q</t>
    </r>
    <r>
      <rPr>
        <vertAlign val="subscript"/>
        <sz val="9"/>
        <rFont val="Arial"/>
        <family val="2"/>
      </rPr>
      <t>7,10</t>
    </r>
    <r>
      <rPr>
        <sz val="9"/>
        <rFont val="Arial"/>
        <family val="2"/>
      </rPr>
      <t xml:space="preserve">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</si>
  <si>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r>
      <t>Q</t>
    </r>
    <r>
      <rPr>
        <vertAlign val="subscript"/>
        <sz val="9"/>
        <rFont val="Arial"/>
        <family val="2"/>
      </rPr>
      <t>95%</t>
    </r>
    <r>
      <rPr>
        <sz val="9"/>
        <rFont val="Arial"/>
        <family val="2"/>
      </rPr>
      <t xml:space="preserve"> 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</si>
  <si>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r>
      <t>Q</t>
    </r>
    <r>
      <rPr>
        <vertAlign val="subscript"/>
        <sz val="9"/>
        <rFont val="Arial"/>
        <family val="2"/>
      </rPr>
      <t>médio</t>
    </r>
    <r>
      <rPr>
        <sz val="9"/>
        <rFont val="Arial"/>
        <family val="2"/>
      </rPr>
      <t xml:space="preserve">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</si>
  <si>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r>
      <t>E.07 - Balanço: demanda outorgada</t>
    </r>
    <r>
      <rPr>
        <i/>
        <sz val="9"/>
        <color rgb="FF008000"/>
        <rFont val="Arial"/>
        <family val="2"/>
      </rPr>
      <t xml:space="preserve"> versus</t>
    </r>
    <r>
      <rPr>
        <sz val="9"/>
        <color rgb="FF008000"/>
        <rFont val="Arial"/>
        <family val="2"/>
      </rPr>
      <t xml:space="preserve"> vazões de referência</t>
    </r>
  </si>
  <si>
    <t>Disponibilidade hídrica*</t>
  </si>
  <si>
    <r>
      <t>Reserva Explotável **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</si>
  <si>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t>UGRHI</t>
  </si>
  <si>
    <t>MUNICÍPIO</t>
  </si>
  <si>
    <t>02-PS</t>
  </si>
  <si>
    <t>04-PARDO</t>
  </si>
  <si>
    <t>05-PCJ</t>
  </si>
  <si>
    <t>06-AT</t>
  </si>
  <si>
    <t>07-BS</t>
  </si>
  <si>
    <t>08-SMG</t>
  </si>
  <si>
    <t>09-MOGI</t>
  </si>
  <si>
    <t>10-SMT</t>
  </si>
  <si>
    <t>11-RB</t>
  </si>
  <si>
    <t>12-BPG</t>
  </si>
  <si>
    <t>13-TJ</t>
  </si>
  <si>
    <t>14-ALPA</t>
  </si>
  <si>
    <t>15-TG</t>
  </si>
  <si>
    <t>16-TB</t>
  </si>
  <si>
    <t>17-MP</t>
  </si>
  <si>
    <t>18-SJD</t>
  </si>
  <si>
    <t>19-BT</t>
  </si>
  <si>
    <t>20-AGUAPEÍ</t>
  </si>
  <si>
    <t>21-PEIXE</t>
  </si>
  <si>
    <t>22-PP</t>
  </si>
  <si>
    <t>SISTEMA CANTAREIRA</t>
  </si>
  <si>
    <t>SISTEMA PRODUTOR ALTO TIETE</t>
  </si>
  <si>
    <t>SISTEMA BAIXADA SANTISTA II -</t>
  </si>
  <si>
    <t>SISTEMA ETE ABC</t>
  </si>
  <si>
    <t>SISTEMA ETE BARUERI</t>
  </si>
  <si>
    <t>UGRHI-Cod</t>
  </si>
  <si>
    <t>Nível</t>
  </si>
  <si>
    <t>P.06-B - Ocorrência de descarga/derrame de produtos químicos no solo ou na água: n° de ocorrências/ ano</t>
  </si>
  <si>
    <t>PPARAMETROS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</si>
  <si>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</si>
  <si>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</si>
  <si>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</si>
  <si>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</si>
  <si>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</si>
  <si>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</si>
  <si>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</si>
  <si>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</si>
  <si>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</si>
  <si>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</si>
  <si>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</si>
  <si>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</si>
  <si>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Alto Alegre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</si>
  <si>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</si>
  <si>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</si>
  <si>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</si>
  <si>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</si>
  <si>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</si>
  <si>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</si>
  <si>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</si>
  <si>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</si>
  <si>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Amparo</t>
  </si>
  <si>
    <t>Analândia</t>
  </si>
  <si>
    <t>Andradina</t>
  </si>
  <si>
    <t>Angatuba</t>
  </si>
  <si>
    <t>Anhembi</t>
  </si>
  <si>
    <t>Anhumas</t>
  </si>
  <si>
    <t>Aparecida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</si>
  <si>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</si>
  <si>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</si>
  <si>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</si>
  <si>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</si>
  <si>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</si>
  <si>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</si>
  <si>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</si>
  <si>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</si>
  <si>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</si>
  <si>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</si>
  <si>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</si>
  <si>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</si>
  <si>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</si>
  <si>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</si>
  <si>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</si>
  <si>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</si>
  <si>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</si>
  <si>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</si>
  <si>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</si>
  <si>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</si>
  <si>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</si>
  <si>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</si>
  <si>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</si>
  <si>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</si>
  <si>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</si>
  <si>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</si>
  <si>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</si>
  <si>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</si>
  <si>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</si>
  <si>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</si>
  <si>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</si>
  <si>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</si>
  <si>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</si>
  <si>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</si>
  <si>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</si>
  <si>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</si>
  <si>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</si>
  <si>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</si>
  <si>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</si>
  <si>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</si>
  <si>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</si>
  <si>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</si>
  <si>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</si>
  <si>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</si>
  <si>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</si>
  <si>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</si>
  <si>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</si>
  <si>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</si>
  <si>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Bocaina</t>
  </si>
  <si>
    <t>Bofete</t>
  </si>
  <si>
    <t>Boituva</t>
  </si>
  <si>
    <t>Bom Jesus dos Perdões</t>
  </si>
  <si>
    <t>Bom Sucesso de Itararé</t>
  </si>
  <si>
    <t>Borá</t>
  </si>
  <si>
    <t>Boracéia</t>
  </si>
  <si>
    <t>Borborema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</si>
  <si>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</si>
  <si>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</si>
  <si>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</si>
  <si>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</si>
  <si>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</si>
  <si>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</si>
  <si>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</si>
  <si>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</si>
  <si>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</si>
  <si>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</si>
  <si>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</si>
  <si>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</si>
  <si>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</si>
  <si>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</si>
  <si>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</si>
  <si>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</si>
  <si>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</si>
  <si>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</si>
  <si>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</si>
  <si>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</si>
  <si>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</si>
  <si>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</si>
  <si>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</si>
  <si>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</si>
  <si>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</si>
  <si>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</si>
  <si>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</si>
  <si>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</si>
  <si>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</si>
  <si>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</si>
  <si>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</si>
  <si>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</si>
  <si>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</si>
  <si>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</si>
  <si>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</si>
  <si>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</si>
  <si>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</si>
  <si>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</si>
  <si>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</si>
  <si>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</si>
  <si>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</si>
  <si>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</si>
  <si>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</si>
  <si>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</si>
  <si>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Cedral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</si>
  <si>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</si>
  <si>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</si>
  <si>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</si>
  <si>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</si>
  <si>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</si>
  <si>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</si>
  <si>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</si>
  <si>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</si>
  <si>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</si>
  <si>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</si>
  <si>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</si>
  <si>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</si>
  <si>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</si>
  <si>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</si>
  <si>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</si>
  <si>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</si>
  <si>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</si>
  <si>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</si>
  <si>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</si>
  <si>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</si>
  <si>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</si>
  <si>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</si>
  <si>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</si>
  <si>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</si>
  <si>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</si>
  <si>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</si>
  <si>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</si>
  <si>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</si>
  <si>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</si>
  <si>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</si>
  <si>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</si>
  <si>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</si>
  <si>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</si>
  <si>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</si>
  <si>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</si>
  <si>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</si>
  <si>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</si>
  <si>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</si>
  <si>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</si>
  <si>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</si>
  <si>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</si>
  <si>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</si>
  <si>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</si>
  <si>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</si>
  <si>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</si>
  <si>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</si>
  <si>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do Norte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</si>
  <si>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</si>
  <si>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</si>
  <si>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</si>
  <si>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</si>
  <si>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</si>
  <si>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</si>
  <si>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</si>
  <si>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</si>
  <si>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</si>
  <si>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</si>
  <si>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</si>
  <si>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</si>
  <si>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</si>
  <si>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</si>
  <si>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</si>
  <si>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</si>
  <si>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</si>
  <si>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</si>
  <si>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</si>
  <si>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</si>
  <si>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</si>
  <si>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</si>
  <si>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</si>
  <si>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</si>
  <si>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</si>
  <si>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</si>
  <si>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</si>
  <si>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</si>
  <si>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</si>
  <si>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</si>
  <si>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</si>
  <si>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</si>
  <si>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</si>
  <si>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</si>
  <si>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</si>
  <si>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</si>
  <si>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</si>
  <si>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</si>
  <si>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</si>
  <si>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</si>
  <si>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</si>
  <si>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</si>
  <si>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</si>
  <si>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</si>
  <si>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</si>
  <si>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</si>
  <si>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</si>
  <si>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</si>
  <si>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</si>
  <si>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</si>
  <si>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</si>
  <si>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</si>
  <si>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</si>
  <si>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</si>
  <si>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</si>
  <si>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</si>
  <si>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</si>
  <si>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</si>
  <si>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</si>
  <si>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</si>
  <si>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</si>
  <si>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</si>
  <si>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</si>
  <si>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</si>
  <si>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</si>
  <si>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</si>
  <si>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</si>
  <si>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</si>
  <si>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</si>
  <si>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</si>
  <si>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</si>
  <si>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</si>
  <si>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</si>
  <si>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</si>
  <si>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</si>
  <si>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</si>
  <si>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</si>
  <si>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</si>
  <si>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</si>
  <si>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</si>
  <si>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</si>
  <si>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</si>
  <si>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Itapeva</t>
  </si>
  <si>
    <t>Itapevi</t>
  </si>
  <si>
    <t>Itapira</t>
  </si>
  <si>
    <t>Itapirapuã Paulista</t>
  </si>
  <si>
    <t>Itápolis</t>
  </si>
  <si>
    <t>Itaporanga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</si>
  <si>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</si>
  <si>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</si>
  <si>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</si>
  <si>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</si>
  <si>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</si>
  <si>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</si>
  <si>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</si>
  <si>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</si>
  <si>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</si>
  <si>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</si>
  <si>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</si>
  <si>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</si>
  <si>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</si>
  <si>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Jaborandi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</si>
  <si>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</si>
  <si>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</si>
  <si>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</si>
  <si>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</si>
  <si>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</si>
  <si>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</si>
  <si>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</si>
  <si>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</si>
  <si>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</si>
  <si>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</si>
  <si>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</si>
  <si>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</si>
  <si>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</si>
  <si>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</si>
  <si>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</si>
  <si>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</si>
  <si>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</si>
  <si>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</si>
  <si>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</si>
  <si>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</si>
  <si>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</si>
  <si>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</si>
  <si>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</si>
  <si>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</si>
  <si>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</si>
  <si>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</si>
  <si>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</si>
  <si>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</si>
  <si>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</si>
  <si>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</si>
  <si>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</si>
  <si>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</si>
  <si>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</si>
  <si>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</si>
  <si>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</si>
  <si>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</si>
  <si>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</si>
  <si>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</si>
  <si>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</si>
  <si>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</si>
  <si>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</si>
  <si>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</si>
  <si>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</si>
  <si>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</si>
  <si>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</si>
  <si>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</si>
  <si>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</si>
  <si>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</si>
  <si>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</si>
  <si>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</si>
  <si>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</si>
  <si>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</si>
  <si>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</si>
  <si>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</si>
  <si>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</si>
  <si>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</si>
  <si>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</si>
  <si>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</si>
  <si>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</si>
  <si>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</si>
  <si>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</si>
  <si>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</si>
  <si>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</si>
  <si>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</si>
  <si>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</si>
  <si>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</si>
  <si>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</si>
  <si>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</si>
  <si>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</si>
  <si>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</si>
  <si>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</si>
  <si>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</si>
  <si>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</si>
  <si>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</si>
  <si>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</si>
  <si>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</si>
  <si>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</si>
  <si>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</si>
  <si>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</si>
  <si>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</si>
  <si>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</si>
  <si>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</si>
  <si>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</si>
  <si>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</si>
  <si>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</si>
  <si>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</si>
  <si>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</si>
  <si>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</si>
  <si>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</si>
  <si>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</si>
  <si>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</si>
  <si>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</si>
  <si>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</si>
  <si>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</si>
  <si>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</si>
  <si>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</si>
  <si>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</si>
  <si>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</si>
  <si>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</si>
  <si>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</si>
  <si>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</si>
  <si>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Novo Horizonte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</si>
  <si>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</si>
  <si>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</si>
  <si>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</si>
  <si>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</si>
  <si>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</si>
  <si>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</si>
  <si>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</si>
  <si>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</si>
  <si>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</si>
  <si>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</si>
  <si>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</si>
  <si>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</si>
  <si>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 Verde</t>
  </si>
  <si>
    <t>Ouroeste</t>
  </si>
  <si>
    <t>Pacaembu</t>
  </si>
  <si>
    <t>Palestina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</si>
  <si>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</si>
  <si>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</si>
  <si>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</si>
  <si>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</si>
  <si>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</si>
  <si>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</si>
  <si>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</si>
  <si>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</si>
  <si>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</si>
  <si>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</si>
  <si>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</si>
  <si>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</si>
  <si>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</si>
  <si>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</si>
  <si>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</si>
  <si>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</si>
  <si>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</si>
  <si>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</si>
  <si>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</si>
  <si>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</si>
  <si>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</si>
  <si>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</si>
  <si>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</si>
  <si>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</si>
  <si>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</si>
  <si>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</si>
  <si>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</si>
  <si>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</si>
  <si>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</si>
  <si>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</si>
  <si>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</si>
  <si>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</si>
  <si>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</si>
  <si>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</si>
  <si>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</si>
  <si>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</si>
  <si>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</si>
  <si>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</si>
  <si>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</si>
  <si>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</si>
  <si>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</si>
  <si>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</si>
  <si>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</si>
  <si>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</si>
  <si>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</si>
  <si>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</si>
  <si>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Pitangueiras</t>
  </si>
  <si>
    <t>Planalto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</si>
  <si>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</si>
  <si>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</si>
  <si>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</si>
  <si>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</si>
  <si>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</si>
  <si>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</si>
  <si>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</si>
  <si>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</si>
  <si>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</si>
  <si>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</si>
  <si>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</si>
  <si>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</si>
  <si>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</si>
  <si>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</si>
  <si>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</si>
  <si>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</si>
  <si>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</si>
  <si>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</si>
  <si>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</si>
  <si>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Bernardes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</si>
  <si>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</si>
  <si>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</si>
  <si>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</si>
  <si>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</si>
  <si>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</si>
  <si>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</si>
  <si>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</si>
  <si>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</si>
  <si>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</si>
  <si>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</si>
  <si>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</si>
  <si>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</si>
  <si>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</si>
  <si>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</si>
  <si>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</si>
  <si>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</si>
  <si>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</si>
  <si>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</si>
  <si>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</si>
  <si>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</si>
  <si>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</si>
  <si>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</si>
  <si>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</si>
  <si>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</si>
  <si>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</si>
  <si>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</si>
  <si>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</si>
  <si>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</si>
  <si>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Claro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</si>
  <si>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</si>
  <si>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</si>
  <si>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</si>
  <si>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</si>
  <si>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</si>
  <si>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</si>
  <si>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</si>
  <si>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</si>
  <si>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</si>
  <si>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</si>
  <si>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</si>
  <si>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</si>
  <si>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</si>
  <si>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</si>
  <si>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</si>
  <si>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</si>
  <si>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</si>
  <si>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</si>
  <si>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</si>
  <si>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</si>
  <si>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</si>
  <si>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</si>
  <si>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</si>
  <si>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</si>
  <si>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</si>
  <si>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</si>
  <si>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</si>
  <si>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</si>
  <si>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</si>
  <si>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</si>
  <si>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</si>
  <si>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</si>
  <si>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</si>
  <si>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</si>
  <si>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</si>
  <si>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</si>
  <si>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</si>
  <si>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</si>
  <si>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</si>
  <si>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</si>
  <si>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</si>
  <si>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</si>
  <si>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André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</si>
  <si>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</si>
  <si>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</si>
  <si>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</si>
  <si>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</si>
  <si>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</si>
  <si>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</si>
  <si>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</si>
  <si>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</si>
  <si>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</si>
  <si>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</si>
  <si>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</si>
  <si>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</si>
  <si>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Francisco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</si>
  <si>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</si>
  <si>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</si>
  <si>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</si>
  <si>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</si>
  <si>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</si>
  <si>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</si>
  <si>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</si>
  <si>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</si>
  <si>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</si>
  <si>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</si>
  <si>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</si>
  <si>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</si>
  <si>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</si>
  <si>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</si>
  <si>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</si>
  <si>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</t>
  </si>
  <si>
    <t>São Pedro do Turvo</t>
  </si>
  <si>
    <t>São Roque</t>
  </si>
  <si>
    <t>São Sebastião</t>
  </si>
  <si>
    <t>São Sebastião da Grama</t>
  </si>
  <si>
    <t>São Simão</t>
  </si>
  <si>
    <t>São Vicente</t>
  </si>
  <si>
    <t>Sarapuí</t>
  </si>
  <si>
    <t>Sarutaiá</t>
  </si>
  <si>
    <t>Sebastianópolis do Sul</t>
  </si>
  <si>
    <t>Serra Azul</t>
  </si>
  <si>
    <t>Serra Negra</t>
  </si>
  <si>
    <t>Serrana</t>
  </si>
  <si>
    <t>Sertãozinho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</si>
  <si>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</si>
  <si>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</si>
  <si>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</si>
  <si>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</si>
  <si>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</si>
  <si>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</si>
  <si>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</si>
  <si>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</si>
  <si>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</si>
  <si>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</si>
  <si>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Tabatinga</t>
  </si>
  <si>
    <t>Taboão da Serra</t>
  </si>
  <si>
    <t>Taciba</t>
  </si>
  <si>
    <t>Taguaí</t>
  </si>
  <si>
    <t>Taiaçu</t>
  </si>
  <si>
    <t>Taiúva</t>
  </si>
  <si>
    <t>Tambaú</t>
  </si>
  <si>
    <t>Tanabi</t>
  </si>
  <si>
    <t>Tapiraí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</si>
  <si>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</si>
  <si>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</si>
  <si>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</si>
  <si>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</si>
  <si>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</si>
  <si>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</si>
  <si>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</si>
  <si>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</si>
  <si>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</si>
  <si>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</si>
  <si>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Teodoro Sampaio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</si>
  <si>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</si>
  <si>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</si>
  <si>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</si>
  <si>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</si>
  <si>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</si>
  <si>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</si>
  <si>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</si>
  <si>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</si>
  <si>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</si>
  <si>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</si>
  <si>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</si>
  <si>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</si>
  <si>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Turmalina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</si>
  <si>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</si>
  <si>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</si>
  <si>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</si>
  <si>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</si>
  <si>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</si>
  <si>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</si>
  <si>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</si>
  <si>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</si>
  <si>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</si>
  <si>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</si>
  <si>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</si>
  <si>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</si>
  <si>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</si>
  <si>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</si>
  <si>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</si>
  <si>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Vera Cruz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</si>
  <si>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</si>
  <si>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</si>
  <si>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</si>
  <si>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</si>
  <si>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</si>
  <si>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</si>
  <si>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</si>
  <si>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P.08-D   Barramentos: nº total de barramentos</t>
  </si>
  <si>
    <t xml:space="preserve">P.05-C - Carga orgânica poluidora doméstica: 
kg DBO/dia </t>
  </si>
  <si>
    <t xml:space="preserve">P.03-D - Proporção de captações subterrâneas em relação ao total: % </t>
  </si>
  <si>
    <t xml:space="preserve">P.03-C - Proporção de captações superficiais em relação ao total: % </t>
  </si>
  <si>
    <t>R.05-D -  Outorgas  para outras interferências em cursos d’água: nº de outorgas</t>
  </si>
  <si>
    <t>R.03-B - Atendimentos a descarga/derrame de produtos químicos no solo ou na água: nº atendimentos/ano</t>
  </si>
  <si>
    <t>UGRHi adjacente na qual o município está parcialmente inserido.</t>
  </si>
  <si>
    <t>PNUD</t>
  </si>
  <si>
    <t>Reduzida</t>
  </si>
  <si>
    <t>Remanescente</t>
  </si>
  <si>
    <t>ANA</t>
  </si>
  <si>
    <t xml:space="preserve">P.01 – Demanda de água </t>
  </si>
  <si>
    <t>E.08-A - Ocorrência de enchente ou de inundação</t>
  </si>
  <si>
    <t xml:space="preserve">E.06-H - Índice de atendimento urbano de água: % </t>
  </si>
  <si>
    <t>I.02 – Danos ambientais</t>
  </si>
  <si>
    <t>I.02-C -  Registro de desalojados decorrente de eventos de enchente ou inundação: n°</t>
  </si>
  <si>
    <t xml:space="preserve">R.04-F - IAEM - Índice de Abrangência Espacial do Monitoramento </t>
  </si>
  <si>
    <t>P.08 - Barramentos em corpos d’água</t>
  </si>
  <si>
    <t>NF</t>
  </si>
  <si>
    <t>SI PR.GRANDE/MONGAG/ITANHAEM</t>
  </si>
  <si>
    <t>SISTEMA ETE SAO MIGUEL</t>
  </si>
  <si>
    <t xml:space="preserve">FM.03-B - Taxa de urbanização: % </t>
  </si>
  <si>
    <t xml:space="preserve">FM.04-B - Índice de Desenvolvimento Humano Municipal (IDH-M) </t>
  </si>
  <si>
    <t xml:space="preserve">I.01-B - Incidência de esquistossomose autóctone: n° de casos notificados/100.000 hab.ano </t>
  </si>
  <si>
    <r>
      <t>Área: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</si>
  <si>
    <r>
      <t>R.05-B - Vazão total outorgada para captações superficiais: m</t>
    </r>
    <r>
      <rPr>
        <vertAlign val="superscript"/>
        <sz val="10"/>
        <color indexed="17"/>
        <rFont val="Arial"/>
        <family val="2"/>
      </rPr>
      <t>3</t>
    </r>
    <r>
      <rPr>
        <sz val="10"/>
        <color indexed="17"/>
        <rFont val="Arial"/>
        <family val="2"/>
      </rPr>
      <t xml:space="preserve">/s  </t>
    </r>
  </si>
  <si>
    <r>
      <t>R.05-C - Vazão total outorgada para captações subterrâneas: m</t>
    </r>
    <r>
      <rPr>
        <vertAlign val="superscript"/>
        <sz val="10"/>
        <color indexed="17"/>
        <rFont val="Arial"/>
        <family val="2"/>
      </rPr>
      <t>3</t>
    </r>
    <r>
      <rPr>
        <sz val="10"/>
        <color indexed="17"/>
        <rFont val="Arial"/>
        <family val="2"/>
      </rPr>
      <t xml:space="preserve">/s </t>
    </r>
  </si>
  <si>
    <r>
      <t>Área: km</t>
    </r>
    <r>
      <rPr>
        <vertAlign val="superscript"/>
        <sz val="9"/>
        <rFont val="Arial"/>
        <family val="2"/>
      </rPr>
      <t>2</t>
    </r>
  </si>
  <si>
    <r>
      <t>FM.03-A - Densidade demográfica: hab/km</t>
    </r>
    <r>
      <rPr>
        <vertAlign val="superscript"/>
        <sz val="9"/>
        <color indexed="17"/>
        <rFont val="Arial"/>
        <family val="2"/>
      </rPr>
      <t xml:space="preserve">2 </t>
    </r>
  </si>
  <si>
    <r>
      <t>FM.10-F - Área inundada por reservatórios hidrelétricos: km</t>
    </r>
    <r>
      <rPr>
        <vertAlign val="superscript"/>
        <sz val="9"/>
        <color rgb="FF008000"/>
        <rFont val="Arial"/>
        <family val="2"/>
      </rPr>
      <t>2</t>
    </r>
  </si>
  <si>
    <t xml:space="preserve">P.04-A -  Resíduo sólido urbano gerado: ton/dia </t>
  </si>
  <si>
    <t>R.01-B - Resíduo sólido urbano disposto em aterro: ton/dia de resíduo/IQR</t>
  </si>
  <si>
    <r>
      <t>Reserva Explotável**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</si>
  <si>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r>
      <t>P.02-E - Demanda estimada para abastecimento urbano: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</t>
    </r>
  </si>
  <si>
    <r>
      <t>P.03-A - Captações superficiais em relação à área total da bacia: nº de outorgas/ 1000 km</t>
    </r>
    <r>
      <rPr>
        <vertAlign val="superscript"/>
        <sz val="9"/>
        <color indexed="17"/>
        <rFont val="Arial"/>
        <family val="2"/>
      </rPr>
      <t xml:space="preserve">2 </t>
    </r>
  </si>
  <si>
    <r>
      <t>P.03-B - Captações subterrâneas em relação à área total da bacia: nº de outorgas/ 1000 km</t>
    </r>
    <r>
      <rPr>
        <vertAlign val="superscript"/>
        <sz val="9"/>
        <color indexed="17"/>
        <rFont val="Arial"/>
        <family val="2"/>
      </rPr>
      <t xml:space="preserve">2 </t>
    </r>
  </si>
  <si>
    <t xml:space="preserve">FM.01-A - Taxa geométrica de crescimento anual (TGCA): % a.a. </t>
  </si>
  <si>
    <t>FM.02-A - População total: nº hab.</t>
  </si>
  <si>
    <t>FM.02-B - População urbana: nº hab.</t>
  </si>
  <si>
    <t>FM.07-A - Etabelecimentos de comércio: n° de estabelecimentos</t>
  </si>
  <si>
    <t>FM.07-B - Estabelecimentos de serviços: n° de estabelecimentos</t>
  </si>
  <si>
    <t>E.01-A - IQA - Índice de Qualidade das Águas</t>
  </si>
  <si>
    <t>E.01-B - IAP - Índice de Qualidade das Águas Brutas para fins de Abastecimento Público</t>
  </si>
  <si>
    <t>E.01-C - IVA - Índice de Qualidade das Águas para a Proteção da Vida Aquática</t>
  </si>
  <si>
    <t>E.01-D - IET - Índice de Estado Trófico</t>
  </si>
  <si>
    <t>E.01-E - Concentração de oxigênio dissolvido (atendimento à legislação)</t>
  </si>
  <si>
    <t>E.01-F - Cursos d'água afluentes às praias (atendimento à legislação)</t>
  </si>
  <si>
    <t>E.01-G - IB - Índice de Balneabilidade das praias em reservatórios e rios</t>
  </si>
  <si>
    <r>
      <t xml:space="preserve">E.04-A - Disponibilidade </t>
    </r>
    <r>
      <rPr>
        <i/>
        <sz val="9"/>
        <color rgb="FF008000"/>
        <rFont val="Arial"/>
        <family val="2"/>
      </rPr>
      <t xml:space="preserve">per capita - </t>
    </r>
    <r>
      <rPr>
        <sz val="9"/>
        <color rgb="FF008000"/>
        <rFont val="Arial"/>
        <family val="2"/>
      </rPr>
      <t>Q</t>
    </r>
    <r>
      <rPr>
        <vertAlign val="subscript"/>
        <sz val="9"/>
        <color rgb="FF008000"/>
        <rFont val="Arial"/>
        <family val="2"/>
      </rPr>
      <t>médio</t>
    </r>
    <r>
      <rPr>
        <sz val="9"/>
        <color rgb="FF008000"/>
        <rFont val="Arial"/>
        <family val="2"/>
      </rPr>
      <t xml:space="preserve"> em relação à população total:</t>
    </r>
    <r>
      <rPr>
        <vertAlign val="subscript"/>
        <sz val="9"/>
        <color rgb="FF008000"/>
        <rFont val="Arial"/>
        <family val="2"/>
      </rPr>
      <t xml:space="preserve"> </t>
    </r>
    <r>
      <rPr>
        <sz val="9"/>
        <color rgb="FF008000"/>
        <rFont val="Arial"/>
        <family val="2"/>
      </rPr>
      <t>m</t>
    </r>
    <r>
      <rPr>
        <vertAlign val="superscript"/>
        <sz val="9"/>
        <color rgb="FF008000"/>
        <rFont val="Arial"/>
        <family val="2"/>
      </rPr>
      <t>3</t>
    </r>
    <r>
      <rPr>
        <sz val="9"/>
        <color rgb="FF008000"/>
        <rFont val="Arial"/>
        <family val="2"/>
      </rPr>
      <t xml:space="preserve">/hab.ano </t>
    </r>
  </si>
  <si>
    <r>
      <t xml:space="preserve">E.05-A - Disponibilidade </t>
    </r>
    <r>
      <rPr>
        <i/>
        <sz val="9"/>
        <color rgb="FF008000"/>
        <rFont val="Arial"/>
        <family val="2"/>
      </rPr>
      <t>per capita</t>
    </r>
    <r>
      <rPr>
        <sz val="9"/>
        <color rgb="FF008000"/>
        <rFont val="Arial"/>
        <family val="2"/>
      </rPr>
      <t xml:space="preserve"> de água subterrânea: m</t>
    </r>
    <r>
      <rPr>
        <vertAlign val="superscript"/>
        <sz val="9"/>
        <color rgb="FF008000"/>
        <rFont val="Arial"/>
        <family val="2"/>
      </rPr>
      <t>3</t>
    </r>
    <r>
      <rPr>
        <sz val="9"/>
        <color rgb="FF008000"/>
        <rFont val="Arial"/>
        <family val="2"/>
      </rPr>
      <t xml:space="preserve">/hab.ano </t>
    </r>
  </si>
  <si>
    <t xml:space="preserve">E.06-A - Índice de atendimento de água: % </t>
  </si>
  <si>
    <t>E.06-D - Índice de perdas do sistema de distribuição de água: %</t>
  </si>
  <si>
    <t>R.01-C - IQR da instalação de destinação final de resíduo sólido urbano</t>
  </si>
  <si>
    <t>R.02-E - ICTEM (Indicador de Coleta e Tratabilidade de Esgoto da População Urbana de Município)</t>
  </si>
  <si>
    <t>R.03-A - Áreas remediadas: nº de áreas/ano</t>
  </si>
  <si>
    <r>
      <t xml:space="preserve"> R.04-A - Densidade da rede de monitoramento pluviométrico: nº de estações/1000 km</t>
    </r>
    <r>
      <rPr>
        <vertAlign val="superscript"/>
        <sz val="10"/>
        <color indexed="17"/>
        <rFont val="Arial"/>
        <family val="2"/>
      </rPr>
      <t>2</t>
    </r>
  </si>
  <si>
    <r>
      <t>R04-B - Densidade da rede de monitoramento fluviométrico: nº de estações/1000 km</t>
    </r>
    <r>
      <rPr>
        <vertAlign val="superscript"/>
        <sz val="10"/>
        <color indexed="17"/>
        <rFont val="Arial"/>
        <family val="2"/>
      </rPr>
      <t>2</t>
    </r>
  </si>
  <si>
    <t>I.05-C - Classificação da água subterrânea</t>
  </si>
  <si>
    <t>I.05-B - Classificação semanal das praias de reservatórios e rios</t>
  </si>
  <si>
    <t>I.05-A - Classificação semanal das praias litorâneas</t>
  </si>
  <si>
    <t>E.02-A - Concentração de Nitrato</t>
  </si>
  <si>
    <t>E.02-B - IPAS - Indicador de Potabilidade das Águas Subterrâneas</t>
  </si>
  <si>
    <t>E.03-A - Classificação anual das praias litorâneas</t>
  </si>
  <si>
    <t>SI BOITUVA/IPERO</t>
  </si>
  <si>
    <t>Mogi Mirim</t>
  </si>
  <si>
    <t>Reg. Hidrológica, 1988</t>
  </si>
  <si>
    <t>SI SANTOS/S.VICENTE/CUBATAO</t>
  </si>
  <si>
    <t>GUARAPIRANGA</t>
  </si>
  <si>
    <t>leia-me</t>
  </si>
  <si>
    <t>R.09-A - Unidades de Conservação (UC) e Terras Indígenas (TI): nº</t>
  </si>
  <si>
    <t>FF, IF, MMA e FUNAI</t>
  </si>
  <si>
    <t>CETESB  (2016)</t>
  </si>
  <si>
    <t>2016.-2017</t>
  </si>
  <si>
    <t>IBGE</t>
  </si>
  <si>
    <t>código 
IBGE</t>
  </si>
  <si>
    <t>2006-2016</t>
  </si>
  <si>
    <t>SD</t>
  </si>
  <si>
    <r>
      <t>P01-D - Vazão outorgada de água em rios de domínio da União: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</t>
    </r>
  </si>
  <si>
    <r>
      <t>P.01-A Vazão outorgada total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</t>
    </r>
  </si>
  <si>
    <r>
      <t>P.01-B - Vazão outorgada de água superficial: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</t>
    </r>
  </si>
  <si>
    <r>
      <t>P.01-C - Vazão outorgada de água subterrânea: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</t>
    </r>
  </si>
  <si>
    <r>
      <t>P.02-A - Vazão outorgada para abastecimento público: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</t>
    </r>
  </si>
  <si>
    <r>
      <t xml:space="preserve"> P.02-B - Vazão outorgada para uso industrial: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</t>
    </r>
  </si>
  <si>
    <r>
      <t xml:space="preserve"> P.02-C - Vazão outorgada para uso rural: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</t>
    </r>
  </si>
  <si>
    <r>
      <t xml:space="preserve"> P.02-D - Vazão outorgada para soluções alternativas e outros usos: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</t>
    </r>
  </si>
  <si>
    <r>
      <t xml:space="preserve"> E.07-A- Vazão outorgada total (superficial e subterrânea) em relação ao Q</t>
    </r>
    <r>
      <rPr>
        <vertAlign val="subscript"/>
        <sz val="9"/>
        <color rgb="FF008000"/>
        <rFont val="Arial"/>
        <family val="2"/>
      </rPr>
      <t>95%</t>
    </r>
    <r>
      <rPr>
        <sz val="9"/>
        <color rgb="FF008000"/>
        <rFont val="Arial"/>
        <family val="2"/>
      </rPr>
      <t>: %</t>
    </r>
  </si>
  <si>
    <r>
      <t>E.07-C - Vazão outorgada superficial em relação a vazão mínima superifcial (Q</t>
    </r>
    <r>
      <rPr>
        <vertAlign val="subscript"/>
        <sz val="9"/>
        <color rgb="FF008000"/>
        <rFont val="Arial"/>
        <family val="2"/>
      </rPr>
      <t>7,10</t>
    </r>
    <r>
      <rPr>
        <sz val="9"/>
        <color rgb="FF008000"/>
        <rFont val="Arial"/>
        <family val="2"/>
      </rPr>
      <t>): %</t>
    </r>
  </si>
  <si>
    <t>E.07-D -Vazão outorgada subterrânea em relação às reservas explotáveis: %</t>
  </si>
  <si>
    <t xml:space="preserve"> E.07-B - Vazão outorgada total (superficial e subterrânea) em relação à vazão média: %</t>
  </si>
  <si>
    <t>código 
IBGE + UGRHI
(concatena)</t>
  </si>
  <si>
    <t>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</si>
</sst>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"/>
    <numFmt numFmtId="166" formatCode="#,##0.0"/>
    <numFmt numFmtId="167" formatCode="0.0%"/>
    <numFmt numFmtId="168" formatCode="#,##0.000"/>
    <numFmt numFmtId="169" formatCode="0.000"/>
    <numFmt numFmtId="170" formatCode="#,##0.0000"/>
    <numFmt numFmtId="171" formatCode="0.0000"/>
  </numFmts>
  <fonts count="5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17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9"/>
      <color rgb="FF008000"/>
      <name val="Arial"/>
      <family val="2"/>
    </font>
    <font>
      <vertAlign val="superscript"/>
      <sz val="9"/>
      <color rgb="FF008000"/>
      <name val="Arial"/>
      <family val="2"/>
    </font>
    <font>
      <vertAlign val="subscript"/>
      <sz val="9"/>
      <color rgb="FF008000"/>
      <name val="Arial"/>
      <family val="2"/>
    </font>
    <font>
      <i/>
      <sz val="9"/>
      <color rgb="FF008000"/>
      <name val="Arial"/>
      <family val="2"/>
    </font>
    <font>
      <sz val="9"/>
      <color theme="1"/>
      <name val="Arial"/>
      <family val="2"/>
    </font>
    <font>
      <i/>
      <sz val="9"/>
      <color theme="3" tint="0.39997558519241921"/>
      <name val="Arial"/>
      <family val="2"/>
    </font>
    <font>
      <vertAlign val="subscript"/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7"/>
      <name val="Arial"/>
      <family val="2"/>
    </font>
    <font>
      <vertAlign val="superscript"/>
      <sz val="9"/>
      <color indexed="17"/>
      <name val="Arial"/>
      <family val="2"/>
    </font>
    <font>
      <sz val="9"/>
      <color rgb="FF7030A0"/>
      <name val="Arial"/>
      <family val="2"/>
    </font>
    <font>
      <sz val="10"/>
      <color indexed="8"/>
      <name val="MS Sans Serif"/>
      <family val="2"/>
    </font>
    <font>
      <sz val="12"/>
      <color rgb="FF000000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7"/>
      <color indexed="17"/>
      <name val="Arial"/>
      <family val="2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0" fontId="21" fillId="0" borderId="0"/>
    <xf numFmtId="0" fontId="2" fillId="4" borderId="4" applyNumberFormat="0" applyFon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1" borderId="5" applyNumberFormat="0" applyAlignment="0" applyProtection="0"/>
    <xf numFmtId="164" fontId="2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64" fontId="35" fillId="0" borderId="0" applyFont="0" applyFill="0" applyBorder="0" applyAlignment="0" applyProtection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7" fillId="0" borderId="0"/>
  </cellStyleXfs>
  <cellXfs count="334">
    <xf numFmtId="0" fontId="0" fillId="0" borderId="0" xfId="0"/>
    <xf numFmtId="0" fontId="24" fillId="0" borderId="10" xfId="0" applyFont="1" applyFill="1" applyBorder="1" applyAlignment="1">
      <alignment vertical="center"/>
    </xf>
    <xf numFmtId="4" fontId="23" fillId="20" borderId="10" xfId="0" applyNumberFormat="1" applyFont="1" applyFill="1" applyBorder="1" applyAlignment="1">
      <alignment horizontal="center" vertical="center" wrapText="1"/>
    </xf>
    <xf numFmtId="165" fontId="28" fillId="2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vertical="center"/>
    </xf>
    <xf numFmtId="0" fontId="24" fillId="22" borderId="10" xfId="0" applyFont="1" applyFill="1" applyBorder="1" applyAlignment="1">
      <alignment vertical="center"/>
    </xf>
    <xf numFmtId="0" fontId="24" fillId="22" borderId="10" xfId="0" applyFont="1" applyFill="1" applyBorder="1" applyAlignment="1">
      <alignment vertical="center" wrapText="1"/>
    </xf>
    <xf numFmtId="168" fontId="24" fillId="22" borderId="10" xfId="0" applyNumberFormat="1" applyFont="1" applyFill="1" applyBorder="1" applyAlignment="1">
      <alignment vertical="center"/>
    </xf>
    <xf numFmtId="4" fontId="24" fillId="22" borderId="10" xfId="0" applyNumberFormat="1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vertical="center"/>
    </xf>
    <xf numFmtId="166" fontId="25" fillId="22" borderId="10" xfId="0" applyNumberFormat="1" applyFont="1" applyFill="1" applyBorder="1" applyAlignment="1">
      <alignment vertical="center"/>
    </xf>
    <xf numFmtId="166" fontId="24" fillId="22" borderId="10" xfId="0" applyNumberFormat="1" applyFont="1" applyFill="1" applyBorder="1" applyAlignment="1">
      <alignment vertical="center" wrapText="1"/>
    </xf>
    <xf numFmtId="1" fontId="24" fillId="22" borderId="10" xfId="0" applyNumberFormat="1" applyFont="1" applyFill="1" applyBorder="1" applyAlignment="1">
      <alignment vertical="center"/>
    </xf>
    <xf numFmtId="166" fontId="24" fillId="22" borderId="10" xfId="0" applyNumberFormat="1" applyFont="1" applyFill="1" applyBorder="1" applyAlignment="1">
      <alignment vertical="center"/>
    </xf>
    <xf numFmtId="3" fontId="24" fillId="22" borderId="10" xfId="0" applyNumberFormat="1" applyFont="1" applyFill="1" applyBorder="1" applyAlignment="1">
      <alignment vertical="center"/>
    </xf>
    <xf numFmtId="4" fontId="32" fillId="0" borderId="10" xfId="0" applyNumberFormat="1" applyFont="1" applyBorder="1" applyAlignment="1"/>
    <xf numFmtId="4" fontId="32" fillId="22" borderId="10" xfId="0" applyNumberFormat="1" applyFont="1" applyFill="1" applyBorder="1" applyAlignment="1"/>
    <xf numFmtId="4" fontId="24" fillId="22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/>
    <xf numFmtId="165" fontId="24" fillId="22" borderId="10" xfId="48" applyNumberFormat="1" applyFont="1" applyFill="1" applyBorder="1" applyAlignment="1">
      <alignment vertical="center"/>
    </xf>
    <xf numFmtId="0" fontId="25" fillId="22" borderId="10" xfId="0" applyFont="1" applyFill="1" applyBorder="1" applyAlignment="1">
      <alignment vertical="center"/>
    </xf>
    <xf numFmtId="2" fontId="24" fillId="22" borderId="10" xfId="0" quotePrefix="1" applyNumberFormat="1" applyFont="1" applyFill="1" applyBorder="1" applyAlignment="1">
      <alignment vertical="center"/>
    </xf>
    <xf numFmtId="165" fontId="24" fillId="22" borderId="10" xfId="0" quotePrefix="1" applyNumberFormat="1" applyFont="1" applyFill="1" applyBorder="1" applyAlignment="1">
      <alignment vertical="center"/>
    </xf>
    <xf numFmtId="0" fontId="24" fillId="22" borderId="10" xfId="47" applyFont="1" applyFill="1" applyBorder="1" applyAlignment="1">
      <alignment vertical="center"/>
    </xf>
    <xf numFmtId="0" fontId="24" fillId="22" borderId="0" xfId="47" applyFont="1" applyFill="1" applyAlignment="1"/>
    <xf numFmtId="0" fontId="23" fillId="22" borderId="10" xfId="0" applyFont="1" applyFill="1" applyBorder="1" applyAlignment="1">
      <alignment vertical="center" wrapText="1"/>
    </xf>
    <xf numFmtId="0" fontId="28" fillId="22" borderId="10" xfId="0" applyFont="1" applyFill="1" applyBorder="1" applyAlignment="1">
      <alignment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 wrapText="1"/>
    </xf>
    <xf numFmtId="165" fontId="23" fillId="18" borderId="10" xfId="0" applyNumberFormat="1" applyFont="1" applyFill="1" applyBorder="1" applyAlignment="1">
      <alignment horizontal="center" vertical="center" wrapText="1"/>
    </xf>
    <xf numFmtId="1" fontId="24" fillId="22" borderId="12" xfId="0" applyNumberFormat="1" applyFont="1" applyFill="1" applyBorder="1" applyAlignment="1">
      <alignment vertical="center" wrapText="1"/>
    </xf>
    <xf numFmtId="1" fontId="24" fillId="22" borderId="12" xfId="0" applyNumberFormat="1" applyFont="1" applyFill="1" applyBorder="1" applyAlignment="1">
      <alignment vertical="center"/>
    </xf>
    <xf numFmtId="0" fontId="24" fillId="22" borderId="12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68" fontId="24" fillId="0" borderId="0" xfId="0" applyNumberFormat="1" applyFont="1" applyFill="1" applyBorder="1" applyAlignment="1">
      <alignment vertical="center"/>
    </xf>
    <xf numFmtId="0" fontId="24" fillId="18" borderId="15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3" fontId="24" fillId="22" borderId="12" xfId="47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0" fontId="24" fillId="19" borderId="10" xfId="0" applyFont="1" applyFill="1" applyBorder="1" applyAlignment="1">
      <alignment vertical="center"/>
    </xf>
    <xf numFmtId="2" fontId="24" fillId="19" borderId="10" xfId="0" quotePrefix="1" applyNumberFormat="1" applyFont="1" applyFill="1" applyBorder="1" applyAlignment="1">
      <alignment vertical="center"/>
    </xf>
    <xf numFmtId="168" fontId="24" fillId="19" borderId="10" xfId="0" applyNumberFormat="1" applyFont="1" applyFill="1" applyBorder="1" applyAlignment="1">
      <alignment vertical="center"/>
    </xf>
    <xf numFmtId="4" fontId="24" fillId="19" borderId="10" xfId="0" quotePrefix="1" applyNumberFormat="1" applyFont="1" applyFill="1" applyBorder="1" applyAlignment="1">
      <alignment vertical="center"/>
    </xf>
    <xf numFmtId="166" fontId="24" fillId="19" borderId="10" xfId="0" quotePrefix="1" applyNumberFormat="1" applyFont="1" applyFill="1" applyBorder="1" applyAlignment="1">
      <alignment vertical="center"/>
    </xf>
    <xf numFmtId="0" fontId="24" fillId="19" borderId="10" xfId="47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/>
    </xf>
    <xf numFmtId="0" fontId="24" fillId="21" borderId="10" xfId="0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1" fontId="24" fillId="22" borderId="10" xfId="46" applyNumberFormat="1" applyFont="1" applyFill="1" applyBorder="1" applyAlignment="1">
      <alignment horizontal="center" vertical="center" wrapText="1"/>
    </xf>
    <xf numFmtId="166" fontId="24" fillId="22" borderId="10" xfId="0" applyNumberFormat="1" applyFont="1" applyFill="1" applyBorder="1" applyAlignment="1">
      <alignment horizontal="center" vertical="center"/>
    </xf>
    <xf numFmtId="2" fontId="24" fillId="19" borderId="10" xfId="0" applyNumberFormat="1" applyFont="1" applyFill="1" applyBorder="1" applyAlignment="1">
      <alignment vertical="center"/>
    </xf>
    <xf numFmtId="165" fontId="24" fillId="19" borderId="10" xfId="0" applyNumberFormat="1" applyFont="1" applyFill="1" applyBorder="1" applyAlignment="1">
      <alignment vertical="center"/>
    </xf>
    <xf numFmtId="166" fontId="25" fillId="22" borderId="10" xfId="0" applyNumberFormat="1" applyFont="1" applyFill="1" applyBorder="1" applyAlignment="1">
      <alignment horizontal="center" vertical="center"/>
    </xf>
    <xf numFmtId="9" fontId="33" fillId="22" borderId="10" xfId="34" applyNumberFormat="1" applyFont="1" applyFill="1" applyBorder="1" applyAlignment="1">
      <alignment horizontal="center" vertical="center" wrapText="1"/>
    </xf>
    <xf numFmtId="167" fontId="24" fillId="22" borderId="10" xfId="34" applyNumberFormat="1" applyFont="1" applyFill="1" applyBorder="1" applyAlignment="1">
      <alignment horizontal="center" vertical="center" wrapText="1"/>
    </xf>
    <xf numFmtId="9" fontId="24" fillId="22" borderId="18" xfId="34" applyNumberFormat="1" applyFont="1" applyFill="1" applyBorder="1" applyAlignment="1">
      <alignment horizontal="center" vertical="center" wrapText="1"/>
    </xf>
    <xf numFmtId="0" fontId="24" fillId="22" borderId="0" xfId="47" applyFont="1" applyFill="1" applyAlignment="1">
      <alignment horizontal="center"/>
    </xf>
    <xf numFmtId="168" fontId="24" fillId="0" borderId="10" xfId="0" applyNumberFormat="1" applyFont="1" applyFill="1" applyBorder="1" applyAlignment="1">
      <alignment horizontal="center" vertical="center"/>
    </xf>
    <xf numFmtId="168" fontId="24" fillId="21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2" fontId="24" fillId="22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 wrapText="1"/>
    </xf>
    <xf numFmtId="169" fontId="24" fillId="0" borderId="10" xfId="0" applyNumberFormat="1" applyFont="1" applyBorder="1" applyAlignment="1">
      <alignment horizontal="center" vertical="center"/>
    </xf>
    <xf numFmtId="0" fontId="24" fillId="21" borderId="10" xfId="0" applyFont="1" applyFill="1" applyBorder="1" applyAlignment="1">
      <alignment horizontal="center" vertical="center"/>
    </xf>
    <xf numFmtId="166" fontId="24" fillId="21" borderId="10" xfId="0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70" fontId="24" fillId="0" borderId="10" xfId="0" applyNumberFormat="1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/>
    </xf>
    <xf numFmtId="3" fontId="24" fillId="22" borderId="17" xfId="0" applyNumberFormat="1" applyFont="1" applyFill="1" applyBorder="1" applyAlignment="1">
      <alignment horizontal="center" vertical="center"/>
    </xf>
    <xf numFmtId="3" fontId="24" fillId="22" borderId="11" xfId="0" applyNumberFormat="1" applyFont="1" applyFill="1" applyBorder="1" applyAlignment="1">
      <alignment horizontal="center" vertical="center"/>
    </xf>
    <xf numFmtId="168" fontId="24" fillId="22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/>
    <xf numFmtId="166" fontId="25" fillId="0" borderId="10" xfId="0" applyNumberFormat="1" applyFont="1" applyFill="1" applyBorder="1" applyAlignment="1">
      <alignment horizontal="center" vertical="center"/>
    </xf>
    <xf numFmtId="0" fontId="24" fillId="0" borderId="10" xfId="0" quotePrefix="1" applyNumberFormat="1" applyFont="1" applyBorder="1" applyAlignment="1">
      <alignment horizontal="center" vertical="center"/>
    </xf>
    <xf numFmtId="166" fontId="25" fillId="0" borderId="10" xfId="0" applyNumberFormat="1" applyFont="1" applyFill="1" applyBorder="1" applyAlignment="1" applyProtection="1">
      <alignment horizontal="center" vertical="center"/>
    </xf>
    <xf numFmtId="0" fontId="23" fillId="22" borderId="20" xfId="0" applyFont="1" applyFill="1" applyBorder="1" applyAlignment="1">
      <alignment vertical="center" wrapText="1"/>
    </xf>
    <xf numFmtId="3" fontId="24" fillId="0" borderId="10" xfId="46" applyNumberFormat="1" applyFont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/>
    <xf numFmtId="3" fontId="24" fillId="0" borderId="10" xfId="0" applyNumberFormat="1" applyFont="1" applyFill="1" applyBorder="1" applyAlignment="1">
      <alignment horizontal="center" vertical="center" wrapText="1"/>
    </xf>
    <xf numFmtId="4" fontId="32" fillId="22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3" fontId="24" fillId="22" borderId="10" xfId="0" applyNumberFormat="1" applyFont="1" applyFill="1" applyBorder="1" applyAlignment="1">
      <alignment horizontal="center" vertical="center" wrapText="1"/>
    </xf>
    <xf numFmtId="2" fontId="32" fillId="22" borderId="10" xfId="0" applyNumberFormat="1" applyFont="1" applyFill="1" applyBorder="1" applyAlignment="1">
      <alignment horizontal="center" vertical="center"/>
    </xf>
    <xf numFmtId="4" fontId="25" fillId="22" borderId="10" xfId="0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 vertical="center"/>
    </xf>
    <xf numFmtId="166" fontId="25" fillId="19" borderId="10" xfId="0" applyNumberFormat="1" applyFont="1" applyFill="1" applyBorder="1" applyAlignment="1">
      <alignment vertical="center"/>
    </xf>
    <xf numFmtId="3" fontId="24" fillId="0" borderId="10" xfId="47" applyNumberFormat="1" applyFont="1" applyBorder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165" fontId="24" fillId="0" borderId="10" xfId="49" applyNumberFormat="1" applyFont="1" applyFill="1" applyBorder="1" applyAlignment="1" applyProtection="1">
      <alignment horizontal="center" vertical="center"/>
    </xf>
    <xf numFmtId="4" fontId="24" fillId="0" borderId="10" xfId="46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47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3" fontId="25" fillId="22" borderId="10" xfId="0" applyNumberFormat="1" applyFont="1" applyFill="1" applyBorder="1" applyAlignment="1">
      <alignment horizontal="center" vertical="center"/>
    </xf>
    <xf numFmtId="3" fontId="24" fillId="22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3" fontId="32" fillId="22" borderId="10" xfId="0" applyNumberFormat="1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center"/>
    </xf>
    <xf numFmtId="1" fontId="23" fillId="22" borderId="10" xfId="0" applyNumberFormat="1" applyFont="1" applyFill="1" applyBorder="1" applyAlignment="1">
      <alignment horizontal="center" vertical="center" wrapText="1"/>
    </xf>
    <xf numFmtId="0" fontId="33" fillId="22" borderId="10" xfId="0" applyFont="1" applyFill="1" applyBorder="1" applyAlignment="1">
      <alignment horizontal="center" vertical="center"/>
    </xf>
    <xf numFmtId="166" fontId="24" fillId="22" borderId="10" xfId="34" applyNumberFormat="1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4" fontId="24" fillId="22" borderId="10" xfId="46" applyNumberFormat="1" applyFont="1" applyFill="1" applyBorder="1" applyAlignment="1">
      <alignment horizontal="center" vertical="center"/>
    </xf>
    <xf numFmtId="164" fontId="23" fillId="22" borderId="10" xfId="46" applyNumberFormat="1" applyFont="1" applyFill="1" applyBorder="1" applyAlignment="1">
      <alignment horizontal="center" vertical="center" wrapText="1"/>
    </xf>
    <xf numFmtId="0" fontId="24" fillId="0" borderId="0" xfId="0" applyFont="1" applyBorder="1"/>
    <xf numFmtId="0" fontId="27" fillId="0" borderId="0" xfId="0" applyFont="1" applyBorder="1"/>
    <xf numFmtId="0" fontId="36" fillId="0" borderId="0" xfId="0" applyFont="1" applyBorder="1"/>
    <xf numFmtId="1" fontId="24" fillId="22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40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0" fontId="42" fillId="2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2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2" fillId="18" borderId="10" xfId="0" applyFont="1" applyFill="1" applyBorder="1" applyAlignment="1">
      <alignment horizontal="center" vertical="center" wrapText="1"/>
    </xf>
    <xf numFmtId="0" fontId="41" fillId="18" borderId="10" xfId="0" applyFont="1" applyFill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42" fillId="22" borderId="10" xfId="0" applyFont="1" applyFill="1" applyBorder="1" applyAlignment="1">
      <alignment vertical="center" wrapText="1"/>
    </xf>
    <xf numFmtId="0" fontId="41" fillId="22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40" fillId="22" borderId="10" xfId="48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18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24" fillId="18" borderId="16" xfId="0" applyFont="1" applyFill="1" applyBorder="1" applyAlignment="1">
      <alignment horizontal="center"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4" fontId="23" fillId="18" borderId="10" xfId="0" applyNumberFormat="1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46" fillId="18" borderId="10" xfId="0" applyFont="1" applyFill="1" applyBorder="1" applyAlignment="1">
      <alignment horizontal="center" vertical="center" wrapText="1"/>
    </xf>
    <xf numFmtId="0" fontId="46" fillId="22" borderId="10" xfId="0" applyFont="1" applyFill="1" applyBorder="1" applyAlignment="1">
      <alignment vertical="center" wrapText="1"/>
    </xf>
    <xf numFmtId="0" fontId="23" fillId="22" borderId="0" xfId="0" applyFont="1" applyFill="1" applyBorder="1" applyAlignment="1">
      <alignment vertical="center" wrapText="1"/>
    </xf>
    <xf numFmtId="0" fontId="23" fillId="22" borderId="1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3" fontId="24" fillId="22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2" fontId="24" fillId="22" borderId="10" xfId="0" applyNumberFormat="1" applyFont="1" applyFill="1" applyBorder="1" applyAlignment="1">
      <alignment vertical="center"/>
    </xf>
    <xf numFmtId="0" fontId="33" fillId="22" borderId="12" xfId="0" applyFont="1" applyFill="1" applyBorder="1" applyAlignment="1">
      <alignment horizontal="center" vertical="center"/>
    </xf>
    <xf numFmtId="0" fontId="33" fillId="22" borderId="13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170" fontId="24" fillId="0" borderId="10" xfId="0" applyNumberFormat="1" applyFont="1" applyFill="1" applyBorder="1" applyAlignment="1">
      <alignment horizontal="center" vertical="center" wrapText="1"/>
    </xf>
    <xf numFmtId="168" fontId="24" fillId="23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41" fillId="22" borderId="10" xfId="0" applyFont="1" applyFill="1" applyBorder="1" applyAlignment="1">
      <alignment horizontal="center" vertical="center" wrapText="1"/>
    </xf>
    <xf numFmtId="4" fontId="24" fillId="22" borderId="10" xfId="0" applyNumberFormat="1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166" fontId="32" fillId="0" borderId="10" xfId="0" applyNumberFormat="1" applyFont="1" applyFill="1" applyBorder="1" applyAlignment="1">
      <alignment horizontal="center" vertical="center"/>
    </xf>
    <xf numFmtId="3" fontId="32" fillId="0" borderId="10" xfId="46" applyNumberFormat="1" applyFont="1" applyBorder="1" applyAlignment="1">
      <alignment horizontal="center" vertical="center"/>
    </xf>
    <xf numFmtId="4" fontId="25" fillId="22" borderId="10" xfId="0" applyNumberFormat="1" applyFont="1" applyFill="1" applyBorder="1" applyAlignment="1">
      <alignment horizontal="center" vertical="center" wrapText="1"/>
    </xf>
    <xf numFmtId="4" fontId="24" fillId="22" borderId="10" xfId="0" applyNumberFormat="1" applyFont="1" applyFill="1" applyBorder="1" applyAlignment="1">
      <alignment horizontal="center" vertical="center" wrapText="1"/>
    </xf>
    <xf numFmtId="0" fontId="24" fillId="22" borderId="0" xfId="0" applyFont="1" applyFill="1" applyBorder="1" applyAlignment="1">
      <alignment vertical="center" wrapText="1"/>
    </xf>
    <xf numFmtId="2" fontId="24" fillId="22" borderId="10" xfId="0" applyNumberFormat="1" applyFont="1" applyFill="1" applyBorder="1" applyAlignment="1">
      <alignment horizontal="center"/>
    </xf>
    <xf numFmtId="165" fontId="24" fillId="22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166" fontId="24" fillId="19" borderId="10" xfId="0" applyNumberFormat="1" applyFont="1" applyFill="1" applyBorder="1" applyAlignment="1">
      <alignment horizontal="center" vertical="center"/>
    </xf>
    <xf numFmtId="3" fontId="24" fillId="19" borderId="10" xfId="46" applyNumberFormat="1" applyFont="1" applyFill="1" applyBorder="1" applyAlignment="1">
      <alignment horizontal="center" vertical="center"/>
    </xf>
    <xf numFmtId="3" fontId="24" fillId="19" borderId="10" xfId="0" applyNumberFormat="1" applyFont="1" applyFill="1" applyBorder="1" applyAlignment="1">
      <alignment horizontal="center"/>
    </xf>
    <xf numFmtId="168" fontId="24" fillId="19" borderId="10" xfId="0" applyNumberFormat="1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center" vertical="center"/>
    </xf>
    <xf numFmtId="0" fontId="24" fillId="22" borderId="0" xfId="0" applyFont="1" applyFill="1" applyBorder="1" applyAlignment="1">
      <alignment vertical="center"/>
    </xf>
    <xf numFmtId="166" fontId="24" fillId="19" borderId="10" xfId="48" applyNumberFormat="1" applyFont="1" applyFill="1" applyBorder="1" applyAlignment="1">
      <alignment horizontal="center" vertical="center"/>
    </xf>
    <xf numFmtId="165" fontId="24" fillId="19" borderId="10" xfId="0" quotePrefix="1" applyNumberFormat="1" applyFont="1" applyFill="1" applyBorder="1" applyAlignment="1">
      <alignment horizontal="center" vertical="center"/>
    </xf>
    <xf numFmtId="165" fontId="24" fillId="19" borderId="10" xfId="0" applyNumberFormat="1" applyFont="1" applyFill="1" applyBorder="1" applyAlignment="1">
      <alignment horizontal="center" vertical="center"/>
    </xf>
    <xf numFmtId="168" fontId="24" fillId="0" borderId="11" xfId="0" applyNumberFormat="1" applyFont="1" applyFill="1" applyBorder="1" applyAlignment="1">
      <alignment horizontal="center"/>
    </xf>
    <xf numFmtId="0" fontId="48" fillId="0" borderId="10" xfId="50" applyFont="1" applyFill="1" applyBorder="1" applyAlignment="1">
      <alignment horizontal="center" vertical="center"/>
    </xf>
    <xf numFmtId="166" fontId="24" fillId="23" borderId="10" xfId="0" applyNumberFormat="1" applyFont="1" applyFill="1" applyBorder="1" applyAlignment="1">
      <alignment horizontal="center" vertical="center"/>
    </xf>
    <xf numFmtId="4" fontId="24" fillId="23" borderId="1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0" fontId="24" fillId="22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" fontId="24" fillId="19" borderId="10" xfId="46" applyNumberFormat="1" applyFont="1" applyFill="1" applyBorder="1" applyAlignment="1">
      <alignment horizontal="center" vertical="center"/>
    </xf>
    <xf numFmtId="1" fontId="24" fillId="19" borderId="10" xfId="46" applyNumberFormat="1" applyFont="1" applyFill="1" applyBorder="1" applyAlignment="1">
      <alignment horizontal="center" vertical="center"/>
    </xf>
    <xf numFmtId="3" fontId="24" fillId="23" borderId="10" xfId="0" applyNumberFormat="1" applyFont="1" applyFill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2" fontId="24" fillId="18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/>
    </xf>
    <xf numFmtId="0" fontId="24" fillId="18" borderId="15" xfId="0" applyFont="1" applyFill="1" applyBorder="1" applyAlignment="1">
      <alignment horizontal="left" vertical="center" wrapText="1"/>
    </xf>
    <xf numFmtId="0" fontId="24" fillId="18" borderId="14" xfId="0" applyFont="1" applyFill="1" applyBorder="1" applyAlignment="1">
      <alignment horizontal="left" vertical="center" wrapText="1"/>
    </xf>
    <xf numFmtId="0" fontId="24" fillId="18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 wrapText="1"/>
    </xf>
    <xf numFmtId="0" fontId="23" fillId="22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/>
    </xf>
    <xf numFmtId="0" fontId="24" fillId="22" borderId="10" xfId="0" applyFont="1" applyFill="1" applyBorder="1" applyAlignment="1">
      <alignment horizontal="left" vertical="center" wrapText="1"/>
    </xf>
    <xf numFmtId="0" fontId="24" fillId="21" borderId="10" xfId="0" applyFont="1" applyFill="1" applyBorder="1" applyAlignment="1">
      <alignment horizontal="left" vertical="center"/>
    </xf>
    <xf numFmtId="0" fontId="24" fillId="22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4" fontId="32" fillId="22" borderId="12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171" fontId="24" fillId="22" borderId="10" xfId="0" applyNumberFormat="1" applyFont="1" applyFill="1" applyBorder="1" applyAlignment="1">
      <alignment vertical="center"/>
    </xf>
    <xf numFmtId="171" fontId="39" fillId="21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52" fillId="18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/>
    </xf>
    <xf numFmtId="4" fontId="24" fillId="19" borderId="10" xfId="0" quotePrefix="1" applyNumberFormat="1" applyFont="1" applyFill="1" applyBorder="1" applyAlignment="1">
      <alignment horizontal="center" vertical="center"/>
    </xf>
    <xf numFmtId="165" fontId="51" fillId="0" borderId="10" xfId="0" applyNumberFormat="1" applyFont="1" applyFill="1" applyBorder="1" applyAlignment="1">
      <alignment horizontal="center" vertical="center"/>
    </xf>
    <xf numFmtId="165" fontId="24" fillId="0" borderId="10" xfId="46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24" fillId="19" borderId="10" xfId="0" applyNumberFormat="1" applyFont="1" applyFill="1" applyBorder="1" applyAlignment="1">
      <alignment horizontal="center" vertical="center"/>
    </xf>
    <xf numFmtId="3" fontId="25" fillId="19" borderId="10" xfId="0" applyNumberFormat="1" applyFont="1" applyFill="1" applyBorder="1" applyAlignment="1">
      <alignment horizontal="center" vertical="center"/>
    </xf>
    <xf numFmtId="165" fontId="24" fillId="0" borderId="10" xfId="46" applyNumberFormat="1" applyFont="1" applyBorder="1" applyAlignment="1">
      <alignment horizontal="center"/>
    </xf>
    <xf numFmtId="4" fontId="24" fillId="0" borderId="10" xfId="46" applyNumberFormat="1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center" vertical="center" wrapText="1"/>
    </xf>
    <xf numFmtId="1" fontId="24" fillId="25" borderId="10" xfId="0" applyNumberFormat="1" applyFont="1" applyFill="1" applyBorder="1" applyAlignment="1">
      <alignment horizontal="center" vertical="center" wrapText="1"/>
    </xf>
    <xf numFmtId="1" fontId="24" fillId="25" borderId="10" xfId="0" applyNumberFormat="1" applyFont="1" applyFill="1" applyBorder="1" applyAlignment="1">
      <alignment horizontal="center" vertical="center"/>
    </xf>
    <xf numFmtId="0" fontId="49" fillId="25" borderId="0" xfId="0" applyFont="1" applyFill="1" applyBorder="1" applyAlignment="1">
      <alignment horizontal="center" vertical="center" wrapText="1"/>
    </xf>
    <xf numFmtId="0" fontId="49" fillId="25" borderId="16" xfId="0" applyFont="1" applyFill="1" applyBorder="1" applyAlignment="1">
      <alignment horizontal="center"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50" fillId="25" borderId="16" xfId="0" applyFont="1" applyFill="1" applyBorder="1" applyAlignment="1">
      <alignment horizontal="center" vertical="center" wrapText="1"/>
    </xf>
    <xf numFmtId="0" fontId="50" fillId="25" borderId="10" xfId="0" applyFont="1" applyFill="1" applyBorder="1" applyAlignment="1">
      <alignment horizontal="center" vertical="center" wrapText="1"/>
    </xf>
    <xf numFmtId="166" fontId="32" fillId="19" borderId="10" xfId="0" applyNumberFormat="1" applyFont="1" applyFill="1" applyBorder="1" applyAlignment="1">
      <alignment horizontal="center" vertical="center"/>
    </xf>
    <xf numFmtId="0" fontId="49" fillId="25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3" fillId="22" borderId="18" xfId="0" applyFont="1" applyFill="1" applyBorder="1" applyAlignment="1">
      <alignment vertical="center" wrapText="1"/>
    </xf>
    <xf numFmtId="0" fontId="24" fillId="25" borderId="18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/>
    </xf>
    <xf numFmtId="171" fontId="39" fillId="24" borderId="10" xfId="0" applyNumberFormat="1" applyFont="1" applyFill="1" applyBorder="1" applyAlignment="1">
      <alignment horizontal="center"/>
    </xf>
    <xf numFmtId="4" fontId="24" fillId="19" borderId="10" xfId="0" applyNumberFormat="1" applyFont="1" applyFill="1" applyBorder="1" applyAlignment="1">
      <alignment horizontal="center"/>
    </xf>
    <xf numFmtId="4" fontId="24" fillId="19" borderId="10" xfId="0" applyNumberFormat="1" applyFont="1" applyFill="1" applyBorder="1" applyAlignment="1">
      <alignment horizontal="center" vertical="center"/>
    </xf>
    <xf numFmtId="0" fontId="25" fillId="0" borderId="10" xfId="5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4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170" fontId="24" fillId="19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" fontId="28" fillId="0" borderId="18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9" builtinId="8"/>
    <cellStyle name="Neutro" xfId="31" builtinId="28" customBuiltin="1"/>
    <cellStyle name="Normal" xfId="0" builtinId="0"/>
    <cellStyle name="Normal 2" xfId="32" xr:uid="{00000000-0005-0000-0000-000021000000}"/>
    <cellStyle name="Normal 5 2" xfId="50" xr:uid="{00000000-0005-0000-0000-000022000000}"/>
    <cellStyle name="Normal_MUNICIPIOS_template_2011" xfId="47" xr:uid="{00000000-0005-0000-0000-000023000000}"/>
    <cellStyle name="Normal_SIDRANOM(T)" xfId="48" xr:uid="{00000000-0005-0000-0000-000024000000}"/>
    <cellStyle name="Nota" xfId="33" builtinId="10" customBuiltin="1"/>
    <cellStyle name="Porcentagem" xfId="34" builtinId="5"/>
    <cellStyle name="Resultado 1" xfId="35" xr:uid="{00000000-0005-0000-0000-000027000000}"/>
    <cellStyle name="Ruim" xfId="30" builtinId="27" customBuiltin="1"/>
    <cellStyle name="Saída" xfId="36" builtinId="21" customBuiltin="1"/>
    <cellStyle name="Separador de milhares 7" xfId="37" xr:uid="{00000000-0005-0000-0000-000029000000}"/>
    <cellStyle name="Texto de Aviso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ítulo 4" xfId="44" builtinId="19" customBuiltin="1"/>
    <cellStyle name="Total" xfId="45" builtinId="25" customBuiltin="1"/>
    <cellStyle name="Vírgula" xfId="46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  <color rgb="FF5C5494"/>
      <color rgb="FF33CC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ia.gotardi\Downloads\a_Dados%20trabalhados%20(Planilhas%20Rev_Base)\Forca_Motriz_base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01A-TGCA"/>
      <sheetName val="FM02A"/>
      <sheetName val="FM02B_02C"/>
      <sheetName val="FM03A_densid"/>
      <sheetName val="FM03B_urb"/>
      <sheetName val="FM04A"/>
      <sheetName val="FM04B"/>
      <sheetName val="FM05A"/>
      <sheetName val="FM05B_05C_05D _IEA"/>
      <sheetName val="FM06B_07A_07B"/>
    </sheetNames>
    <sheetDataSet>
      <sheetData sheetId="0" refreshError="1">
        <row r="5">
          <cell r="AA5" t="str">
            <v>01 - Serra da Mantiqueira</v>
          </cell>
          <cell r="AB5">
            <v>1.0845305306197206</v>
          </cell>
          <cell r="AC5">
            <v>0.92476334607884958</v>
          </cell>
          <cell r="AD5">
            <v>0.76048692015278085</v>
          </cell>
          <cell r="AE5">
            <v>0.6194151688680094</v>
          </cell>
          <cell r="AF5">
            <v>0.57019815429568688</v>
          </cell>
          <cell r="AG5">
            <v>0.53071231079919734</v>
          </cell>
          <cell r="AH5">
            <v>0.49411228816533814</v>
          </cell>
          <cell r="AI5">
            <v>0.46050210245371925</v>
          </cell>
          <cell r="AJ5">
            <v>0.43473999816336928</v>
          </cell>
        </row>
        <row r="6">
          <cell r="AA6" t="str">
            <v>02 - Paraíba do Sul</v>
          </cell>
          <cell r="AB6">
            <v>1.3983349071098994</v>
          </cell>
          <cell r="AC6">
            <v>1.3272022582003773</v>
          </cell>
          <cell r="AD6">
            <v>1.254552543400167</v>
          </cell>
          <cell r="AE6">
            <v>1.1937418330632443</v>
          </cell>
          <cell r="AF6">
            <v>1.1497876020220898</v>
          </cell>
          <cell r="AG6">
            <v>1.1170532219332729</v>
          </cell>
          <cell r="AH6">
            <v>1.0920110362599766</v>
          </cell>
          <cell r="AI6">
            <v>1.070502264708173</v>
          </cell>
          <cell r="AJ6">
            <v>1.0498541433285435</v>
          </cell>
        </row>
        <row r="7">
          <cell r="AA7" t="str">
            <v>03 - Litoral Norte</v>
          </cell>
          <cell r="AB7">
            <v>3.0163820589103496</v>
          </cell>
          <cell r="AC7">
            <v>2.7722134216733529</v>
          </cell>
          <cell r="AD7">
            <v>2.5316909170613577</v>
          </cell>
          <cell r="AE7">
            <v>2.3124510373345286</v>
          </cell>
          <cell r="AF7">
            <v>2.2011453107013246</v>
          </cell>
          <cell r="AG7">
            <v>2.1057864156709405</v>
          </cell>
          <cell r="AH7">
            <v>2.0210249336336528</v>
          </cell>
          <cell r="AI7">
            <v>1.9468334912968732</v>
          </cell>
          <cell r="AJ7">
            <v>1.8760747862748728</v>
          </cell>
        </row>
        <row r="8">
          <cell r="AA8" t="str">
            <v>04 - Pardo</v>
          </cell>
          <cell r="AB8">
            <v>1.4506893727444625</v>
          </cell>
          <cell r="AC8">
            <v>1.4103905565989727</v>
          </cell>
          <cell r="AD8">
            <v>1.3679214421011832</v>
          </cell>
          <cell r="AE8">
            <v>1.3322895359494158</v>
          </cell>
          <cell r="AF8">
            <v>1.2813561515363503</v>
          </cell>
          <cell r="AG8">
            <v>1.2389458154275834</v>
          </cell>
          <cell r="AH8">
            <v>1.2020869619595587</v>
          </cell>
          <cell r="AI8">
            <v>1.1690073220171682</v>
          </cell>
          <cell r="AJ8">
            <v>1.1390117457255489</v>
          </cell>
        </row>
        <row r="9">
          <cell r="AA9" t="str">
            <v>05 - Piracicaba/Capivari/Jundiaí</v>
          </cell>
          <cell r="AB9">
            <v>1.8750230865996587</v>
          </cell>
          <cell r="AC9">
            <v>1.7897723749136674</v>
          </cell>
          <cell r="AD9">
            <v>1.7066686367995798</v>
          </cell>
          <cell r="AE9">
            <v>1.6363696112229098</v>
          </cell>
          <cell r="AF9">
            <v>1.5814275427062929</v>
          </cell>
          <cell r="AG9">
            <v>1.5380184991803825</v>
          </cell>
          <cell r="AH9">
            <v>1.5010230961592042</v>
          </cell>
          <cell r="AI9">
            <v>1.4677457960268869</v>
          </cell>
          <cell r="AJ9">
            <v>1.4365540262429866</v>
          </cell>
        </row>
        <row r="10">
          <cell r="AA10" t="str">
            <v>06 - Alto Tietê</v>
          </cell>
          <cell r="AB10">
            <v>1.21533844549786</v>
          </cell>
          <cell r="AC10">
            <v>1.129839265024013</v>
          </cell>
          <cell r="AD10">
            <v>1.0427512949260365</v>
          </cell>
          <cell r="AE10">
            <v>0.96702117355094153</v>
          </cell>
          <cell r="AF10">
            <v>0.9258152026221822</v>
          </cell>
          <cell r="AG10">
            <v>0.89633594631872704</v>
          </cell>
          <cell r="AH10">
            <v>0.87186820018285704</v>
          </cell>
          <cell r="AI10">
            <v>0.84977928228744393</v>
          </cell>
          <cell r="AJ10">
            <v>0.82919195681130375</v>
          </cell>
        </row>
        <row r="11">
          <cell r="AA11" t="str">
            <v>07 - Baixada Santista</v>
          </cell>
          <cell r="AB11">
            <v>1.5423033272516928</v>
          </cell>
          <cell r="AC11">
            <v>1.4364420380665877</v>
          </cell>
          <cell r="AD11">
            <v>1.3205222228511282</v>
          </cell>
          <cell r="AE11">
            <v>1.2106440661763918</v>
          </cell>
          <cell r="AF11">
            <v>1.1710599122572996</v>
          </cell>
          <cell r="AG11">
            <v>1.1427526108632291</v>
          </cell>
          <cell r="AH11">
            <v>1.1200293661641769</v>
          </cell>
          <cell r="AI11">
            <v>1.096924153696488</v>
          </cell>
          <cell r="AJ11">
            <v>1.0741156167245691</v>
          </cell>
        </row>
        <row r="12">
          <cell r="AA12" t="str">
            <v>08 - Sapucaí-Mirim/Grande</v>
          </cell>
          <cell r="AB12">
            <v>1.2355990413847273</v>
          </cell>
          <cell r="AC12">
            <v>1.1444021223649736</v>
          </cell>
          <cell r="AD12">
            <v>1.0458070982080292</v>
          </cell>
          <cell r="AE12">
            <v>0.95674819434004021</v>
          </cell>
          <cell r="AF12">
            <v>0.91596475096962227</v>
          </cell>
          <cell r="AG12">
            <v>0.88157816044929227</v>
          </cell>
          <cell r="AH12">
            <v>0.85312875666698762</v>
          </cell>
          <cell r="AI12">
            <v>0.82724741407500524</v>
          </cell>
          <cell r="AJ12">
            <v>0.80096523610371229</v>
          </cell>
        </row>
        <row r="13">
          <cell r="AA13" t="str">
            <v>09 - Mogi-Guaçu</v>
          </cell>
          <cell r="AB13">
            <v>1.3673362268131539</v>
          </cell>
          <cell r="AC13">
            <v>1.2928697776938947</v>
          </cell>
          <cell r="AD13">
            <v>1.2179406701584794</v>
          </cell>
          <cell r="AE13">
            <v>1.1571386452886356</v>
          </cell>
          <cell r="AF13">
            <v>1.1131644460979695</v>
          </cell>
          <cell r="AG13">
            <v>1.0793391855018264</v>
          </cell>
          <cell r="AH13">
            <v>1.0497191230496972</v>
          </cell>
          <cell r="AI13">
            <v>1.0218529670458887</v>
          </cell>
          <cell r="AJ13">
            <v>0.99527229673836981</v>
          </cell>
        </row>
        <row r="14">
          <cell r="AA14" t="str">
            <v>10 - Sorocaba/Médio Tietê</v>
          </cell>
          <cell r="AB14">
            <v>2.0673137073034642</v>
          </cell>
          <cell r="AC14">
            <v>1.9413460125685678</v>
          </cell>
          <cell r="AD14">
            <v>1.8107929580837956</v>
          </cell>
          <cell r="AE14">
            <v>1.6946827554062738</v>
          </cell>
          <cell r="AF14">
            <v>1.6196572319980396</v>
          </cell>
          <cell r="AG14">
            <v>1.5563703659695616</v>
          </cell>
          <cell r="AH14">
            <v>1.5007864246279201</v>
          </cell>
          <cell r="AI14">
            <v>1.4512356702459206</v>
          </cell>
          <cell r="AJ14">
            <v>1.4055664054083428</v>
          </cell>
        </row>
        <row r="15">
          <cell r="AA15" t="str">
            <v>11 - Ribeira de Iguape/Litoral Sul</v>
          </cell>
          <cell r="AB15">
            <v>0.69754757180109372</v>
          </cell>
          <cell r="AC15">
            <v>0.52645365536192479</v>
          </cell>
          <cell r="AD15">
            <v>0.3401154010325147</v>
          </cell>
          <cell r="AE15">
            <v>0.16127967597265869</v>
          </cell>
          <cell r="AF15">
            <v>0.1249860830962124</v>
          </cell>
          <cell r="AG15">
            <v>0.10071023085274078</v>
          </cell>
          <cell r="AH15">
            <v>8.5558595162682494E-2</v>
          </cell>
          <cell r="AI15">
            <v>7.4120609028849316E-2</v>
          </cell>
          <cell r="AJ15">
            <v>6.3493358283173151E-2</v>
          </cell>
        </row>
        <row r="16">
          <cell r="AA16" t="str">
            <v>12 - Baixo Pardo/Grande</v>
          </cell>
          <cell r="AB16">
            <v>0.81229395336299692</v>
          </cell>
          <cell r="AC16">
            <v>0.76086529925176727</v>
          </cell>
          <cell r="AD16">
            <v>0.70162622687386378</v>
          </cell>
          <cell r="AE16">
            <v>0.65764162072794452</v>
          </cell>
          <cell r="AF16">
            <v>0.63009154278375057</v>
          </cell>
          <cell r="AG16">
            <v>0.60641511730270548</v>
          </cell>
          <cell r="AH16">
            <v>0.58494283348011766</v>
          </cell>
          <cell r="AI16">
            <v>0.56814555938755618</v>
          </cell>
          <cell r="AJ16">
            <v>0.55083847389536533</v>
          </cell>
        </row>
        <row r="17">
          <cell r="AA17" t="str">
            <v>13 - Tietê/Jacaré</v>
          </cell>
          <cell r="AB17">
            <v>1.3602336590971209</v>
          </cell>
          <cell r="AC17">
            <v>1.2751135446047668</v>
          </cell>
          <cell r="AD17">
            <v>1.1886790537486647</v>
          </cell>
          <cell r="AE17">
            <v>1.1147601562356613</v>
          </cell>
          <cell r="AF17">
            <v>1.0718007558184528</v>
          </cell>
          <cell r="AG17">
            <v>1.0397420718597505</v>
          </cell>
          <cell r="AH17">
            <v>1.0115364206530586</v>
          </cell>
          <cell r="AI17">
            <v>0.98413597189066504</v>
          </cell>
          <cell r="AJ17">
            <v>0.95707073489113004</v>
          </cell>
        </row>
        <row r="18">
          <cell r="AA18" t="str">
            <v>14 - Alto Paranapanema</v>
          </cell>
          <cell r="AB18">
            <v>0.91255286731086738</v>
          </cell>
          <cell r="AC18">
            <v>0.82576176274571367</v>
          </cell>
          <cell r="AD18">
            <v>0.72221542385921822</v>
          </cell>
          <cell r="AE18">
            <v>0.61813267697801155</v>
          </cell>
          <cell r="AF18">
            <v>0.57824363596021833</v>
          </cell>
          <cell r="AG18">
            <v>0.54782972133022856</v>
          </cell>
          <cell r="AH18">
            <v>0.52495565452699289</v>
          </cell>
          <cell r="AI18">
            <v>0.509848331309537</v>
          </cell>
          <cell r="AJ18">
            <v>0.49439106950677214</v>
          </cell>
        </row>
        <row r="19">
          <cell r="AA19" t="str">
            <v>15 - Turvo/Grande</v>
          </cell>
          <cell r="AB19">
            <v>1.1810037235034931</v>
          </cell>
          <cell r="AC19">
            <v>1.115018583659344</v>
          </cell>
          <cell r="AD19">
            <v>1.0530508353931323</v>
          </cell>
          <cell r="AE19">
            <v>1.0046033335786353</v>
          </cell>
          <cell r="AF19">
            <v>0.96434104020930445</v>
          </cell>
          <cell r="AG19">
            <v>0.93240015198912118</v>
          </cell>
          <cell r="AH19">
            <v>0.90581843677901563</v>
          </cell>
          <cell r="AI19">
            <v>0.8795754375866327</v>
          </cell>
          <cell r="AJ19">
            <v>0.85473663530113431</v>
          </cell>
        </row>
        <row r="20">
          <cell r="AA20" t="str">
            <v>16 - Tietê/Batalha</v>
          </cell>
          <cell r="AB20">
            <v>1.0411382418454185</v>
          </cell>
          <cell r="AC20">
            <v>1.006690640620711</v>
          </cell>
          <cell r="AD20">
            <v>0.97053043080961299</v>
          </cell>
          <cell r="AE20">
            <v>0.94564016643985394</v>
          </cell>
          <cell r="AF20">
            <v>0.88553298425413374</v>
          </cell>
          <cell r="AG20">
            <v>0.83790919566297806</v>
          </cell>
          <cell r="AH20">
            <v>0.79355483407081984</v>
          </cell>
          <cell r="AI20">
            <v>0.74903632860738867</v>
          </cell>
          <cell r="AJ20">
            <v>0.70567560468981494</v>
          </cell>
        </row>
        <row r="21">
          <cell r="AA21" t="str">
            <v>17 - Médio Paranapanema</v>
          </cell>
          <cell r="AB21">
            <v>0.958485780999907</v>
          </cell>
          <cell r="AC21">
            <v>0.877307894325563</v>
          </cell>
          <cell r="AD21">
            <v>0.79514999243930351</v>
          </cell>
          <cell r="AE21">
            <v>0.72748254728265405</v>
          </cell>
          <cell r="AF21">
            <v>0.69107598237172496</v>
          </cell>
          <cell r="AG21">
            <v>0.6637751514635637</v>
          </cell>
          <cell r="AH21">
            <v>0.64167220335409336</v>
          </cell>
          <cell r="AI21">
            <v>0.62235961303029885</v>
          </cell>
          <cell r="AJ21">
            <v>0.60357321468342828</v>
          </cell>
        </row>
        <row r="22">
          <cell r="AA22" t="str">
            <v>18 - São José dos Dourados</v>
          </cell>
          <cell r="AB22">
            <v>0.47562652653099224</v>
          </cell>
          <cell r="AC22">
            <v>0.45447281013664131</v>
          </cell>
          <cell r="AD22">
            <v>0.4376077643797549</v>
          </cell>
          <cell r="AE22">
            <v>0.43133735719436128</v>
          </cell>
          <cell r="AF22">
            <v>0.39577179200556145</v>
          </cell>
          <cell r="AG22">
            <v>0.36810573977055228</v>
          </cell>
          <cell r="AH22">
            <v>0.34694391855381035</v>
          </cell>
          <cell r="AI22">
            <v>0.32790761936365431</v>
          </cell>
          <cell r="AJ22">
            <v>0.31255350260261938</v>
          </cell>
        </row>
        <row r="23">
          <cell r="AA23" t="str">
            <v>19 - Baixo Tietê</v>
          </cell>
          <cell r="AB23">
            <v>0.98442651323238373</v>
          </cell>
          <cell r="AC23">
            <v>0.97138670751613088</v>
          </cell>
          <cell r="AD23">
            <v>0.96046700414320618</v>
          </cell>
          <cell r="AE23">
            <v>0.95752417839596315</v>
          </cell>
          <cell r="AF23">
            <v>0.91467383722660944</v>
          </cell>
          <cell r="AG23">
            <v>0.88239195603956322</v>
          </cell>
          <cell r="AH23">
            <v>0.85708053008635154</v>
          </cell>
          <cell r="AI23">
            <v>0.83420245395329218</v>
          </cell>
          <cell r="AJ23">
            <v>0.81035473352717435</v>
          </cell>
        </row>
        <row r="24">
          <cell r="AA24" t="str">
            <v>20 - Aguapeí</v>
          </cell>
          <cell r="AB24">
            <v>0.43147540865882128</v>
          </cell>
          <cell r="AC24">
            <v>0.44095233422842828</v>
          </cell>
          <cell r="AD24">
            <v>0.44873499532624983</v>
          </cell>
          <cell r="AE24">
            <v>0.46833148786000756</v>
          </cell>
          <cell r="AF24">
            <v>0.42886894971803091</v>
          </cell>
          <cell r="AG24">
            <v>0.40056867746240954</v>
          </cell>
          <cell r="AH24">
            <v>0.37948105354195238</v>
          </cell>
          <cell r="AI24">
            <v>0.36315073734047854</v>
          </cell>
          <cell r="AJ24">
            <v>0.34524788836012288</v>
          </cell>
        </row>
        <row r="25">
          <cell r="AA25" t="str">
            <v>21 - Peixe</v>
          </cell>
          <cell r="AB25">
            <v>0.86465523593357574</v>
          </cell>
          <cell r="AC25">
            <v>0.80207590463146072</v>
          </cell>
          <cell r="AD25">
            <v>0.74164265424421227</v>
          </cell>
          <cell r="AE25">
            <v>0.69744829078906001</v>
          </cell>
          <cell r="AF25">
            <v>0.65177882214133565</v>
          </cell>
          <cell r="AG25">
            <v>0.6134179809236695</v>
          </cell>
          <cell r="AH25">
            <v>0.5792214568788534</v>
          </cell>
          <cell r="AI25">
            <v>0.5491163775105834</v>
          </cell>
          <cell r="AJ25">
            <v>0.51916106523444139</v>
          </cell>
        </row>
        <row r="26">
          <cell r="AA26" t="str">
            <v>22 - Pontal do Paranapanema</v>
          </cell>
          <cell r="AB26">
            <v>0.75428204544083499</v>
          </cell>
          <cell r="AC26">
            <v>0.69120531588389156</v>
          </cell>
          <cell r="AD26">
            <v>0.62615183149075104</v>
          </cell>
          <cell r="AE26">
            <v>0.57357321402951023</v>
          </cell>
          <cell r="AF26">
            <v>0.53873727360247425</v>
          </cell>
          <cell r="AG26">
            <v>0.51555085710068838</v>
          </cell>
          <cell r="AH26">
            <v>0.50036554232764097</v>
          </cell>
          <cell r="AI26">
            <v>0.48985732455757436</v>
          </cell>
          <cell r="AJ26">
            <v>0.48239655135495774</v>
          </cell>
        </row>
        <row r="27">
          <cell r="AA27" t="str">
            <v>Estado de São Paulo</v>
          </cell>
          <cell r="AB27">
            <v>1.3316077703234619</v>
          </cell>
          <cell r="AC27">
            <v>1.2498505382510849</v>
          </cell>
          <cell r="AD27">
            <v>1.1661726065816946</v>
          </cell>
          <cell r="AE27">
            <v>1.093816252326163</v>
          </cell>
          <cell r="AF27">
            <v>1.0495479858682044</v>
          </cell>
          <cell r="AG27">
            <v>1.0163260787788175</v>
          </cell>
          <cell r="AH27">
            <v>0.98864392553319469</v>
          </cell>
          <cell r="AI27">
            <v>0.96369114381140708</v>
          </cell>
          <cell r="AJ27">
            <v>0.94014568002311893</v>
          </cell>
        </row>
      </sheetData>
      <sheetData sheetId="1">
        <row r="653">
          <cell r="B653" t="str">
            <v>01 - Serra da Mantiqueira</v>
          </cell>
        </row>
      </sheetData>
      <sheetData sheetId="2" refreshError="1">
        <row r="655">
          <cell r="B655" t="str">
            <v>01 - Serra da Mantiqueira</v>
          </cell>
          <cell r="C655" t="str">
            <v xml:space="preserve"> -</v>
          </cell>
          <cell r="D655" t="str">
            <v xml:space="preserve"> -</v>
          </cell>
          <cell r="E655" t="str">
            <v xml:space="preserve"> -</v>
          </cell>
          <cell r="F655">
            <v>56354</v>
          </cell>
          <cell r="G655">
            <v>56715</v>
          </cell>
          <cell r="H655">
            <v>57077</v>
          </cell>
          <cell r="I655">
            <v>57440</v>
          </cell>
          <cell r="J655">
            <v>57803</v>
          </cell>
          <cell r="K655">
            <v>58166</v>
          </cell>
          <cell r="L655">
            <v>58508</v>
          </cell>
          <cell r="M655" t="str">
            <v xml:space="preserve"> -</v>
          </cell>
          <cell r="N655" t="str">
            <v xml:space="preserve"> -</v>
          </cell>
          <cell r="O655" t="str">
            <v xml:space="preserve"> -</v>
          </cell>
          <cell r="P655">
            <v>8356</v>
          </cell>
          <cell r="Q655">
            <v>8255</v>
          </cell>
          <cell r="R655">
            <v>8155</v>
          </cell>
          <cell r="S655">
            <v>8056</v>
          </cell>
          <cell r="T655">
            <v>7958</v>
          </cell>
          <cell r="U655">
            <v>7861</v>
          </cell>
          <cell r="V655">
            <v>7767</v>
          </cell>
        </row>
        <row r="656">
          <cell r="B656" t="str">
            <v>02 - Paraíba do Sul</v>
          </cell>
          <cell r="C656" t="str">
            <v xml:space="preserve"> -</v>
          </cell>
          <cell r="D656" t="str">
            <v xml:space="preserve"> -</v>
          </cell>
          <cell r="E656" t="str">
            <v xml:space="preserve"> -</v>
          </cell>
          <cell r="F656">
            <v>1860169</v>
          </cell>
          <cell r="G656">
            <v>1880126</v>
          </cell>
          <cell r="H656">
            <v>1900250</v>
          </cell>
          <cell r="I656">
            <v>1920546</v>
          </cell>
          <cell r="J656">
            <v>1941037</v>
          </cell>
          <cell r="K656">
            <v>1961719</v>
          </cell>
          <cell r="L656">
            <v>1979177</v>
          </cell>
          <cell r="M656" t="str">
            <v xml:space="preserve"> -</v>
          </cell>
          <cell r="N656" t="str">
            <v xml:space="preserve"> -</v>
          </cell>
          <cell r="O656" t="str">
            <v xml:space="preserve"> -</v>
          </cell>
          <cell r="P656">
            <v>132212</v>
          </cell>
          <cell r="Q656">
            <v>131954</v>
          </cell>
          <cell r="R656">
            <v>131751</v>
          </cell>
          <cell r="S656">
            <v>131601</v>
          </cell>
          <cell r="T656">
            <v>131499</v>
          </cell>
          <cell r="U656">
            <v>131435</v>
          </cell>
          <cell r="V656">
            <v>131264</v>
          </cell>
        </row>
        <row r="657">
          <cell r="B657" t="str">
            <v>03 - Litoral Norte</v>
          </cell>
          <cell r="C657" t="str">
            <v xml:space="preserve"> -</v>
          </cell>
          <cell r="D657" t="str">
            <v xml:space="preserve"> -</v>
          </cell>
          <cell r="E657" t="str">
            <v xml:space="preserve"> -</v>
          </cell>
          <cell r="F657">
            <v>274171</v>
          </cell>
          <cell r="G657">
            <v>278667</v>
          </cell>
          <cell r="H657">
            <v>283239</v>
          </cell>
          <cell r="I657">
            <v>287885</v>
          </cell>
          <cell r="J657">
            <v>292609</v>
          </cell>
          <cell r="K657">
            <v>297411</v>
          </cell>
          <cell r="L657">
            <v>301426</v>
          </cell>
          <cell r="M657" t="str">
            <v xml:space="preserve"> -</v>
          </cell>
          <cell r="N657" t="str">
            <v xml:space="preserve"> -</v>
          </cell>
          <cell r="O657" t="str">
            <v xml:space="preserve"> -</v>
          </cell>
          <cell r="P657">
            <v>7074</v>
          </cell>
          <cell r="Q657">
            <v>7132</v>
          </cell>
          <cell r="R657">
            <v>7190</v>
          </cell>
          <cell r="S657">
            <v>7250</v>
          </cell>
          <cell r="T657">
            <v>7311</v>
          </cell>
          <cell r="U657">
            <v>7374</v>
          </cell>
          <cell r="V657">
            <v>7417</v>
          </cell>
        </row>
        <row r="658">
          <cell r="B658" t="str">
            <v>04 - Pardo</v>
          </cell>
          <cell r="C658" t="str">
            <v xml:space="preserve"> -</v>
          </cell>
          <cell r="D658" t="str">
            <v xml:space="preserve"> -</v>
          </cell>
          <cell r="E658" t="str">
            <v xml:space="preserve"> -</v>
          </cell>
          <cell r="F658">
            <v>1051522</v>
          </cell>
          <cell r="G658">
            <v>1064282</v>
          </cell>
          <cell r="H658">
            <v>1077144</v>
          </cell>
          <cell r="I658">
            <v>1090113</v>
          </cell>
          <cell r="J658">
            <v>1103188</v>
          </cell>
          <cell r="K658">
            <v>1116377</v>
          </cell>
          <cell r="L658">
            <v>1127082</v>
          </cell>
          <cell r="M658" t="str">
            <v xml:space="preserve"> -</v>
          </cell>
          <cell r="N658" t="str">
            <v xml:space="preserve"> -</v>
          </cell>
          <cell r="O658" t="str">
            <v xml:space="preserve"> -</v>
          </cell>
          <cell r="P658">
            <v>55145</v>
          </cell>
          <cell r="Q658">
            <v>53882</v>
          </cell>
          <cell r="R658">
            <v>52672</v>
          </cell>
          <cell r="S658">
            <v>51513</v>
          </cell>
          <cell r="T658">
            <v>50407</v>
          </cell>
          <cell r="U658">
            <v>49349</v>
          </cell>
          <cell r="V658">
            <v>48324</v>
          </cell>
        </row>
        <row r="659">
          <cell r="B659" t="str">
            <v>05 - Piracicaba/Capivari/Jundiaí</v>
          </cell>
          <cell r="C659" t="str">
            <v xml:space="preserve"> -</v>
          </cell>
          <cell r="D659" t="str">
            <v xml:space="preserve"> -</v>
          </cell>
          <cell r="E659" t="str">
            <v xml:space="preserve"> -</v>
          </cell>
          <cell r="F659">
            <v>4875044</v>
          </cell>
          <cell r="G659">
            <v>4944754</v>
          </cell>
          <cell r="H659">
            <v>5015237</v>
          </cell>
          <cell r="I659">
            <v>5086551</v>
          </cell>
          <cell r="J659">
            <v>5158719</v>
          </cell>
          <cell r="K659">
            <v>5231816</v>
          </cell>
          <cell r="L659">
            <v>5288807</v>
          </cell>
          <cell r="M659" t="str">
            <v xml:space="preserve"> -</v>
          </cell>
          <cell r="N659" t="str">
            <v xml:space="preserve"> -</v>
          </cell>
          <cell r="O659" t="str">
            <v xml:space="preserve"> -</v>
          </cell>
          <cell r="P659">
            <v>198150</v>
          </cell>
          <cell r="Q659">
            <v>195403</v>
          </cell>
          <cell r="R659">
            <v>192951</v>
          </cell>
          <cell r="S659">
            <v>190779</v>
          </cell>
          <cell r="T659">
            <v>188851</v>
          </cell>
          <cell r="U659">
            <v>187145</v>
          </cell>
          <cell r="V659">
            <v>185067</v>
          </cell>
        </row>
        <row r="660">
          <cell r="B660" t="str">
            <v>06 - Alto Tietê</v>
          </cell>
          <cell r="C660" t="str">
            <v xml:space="preserve"> -</v>
          </cell>
          <cell r="D660" t="str">
            <v xml:space="preserve"> -</v>
          </cell>
          <cell r="E660" t="str">
            <v xml:space="preserve"> -</v>
          </cell>
          <cell r="F660">
            <v>19303120</v>
          </cell>
          <cell r="G660">
            <v>19452174</v>
          </cell>
          <cell r="H660">
            <v>19602690</v>
          </cell>
          <cell r="I660">
            <v>19754701</v>
          </cell>
          <cell r="J660">
            <v>19908212</v>
          </cell>
          <cell r="K660">
            <v>20063255</v>
          </cell>
          <cell r="L660">
            <v>20197071</v>
          </cell>
          <cell r="M660" t="str">
            <v xml:space="preserve"> -</v>
          </cell>
          <cell r="N660" t="str">
            <v xml:space="preserve"> -</v>
          </cell>
          <cell r="O660" t="str">
            <v xml:space="preserve"> -</v>
          </cell>
          <cell r="P660">
            <v>202664</v>
          </cell>
          <cell r="Q660">
            <v>203505</v>
          </cell>
          <cell r="R660">
            <v>204377</v>
          </cell>
          <cell r="S660">
            <v>205275</v>
          </cell>
          <cell r="T660">
            <v>206198</v>
          </cell>
          <cell r="U660">
            <v>207149</v>
          </cell>
          <cell r="V660">
            <v>207854</v>
          </cell>
        </row>
        <row r="661">
          <cell r="B661" t="str">
            <v>07 - Baixada Santista</v>
          </cell>
          <cell r="C661" t="str">
            <v xml:space="preserve"> -</v>
          </cell>
          <cell r="D661" t="str">
            <v xml:space="preserve"> -</v>
          </cell>
          <cell r="E661" t="str">
            <v xml:space="preserve"> -</v>
          </cell>
          <cell r="F661">
            <v>1658936</v>
          </cell>
          <cell r="G661">
            <v>1675838</v>
          </cell>
          <cell r="H661">
            <v>1693002</v>
          </cell>
          <cell r="I661">
            <v>1710428</v>
          </cell>
          <cell r="J661">
            <v>1728133</v>
          </cell>
          <cell r="K661">
            <v>1746113</v>
          </cell>
          <cell r="L661">
            <v>1762244</v>
          </cell>
          <cell r="M661" t="str">
            <v xml:space="preserve"> -</v>
          </cell>
          <cell r="N661" t="str">
            <v xml:space="preserve"> -</v>
          </cell>
          <cell r="O661" t="str">
            <v xml:space="preserve"> -</v>
          </cell>
          <cell r="P661">
            <v>3456</v>
          </cell>
          <cell r="Q661">
            <v>3405</v>
          </cell>
          <cell r="R661">
            <v>3358</v>
          </cell>
          <cell r="S661">
            <v>3313</v>
          </cell>
          <cell r="T661">
            <v>3270</v>
          </cell>
          <cell r="U661">
            <v>3230</v>
          </cell>
          <cell r="V661">
            <v>3187</v>
          </cell>
        </row>
        <row r="662">
          <cell r="B662" t="str">
            <v>08 - Sapucaí-Mirim/Grande</v>
          </cell>
          <cell r="C662" t="str">
            <v xml:space="preserve"> -</v>
          </cell>
          <cell r="D662" t="str">
            <v xml:space="preserve"> -</v>
          </cell>
          <cell r="E662" t="str">
            <v xml:space="preserve"> -</v>
          </cell>
          <cell r="F662">
            <v>632261</v>
          </cell>
          <cell r="G662">
            <v>637384</v>
          </cell>
          <cell r="H662">
            <v>642532</v>
          </cell>
          <cell r="I662">
            <v>647704</v>
          </cell>
          <cell r="J662">
            <v>652892</v>
          </cell>
          <cell r="K662">
            <v>658114</v>
          </cell>
          <cell r="L662">
            <v>662517</v>
          </cell>
          <cell r="M662" t="str">
            <v xml:space="preserve"> -</v>
          </cell>
          <cell r="N662" t="str">
            <v xml:space="preserve"> -</v>
          </cell>
          <cell r="O662" t="str">
            <v xml:space="preserve"> -</v>
          </cell>
          <cell r="P662">
            <v>37737</v>
          </cell>
          <cell r="Q662">
            <v>37505</v>
          </cell>
          <cell r="R662">
            <v>37286</v>
          </cell>
          <cell r="S662">
            <v>37084</v>
          </cell>
          <cell r="T662">
            <v>36897</v>
          </cell>
          <cell r="U662">
            <v>36725</v>
          </cell>
          <cell r="V662">
            <v>36527</v>
          </cell>
        </row>
        <row r="663">
          <cell r="B663" t="str">
            <v>09 - Mogi-Guaçu</v>
          </cell>
          <cell r="C663" t="str">
            <v xml:space="preserve"> -</v>
          </cell>
          <cell r="D663" t="str">
            <v xml:space="preserve"> -</v>
          </cell>
          <cell r="E663" t="str">
            <v xml:space="preserve"> -</v>
          </cell>
          <cell r="F663">
            <v>1356256</v>
          </cell>
          <cell r="G663">
            <v>1370877</v>
          </cell>
          <cell r="H663">
            <v>1385573</v>
          </cell>
          <cell r="I663">
            <v>1400338</v>
          </cell>
          <cell r="J663">
            <v>1415196</v>
          </cell>
          <cell r="K663">
            <v>1430148</v>
          </cell>
          <cell r="L663">
            <v>1442509</v>
          </cell>
          <cell r="M663" t="str">
            <v xml:space="preserve"> -</v>
          </cell>
          <cell r="N663" t="str">
            <v xml:space="preserve"> -</v>
          </cell>
          <cell r="O663" t="str">
            <v xml:space="preserve"> -</v>
          </cell>
          <cell r="P663">
            <v>92630</v>
          </cell>
          <cell r="Q663">
            <v>91029</v>
          </cell>
          <cell r="R663">
            <v>89527</v>
          </cell>
          <cell r="S663">
            <v>88113</v>
          </cell>
          <cell r="T663">
            <v>86778</v>
          </cell>
          <cell r="U663">
            <v>85519</v>
          </cell>
          <cell r="V663">
            <v>84190</v>
          </cell>
        </row>
        <row r="664">
          <cell r="B664" t="str">
            <v>10 - Sorocaba/Médio Tietê</v>
          </cell>
          <cell r="C664" t="str">
            <v xml:space="preserve"> -</v>
          </cell>
          <cell r="D664" t="str">
            <v xml:space="preserve"> -</v>
          </cell>
          <cell r="E664" t="str">
            <v xml:space="preserve"> -</v>
          </cell>
          <cell r="F664">
            <v>1636257</v>
          </cell>
          <cell r="G664">
            <v>1659213</v>
          </cell>
          <cell r="H664">
            <v>1682383</v>
          </cell>
          <cell r="I664">
            <v>1705767</v>
          </cell>
          <cell r="J664">
            <v>1729384</v>
          </cell>
          <cell r="K664">
            <v>1753233</v>
          </cell>
          <cell r="L664">
            <v>1773858</v>
          </cell>
          <cell r="M664" t="str">
            <v xml:space="preserve"> -</v>
          </cell>
          <cell r="N664" t="str">
            <v xml:space="preserve"> -</v>
          </cell>
          <cell r="O664" t="str">
            <v xml:space="preserve"> -</v>
          </cell>
          <cell r="P664">
            <v>206548</v>
          </cell>
          <cell r="Q664">
            <v>206365</v>
          </cell>
          <cell r="R664">
            <v>206283</v>
          </cell>
          <cell r="S664">
            <v>206306</v>
          </cell>
          <cell r="T664">
            <v>206419</v>
          </cell>
          <cell r="U664">
            <v>206624</v>
          </cell>
          <cell r="V664">
            <v>206585</v>
          </cell>
        </row>
        <row r="665">
          <cell r="B665" t="str">
            <v>11 - Ribeira de Iguape/Litoral Sul</v>
          </cell>
          <cell r="C665" t="str">
            <v xml:space="preserve"> -</v>
          </cell>
          <cell r="D665" t="str">
            <v xml:space="preserve"> -</v>
          </cell>
          <cell r="E665" t="str">
            <v xml:space="preserve"> -</v>
          </cell>
          <cell r="F665">
            <v>259959</v>
          </cell>
          <cell r="G665">
            <v>261778</v>
          </cell>
          <cell r="H665">
            <v>263566</v>
          </cell>
          <cell r="I665">
            <v>265324</v>
          </cell>
          <cell r="J665">
            <v>267060</v>
          </cell>
          <cell r="K665">
            <v>268761</v>
          </cell>
          <cell r="L665">
            <v>270877</v>
          </cell>
          <cell r="M665" t="str">
            <v xml:space="preserve"> -</v>
          </cell>
          <cell r="N665" t="str">
            <v xml:space="preserve"> -</v>
          </cell>
          <cell r="O665" t="str">
            <v xml:space="preserve"> -</v>
          </cell>
          <cell r="P665">
            <v>105177</v>
          </cell>
          <cell r="Q665">
            <v>103803</v>
          </cell>
          <cell r="R665">
            <v>102468</v>
          </cell>
          <cell r="S665">
            <v>101174</v>
          </cell>
          <cell r="T665">
            <v>99917</v>
          </cell>
          <cell r="U665">
            <v>98699</v>
          </cell>
          <cell r="V665">
            <v>97721</v>
          </cell>
        </row>
        <row r="666">
          <cell r="B666" t="str">
            <v>12 - Baixo Pardo/Grande</v>
          </cell>
          <cell r="C666" t="str">
            <v xml:space="preserve"> -</v>
          </cell>
          <cell r="D666" t="str">
            <v xml:space="preserve"> -</v>
          </cell>
          <cell r="E666" t="str">
            <v xml:space="preserve"> -</v>
          </cell>
          <cell r="F666">
            <v>316647</v>
          </cell>
          <cell r="G666">
            <v>318514</v>
          </cell>
          <cell r="H666">
            <v>320375</v>
          </cell>
          <cell r="I666">
            <v>322220</v>
          </cell>
          <cell r="J666">
            <v>324066</v>
          </cell>
          <cell r="K666">
            <v>325904</v>
          </cell>
          <cell r="L666">
            <v>327398</v>
          </cell>
          <cell r="M666" t="str">
            <v xml:space="preserve"> -</v>
          </cell>
          <cell r="N666" t="str">
            <v xml:space="preserve"> -</v>
          </cell>
          <cell r="O666" t="str">
            <v xml:space="preserve"> -</v>
          </cell>
          <cell r="P666">
            <v>16215</v>
          </cell>
          <cell r="Q666">
            <v>15950</v>
          </cell>
          <cell r="R666">
            <v>15708</v>
          </cell>
          <cell r="S666">
            <v>15487</v>
          </cell>
          <cell r="T666">
            <v>15284</v>
          </cell>
          <cell r="U666">
            <v>15099</v>
          </cell>
          <cell r="V666">
            <v>14915</v>
          </cell>
        </row>
        <row r="667">
          <cell r="B667" t="str">
            <v>13 - Tietê/Jacaré</v>
          </cell>
          <cell r="C667" t="str">
            <v xml:space="preserve"> -</v>
          </cell>
          <cell r="D667" t="str">
            <v xml:space="preserve"> -</v>
          </cell>
          <cell r="E667" t="str">
            <v xml:space="preserve"> -</v>
          </cell>
          <cell r="F667">
            <v>1419789</v>
          </cell>
          <cell r="G667">
            <v>1433146</v>
          </cell>
          <cell r="H667">
            <v>1446580</v>
          </cell>
          <cell r="I667">
            <v>1460089</v>
          </cell>
          <cell r="J667">
            <v>1473689</v>
          </cell>
          <cell r="K667">
            <v>1487371</v>
          </cell>
          <cell r="L667">
            <v>1498510</v>
          </cell>
          <cell r="M667" t="str">
            <v xml:space="preserve"> -</v>
          </cell>
          <cell r="N667" t="str">
            <v xml:space="preserve"> -</v>
          </cell>
          <cell r="O667" t="str">
            <v xml:space="preserve"> -</v>
          </cell>
          <cell r="P667">
            <v>59418</v>
          </cell>
          <cell r="Q667">
            <v>58899</v>
          </cell>
          <cell r="R667">
            <v>58434</v>
          </cell>
          <cell r="S667">
            <v>58025</v>
          </cell>
          <cell r="T667">
            <v>57656</v>
          </cell>
          <cell r="U667">
            <v>57334</v>
          </cell>
          <cell r="V667">
            <v>56953</v>
          </cell>
        </row>
        <row r="668">
          <cell r="B668" t="str">
            <v>14 - Alto Paranapanema</v>
          </cell>
          <cell r="C668" t="str">
            <v xml:space="preserve"> -</v>
          </cell>
          <cell r="D668" t="str">
            <v xml:space="preserve"> -</v>
          </cell>
          <cell r="E668" t="str">
            <v xml:space="preserve"> -</v>
          </cell>
          <cell r="F668">
            <v>577552</v>
          </cell>
          <cell r="G668">
            <v>583572</v>
          </cell>
          <cell r="H668">
            <v>589570</v>
          </cell>
          <cell r="I668">
            <v>595549</v>
          </cell>
          <cell r="J668">
            <v>601503</v>
          </cell>
          <cell r="K668">
            <v>607447</v>
          </cell>
          <cell r="L668">
            <v>613391</v>
          </cell>
          <cell r="M668" t="str">
            <v xml:space="preserve"> -</v>
          </cell>
          <cell r="N668" t="str">
            <v xml:space="preserve"> -</v>
          </cell>
          <cell r="O668" t="str">
            <v xml:space="preserve"> -</v>
          </cell>
          <cell r="P668">
            <v>144035</v>
          </cell>
          <cell r="Q668">
            <v>141702</v>
          </cell>
          <cell r="R668">
            <v>139423</v>
          </cell>
          <cell r="S668">
            <v>137212</v>
          </cell>
          <cell r="T668">
            <v>135068</v>
          </cell>
          <cell r="U668">
            <v>132979</v>
          </cell>
          <cell r="V668">
            <v>131038</v>
          </cell>
        </row>
        <row r="669">
          <cell r="B669" t="str">
            <v>15 - Turvo/Grande</v>
          </cell>
          <cell r="C669" t="str">
            <v xml:space="preserve"> -</v>
          </cell>
          <cell r="D669" t="str">
            <v xml:space="preserve"> -</v>
          </cell>
          <cell r="E669" t="str">
            <v xml:space="preserve"> -</v>
          </cell>
          <cell r="F669">
            <v>1146369</v>
          </cell>
          <cell r="G669">
            <v>1156635</v>
          </cell>
          <cell r="H669">
            <v>1166959</v>
          </cell>
          <cell r="I669">
            <v>1177335</v>
          </cell>
          <cell r="J669">
            <v>1187394</v>
          </cell>
          <cell r="K669">
            <v>1197488</v>
          </cell>
          <cell r="L669">
            <v>1205425</v>
          </cell>
          <cell r="M669" t="str">
            <v xml:space="preserve"> -</v>
          </cell>
          <cell r="N669" t="str">
            <v xml:space="preserve"> -</v>
          </cell>
          <cell r="O669" t="str">
            <v xml:space="preserve"> -</v>
          </cell>
          <cell r="P669">
            <v>86570</v>
          </cell>
          <cell r="Q669">
            <v>85778</v>
          </cell>
          <cell r="R669">
            <v>85067</v>
          </cell>
          <cell r="S669">
            <v>84438</v>
          </cell>
          <cell r="T669">
            <v>83859</v>
          </cell>
          <cell r="U669">
            <v>83344</v>
          </cell>
          <cell r="V669">
            <v>82759</v>
          </cell>
        </row>
        <row r="670">
          <cell r="B670" t="str">
            <v>16 - Tietê/Batalha</v>
          </cell>
          <cell r="C670" t="str">
            <v xml:space="preserve"> -</v>
          </cell>
          <cell r="D670" t="str">
            <v xml:space="preserve"> -</v>
          </cell>
          <cell r="E670" t="str">
            <v xml:space="preserve"> -</v>
          </cell>
          <cell r="F670">
            <v>466734</v>
          </cell>
          <cell r="G670">
            <v>470409</v>
          </cell>
          <cell r="H670">
            <v>474048</v>
          </cell>
          <cell r="I670">
            <v>477635</v>
          </cell>
          <cell r="J670">
            <v>481191</v>
          </cell>
          <cell r="K670">
            <v>484719</v>
          </cell>
          <cell r="L670">
            <v>487628</v>
          </cell>
          <cell r="M670" t="str">
            <v xml:space="preserve"> -</v>
          </cell>
          <cell r="N670" t="str">
            <v xml:space="preserve"> -</v>
          </cell>
          <cell r="O670" t="str">
            <v xml:space="preserve"> -</v>
          </cell>
          <cell r="P670">
            <v>44687</v>
          </cell>
          <cell r="Q670">
            <v>43794</v>
          </cell>
          <cell r="R670">
            <v>42969</v>
          </cell>
          <cell r="S670">
            <v>42213</v>
          </cell>
          <cell r="T670">
            <v>41518</v>
          </cell>
          <cell r="U670">
            <v>40874</v>
          </cell>
          <cell r="V670">
            <v>40241</v>
          </cell>
        </row>
        <row r="671">
          <cell r="B671" t="str">
            <v>17 - Médio Paranapanema</v>
          </cell>
          <cell r="C671" t="str">
            <v xml:space="preserve"> -</v>
          </cell>
          <cell r="D671" t="str">
            <v xml:space="preserve"> -</v>
          </cell>
          <cell r="E671" t="str">
            <v xml:space="preserve"> -</v>
          </cell>
          <cell r="F671">
            <v>606861</v>
          </cell>
          <cell r="G671">
            <v>611464</v>
          </cell>
          <cell r="H671">
            <v>616026</v>
          </cell>
          <cell r="I671">
            <v>620563</v>
          </cell>
          <cell r="J671">
            <v>625064</v>
          </cell>
          <cell r="K671">
            <v>629546</v>
          </cell>
          <cell r="L671">
            <v>633649</v>
          </cell>
          <cell r="M671" t="str">
            <v xml:space="preserve"> -</v>
          </cell>
          <cell r="N671" t="str">
            <v xml:space="preserve"> -</v>
          </cell>
          <cell r="O671" t="str">
            <v xml:space="preserve"> -</v>
          </cell>
          <cell r="P671">
            <v>58626</v>
          </cell>
          <cell r="Q671">
            <v>57638</v>
          </cell>
          <cell r="R671">
            <v>56715</v>
          </cell>
          <cell r="S671">
            <v>55862</v>
          </cell>
          <cell r="T671">
            <v>55066</v>
          </cell>
          <cell r="U671">
            <v>54328</v>
          </cell>
          <cell r="V671">
            <v>53620</v>
          </cell>
        </row>
        <row r="672">
          <cell r="B672" t="str">
            <v>18 - São José dos Dourados</v>
          </cell>
          <cell r="C672" t="str">
            <v xml:space="preserve"> -</v>
          </cell>
          <cell r="D672" t="str">
            <v xml:space="preserve"> -</v>
          </cell>
          <cell r="E672" t="str">
            <v xml:space="preserve"> -</v>
          </cell>
          <cell r="F672">
            <v>197847</v>
          </cell>
          <cell r="G672">
            <v>198909</v>
          </cell>
          <cell r="H672">
            <v>199956</v>
          </cell>
          <cell r="I672">
            <v>200991</v>
          </cell>
          <cell r="J672">
            <v>202012</v>
          </cell>
          <cell r="K672">
            <v>203026</v>
          </cell>
          <cell r="L672">
            <v>203821</v>
          </cell>
          <cell r="M672" t="str">
            <v xml:space="preserve"> -</v>
          </cell>
          <cell r="N672" t="str">
            <v xml:space="preserve"> -</v>
          </cell>
          <cell r="O672" t="str">
            <v xml:space="preserve"> -</v>
          </cell>
          <cell r="P672">
            <v>26209</v>
          </cell>
          <cell r="Q672">
            <v>25728</v>
          </cell>
          <cell r="R672">
            <v>25262</v>
          </cell>
          <cell r="S672">
            <v>24822</v>
          </cell>
          <cell r="T672">
            <v>24398</v>
          </cell>
          <cell r="U672">
            <v>23990</v>
          </cell>
          <cell r="V672">
            <v>23582</v>
          </cell>
        </row>
        <row r="673">
          <cell r="B673" t="str">
            <v>19 - Baixo Tietê</v>
          </cell>
          <cell r="C673" t="str">
            <v xml:space="preserve"> -</v>
          </cell>
          <cell r="D673" t="str">
            <v xml:space="preserve"> -</v>
          </cell>
          <cell r="E673" t="str">
            <v xml:space="preserve"> -</v>
          </cell>
          <cell r="F673">
            <v>690657</v>
          </cell>
          <cell r="G673">
            <v>696677</v>
          </cell>
          <cell r="H673">
            <v>702698</v>
          </cell>
          <cell r="I673">
            <v>708745</v>
          </cell>
          <cell r="J673">
            <v>714809</v>
          </cell>
          <cell r="K673">
            <v>720891</v>
          </cell>
          <cell r="L673">
            <v>725938</v>
          </cell>
          <cell r="M673" t="str">
            <v xml:space="preserve"> -</v>
          </cell>
          <cell r="N673" t="str">
            <v xml:space="preserve"> -</v>
          </cell>
          <cell r="O673" t="str">
            <v xml:space="preserve"> -</v>
          </cell>
          <cell r="P673">
            <v>62195</v>
          </cell>
          <cell r="Q673">
            <v>61561</v>
          </cell>
          <cell r="R673">
            <v>60978</v>
          </cell>
          <cell r="S673">
            <v>60424</v>
          </cell>
          <cell r="T673">
            <v>59905</v>
          </cell>
          <cell r="U673">
            <v>59425</v>
          </cell>
          <cell r="V673">
            <v>58901</v>
          </cell>
        </row>
        <row r="674">
          <cell r="B674" t="str">
            <v>20 - Aguapeí</v>
          </cell>
          <cell r="C674" t="str">
            <v xml:space="preserve"> -</v>
          </cell>
          <cell r="D674" t="str">
            <v xml:space="preserve"> -</v>
          </cell>
          <cell r="E674" t="str">
            <v xml:space="preserve"> -</v>
          </cell>
          <cell r="F674">
            <v>323628</v>
          </cell>
          <cell r="G674">
            <v>325404</v>
          </cell>
          <cell r="H674">
            <v>327154</v>
          </cell>
          <cell r="I674">
            <v>328883</v>
          </cell>
          <cell r="J674">
            <v>330590</v>
          </cell>
          <cell r="K674">
            <v>332282</v>
          </cell>
          <cell r="L674">
            <v>333758</v>
          </cell>
          <cell r="M674" t="str">
            <v xml:space="preserve"> -</v>
          </cell>
          <cell r="N674" t="str">
            <v xml:space="preserve"> -</v>
          </cell>
          <cell r="O674" t="str">
            <v xml:space="preserve"> -</v>
          </cell>
          <cell r="P674">
            <v>40432</v>
          </cell>
          <cell r="Q674">
            <v>39698</v>
          </cell>
          <cell r="R674">
            <v>39001</v>
          </cell>
          <cell r="S674">
            <v>38342</v>
          </cell>
          <cell r="T674">
            <v>37723</v>
          </cell>
          <cell r="U674">
            <v>37130</v>
          </cell>
          <cell r="V674">
            <v>36550</v>
          </cell>
        </row>
        <row r="675">
          <cell r="B675" t="str">
            <v>21 - Peixe</v>
          </cell>
          <cell r="C675" t="str">
            <v xml:space="preserve"> -</v>
          </cell>
          <cell r="D675" t="str">
            <v xml:space="preserve"> -</v>
          </cell>
          <cell r="E675" t="str">
            <v xml:space="preserve"> -</v>
          </cell>
          <cell r="F675">
            <v>405552</v>
          </cell>
          <cell r="G675">
            <v>407960</v>
          </cell>
          <cell r="H675">
            <v>410365</v>
          </cell>
          <cell r="I675">
            <v>412770</v>
          </cell>
          <cell r="J675">
            <v>415158</v>
          </cell>
          <cell r="K675">
            <v>417547</v>
          </cell>
          <cell r="L675">
            <v>419682</v>
          </cell>
          <cell r="M675" t="str">
            <v xml:space="preserve"> -</v>
          </cell>
          <cell r="N675" t="str">
            <v xml:space="preserve"> -</v>
          </cell>
          <cell r="O675" t="str">
            <v xml:space="preserve"> -</v>
          </cell>
          <cell r="P675">
            <v>42019</v>
          </cell>
          <cell r="Q675">
            <v>41492</v>
          </cell>
          <cell r="R675">
            <v>40985</v>
          </cell>
          <cell r="S675">
            <v>40500</v>
          </cell>
          <cell r="T675">
            <v>40039</v>
          </cell>
          <cell r="U675">
            <v>39591</v>
          </cell>
          <cell r="V675">
            <v>39153</v>
          </cell>
        </row>
        <row r="676">
          <cell r="B676" t="str">
            <v>22 - Pontal do Paranapanema</v>
          </cell>
          <cell r="C676" t="str">
            <v xml:space="preserve"> -</v>
          </cell>
          <cell r="D676" t="str">
            <v xml:space="preserve"> -</v>
          </cell>
          <cell r="E676" t="str">
            <v xml:space="preserve"> -</v>
          </cell>
          <cell r="F676">
            <v>432521</v>
          </cell>
          <cell r="G676">
            <v>435853</v>
          </cell>
          <cell r="H676">
            <v>439065</v>
          </cell>
          <cell r="I676">
            <v>442174</v>
          </cell>
          <cell r="J676">
            <v>445188</v>
          </cell>
          <cell r="K676">
            <v>448144</v>
          </cell>
          <cell r="L676">
            <v>450770</v>
          </cell>
          <cell r="M676" t="str">
            <v xml:space="preserve"> -</v>
          </cell>
          <cell r="N676" t="str">
            <v xml:space="preserve"> -</v>
          </cell>
          <cell r="O676" t="str">
            <v xml:space="preserve"> -</v>
          </cell>
          <cell r="P676">
            <v>45922</v>
          </cell>
          <cell r="Q676">
            <v>44866</v>
          </cell>
          <cell r="R676">
            <v>43948</v>
          </cell>
          <cell r="S676">
            <v>43154</v>
          </cell>
          <cell r="T676">
            <v>42468</v>
          </cell>
          <cell r="U676">
            <v>41873</v>
          </cell>
          <cell r="V676">
            <v>41344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C:\Relat_Sit_UGRHIs\RELAT_SIT_UGRHIs\RS_anobase2013\PPARAMETROS_2013.xlsx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92"/>
  <sheetViews>
    <sheetView tabSelected="1" zoomScaleNormal="100" workbookViewId="0">
      <pane xSplit="7" ySplit="6" topLeftCell="H10" activePane="bottomRight" state="frozen"/>
      <selection activeCell="E1" sqref="E1"/>
      <selection pane="topRight" activeCell="K1" sqref="K1"/>
      <selection pane="bottomLeft" activeCell="E7" sqref="E7"/>
      <selection pane="bottomRight" activeCell="L31" sqref="L31"/>
    </sheetView>
  </sheetViews>
  <sheetFormatPr defaultColWidth="9.140625" defaultRowHeight="12" x14ac:dyDescent="0.2"/>
  <cols>
    <col min="1" max="1" width="6.28515625" style="226" bestFit="1" customWidth="1"/>
    <col min="2" max="2" width="6" style="226" customWidth="1"/>
    <col min="3" max="3" width="23.5703125" style="254" bestFit="1" customWidth="1"/>
    <col min="4" max="4" width="27.28515625" style="38" bestFit="1" customWidth="1"/>
    <col min="5" max="5" width="10.7109375" style="38" bestFit="1" customWidth="1"/>
    <col min="6" max="6" width="10.28515625" style="43" customWidth="1"/>
    <col min="7" max="7" width="10.28515625" style="95" customWidth="1"/>
    <col min="8" max="8" width="19.140625" style="38" customWidth="1"/>
    <col min="9" max="9" width="12.28515625" style="43" customWidth="1"/>
    <col min="10" max="10" width="13.7109375" style="40" customWidth="1"/>
    <col min="11" max="11" width="12.28515625" style="38" customWidth="1"/>
    <col min="12" max="12" width="13.7109375" style="38" customWidth="1"/>
    <col min="13" max="13" width="14.28515625" style="43" customWidth="1"/>
    <col min="14" max="14" width="13.7109375" style="38" customWidth="1"/>
    <col min="15" max="15" width="16.140625" style="38" customWidth="1"/>
    <col min="16" max="16" width="19.140625" style="43" customWidth="1"/>
    <col min="17" max="17" width="14.85546875" style="43" customWidth="1"/>
    <col min="18" max="18" width="15.5703125" style="43" customWidth="1"/>
    <col min="19" max="19" width="14.42578125" style="43" customWidth="1"/>
    <col min="20" max="20" width="18" style="43" customWidth="1"/>
    <col min="21" max="21" width="17.140625" style="43" customWidth="1"/>
    <col min="22" max="22" width="17" style="43" customWidth="1"/>
    <col min="23" max="23" width="26.42578125" style="43" bestFit="1" customWidth="1"/>
    <col min="24" max="16384" width="9.140625" style="38"/>
  </cols>
  <sheetData>
    <row r="1" spans="1:36" s="40" customFormat="1" ht="24" x14ac:dyDescent="0.2">
      <c r="A1" s="272"/>
      <c r="B1" s="272"/>
      <c r="C1" s="244"/>
      <c r="D1" s="307" t="s">
        <v>19</v>
      </c>
      <c r="E1" s="307"/>
      <c r="F1" s="308"/>
      <c r="G1" s="308"/>
      <c r="H1" s="310" t="s">
        <v>20</v>
      </c>
      <c r="I1" s="310"/>
      <c r="J1" s="310"/>
      <c r="K1" s="310"/>
      <c r="L1" s="310"/>
      <c r="M1" s="310"/>
      <c r="N1" s="310"/>
      <c r="O1" s="310"/>
      <c r="P1" s="309" t="s">
        <v>44</v>
      </c>
      <c r="Q1" s="309"/>
      <c r="R1" s="309"/>
      <c r="S1" s="309"/>
      <c r="T1" s="309"/>
      <c r="U1" s="309"/>
      <c r="V1" s="309"/>
      <c r="W1" s="133" t="s">
        <v>71</v>
      </c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1:36" s="40" customFormat="1" ht="24" customHeight="1" x14ac:dyDescent="0.2">
      <c r="A2" s="273"/>
      <c r="B2" s="273"/>
      <c r="C2" s="245"/>
      <c r="D2" s="308"/>
      <c r="E2" s="308"/>
      <c r="F2" s="308"/>
      <c r="G2" s="308"/>
      <c r="H2" s="134" t="s">
        <v>21</v>
      </c>
      <c r="I2" s="310" t="s">
        <v>64</v>
      </c>
      <c r="J2" s="310"/>
      <c r="K2" s="310"/>
      <c r="L2" s="310" t="s">
        <v>66</v>
      </c>
      <c r="M2" s="310"/>
      <c r="N2" s="310" t="s">
        <v>22</v>
      </c>
      <c r="O2" s="310"/>
      <c r="P2" s="309" t="s">
        <v>45</v>
      </c>
      <c r="Q2" s="309"/>
      <c r="R2" s="309"/>
      <c r="S2" s="309"/>
      <c r="T2" s="296" t="s">
        <v>46</v>
      </c>
      <c r="U2" s="309" t="s">
        <v>42</v>
      </c>
      <c r="V2" s="309"/>
      <c r="W2" s="133" t="s">
        <v>72</v>
      </c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</row>
    <row r="3" spans="1:36" s="40" customFormat="1" ht="63" customHeight="1" x14ac:dyDescent="0.2">
      <c r="A3" s="286" t="s">
        <v>134</v>
      </c>
      <c r="B3" s="274" t="s">
        <v>135</v>
      </c>
      <c r="C3" s="240" t="s">
        <v>108</v>
      </c>
      <c r="D3" s="125" t="s">
        <v>107</v>
      </c>
      <c r="E3" s="270" t="s">
        <v>856</v>
      </c>
      <c r="F3" s="167" t="s">
        <v>809</v>
      </c>
      <c r="G3" s="167" t="s">
        <v>809</v>
      </c>
      <c r="H3" s="162" t="s">
        <v>818</v>
      </c>
      <c r="I3" s="162" t="s">
        <v>819</v>
      </c>
      <c r="J3" s="162" t="s">
        <v>820</v>
      </c>
      <c r="K3" s="162" t="s">
        <v>65</v>
      </c>
      <c r="L3" s="162" t="s">
        <v>810</v>
      </c>
      <c r="M3" s="162" t="s">
        <v>803</v>
      </c>
      <c r="N3" s="162" t="s">
        <v>67</v>
      </c>
      <c r="O3" s="162" t="s">
        <v>804</v>
      </c>
      <c r="P3" s="168" t="s">
        <v>85</v>
      </c>
      <c r="Q3" s="168" t="s">
        <v>70</v>
      </c>
      <c r="R3" s="168" t="s">
        <v>68</v>
      </c>
      <c r="S3" s="168" t="s">
        <v>69</v>
      </c>
      <c r="T3" s="168" t="s">
        <v>86</v>
      </c>
      <c r="U3" s="163" t="s">
        <v>821</v>
      </c>
      <c r="V3" s="163" t="s">
        <v>822</v>
      </c>
      <c r="W3" s="168" t="s">
        <v>811</v>
      </c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</row>
    <row r="4" spans="1:36" s="40" customFormat="1" ht="15" customHeight="1" x14ac:dyDescent="0.2">
      <c r="A4" s="287"/>
      <c r="B4" s="275"/>
      <c r="C4" s="247"/>
      <c r="D4" s="123" t="s">
        <v>62</v>
      </c>
      <c r="E4" s="271" t="s">
        <v>855</v>
      </c>
      <c r="F4" s="123" t="s">
        <v>87</v>
      </c>
      <c r="G4" s="30" t="s">
        <v>43</v>
      </c>
      <c r="H4" s="123" t="s">
        <v>43</v>
      </c>
      <c r="I4" s="199" t="s">
        <v>43</v>
      </c>
      <c r="J4" s="199" t="s">
        <v>43</v>
      </c>
      <c r="K4" s="199" t="s">
        <v>43</v>
      </c>
      <c r="L4" s="199" t="s">
        <v>43</v>
      </c>
      <c r="M4" s="123" t="s">
        <v>43</v>
      </c>
      <c r="N4" s="123" t="s">
        <v>43</v>
      </c>
      <c r="O4" s="123" t="s">
        <v>789</v>
      </c>
      <c r="P4" s="123" t="s">
        <v>43</v>
      </c>
      <c r="Q4" s="123" t="s">
        <v>43</v>
      </c>
      <c r="R4" s="123" t="s">
        <v>43</v>
      </c>
      <c r="S4" s="123" t="s">
        <v>43</v>
      </c>
      <c r="T4" s="123" t="s">
        <v>43</v>
      </c>
      <c r="U4" s="123" t="s">
        <v>43</v>
      </c>
      <c r="V4" s="123" t="s">
        <v>43</v>
      </c>
      <c r="W4" s="123" t="s">
        <v>98</v>
      </c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</row>
    <row r="5" spans="1:36" s="40" customFormat="1" ht="15" customHeight="1" x14ac:dyDescent="0.2">
      <c r="A5" s="288"/>
      <c r="B5" s="276"/>
      <c r="C5" s="246"/>
      <c r="D5" s="123"/>
      <c r="E5" s="271"/>
      <c r="F5" s="123"/>
      <c r="G5" s="30"/>
      <c r="H5" s="30" t="s">
        <v>857</v>
      </c>
      <c r="I5" s="30">
        <v>2016</v>
      </c>
      <c r="J5" s="30">
        <v>2016</v>
      </c>
      <c r="K5" s="30">
        <v>2016</v>
      </c>
      <c r="L5" s="199">
        <v>2016</v>
      </c>
      <c r="M5" s="30">
        <v>2016</v>
      </c>
      <c r="N5" s="29">
        <v>2012</v>
      </c>
      <c r="O5" s="29">
        <v>2010</v>
      </c>
      <c r="P5" s="30">
        <v>2016</v>
      </c>
      <c r="Q5" s="30">
        <v>2016</v>
      </c>
      <c r="R5" s="30">
        <v>2016</v>
      </c>
      <c r="S5" s="30">
        <v>2016</v>
      </c>
      <c r="T5" s="30">
        <v>2016</v>
      </c>
      <c r="U5" s="30">
        <v>2016</v>
      </c>
      <c r="V5" s="30">
        <v>2016</v>
      </c>
      <c r="W5" s="29">
        <v>2014</v>
      </c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</row>
    <row r="6" spans="1:36" s="41" customFormat="1" ht="15" customHeight="1" x14ac:dyDescent="0.2">
      <c r="A6" s="289"/>
      <c r="B6" s="27">
        <v>10</v>
      </c>
      <c r="C6" s="248"/>
      <c r="D6" s="27"/>
      <c r="E6" s="27"/>
      <c r="F6" s="164"/>
      <c r="G6" s="165"/>
      <c r="H6" s="28"/>
      <c r="I6" s="164"/>
      <c r="J6" s="164"/>
      <c r="K6" s="27"/>
      <c r="L6" s="8"/>
      <c r="M6" s="164"/>
      <c r="N6" s="27"/>
      <c r="O6" s="27"/>
      <c r="P6" s="164"/>
      <c r="Q6" s="164"/>
      <c r="R6" s="164"/>
      <c r="S6" s="164"/>
      <c r="T6" s="164"/>
      <c r="U6" s="164"/>
      <c r="V6" s="164"/>
      <c r="W6" s="165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</row>
    <row r="7" spans="1:36" s="41" customFormat="1" ht="15" customHeight="1" x14ac:dyDescent="0.2">
      <c r="A7" s="290">
        <v>1</v>
      </c>
      <c r="B7" s="278">
        <v>10</v>
      </c>
      <c r="C7" s="249"/>
      <c r="D7" s="1" t="s">
        <v>52</v>
      </c>
      <c r="E7" s="1"/>
      <c r="F7" s="92">
        <v>675</v>
      </c>
      <c r="G7" s="85">
        <v>674.59999999999991</v>
      </c>
      <c r="H7" s="115">
        <f>VLOOKUP(D7,'[1]FM01A-TGCA'!$AA$5:$AJ$27,10,FALSE)</f>
        <v>0.43473999816336928</v>
      </c>
      <c r="I7" s="267">
        <f>SUM(J7:K7)</f>
        <v>66275</v>
      </c>
      <c r="J7" s="92">
        <v>58508</v>
      </c>
      <c r="K7" s="58">
        <f>VLOOKUP(D7,[1]FM02B_02C!$B$655:$V$676,21,FALSE)</f>
        <v>7767</v>
      </c>
      <c r="L7" s="285">
        <f>I7/G7</f>
        <v>98.243403498369418</v>
      </c>
      <c r="M7" s="73">
        <v>88.28064881176914</v>
      </c>
      <c r="N7" s="73" t="s">
        <v>97</v>
      </c>
      <c r="O7" s="96" t="s">
        <v>97</v>
      </c>
      <c r="P7" s="101" t="s">
        <v>800</v>
      </c>
      <c r="Q7" s="101" t="s">
        <v>800</v>
      </c>
      <c r="R7" s="101" t="s">
        <v>800</v>
      </c>
      <c r="S7" s="101" t="s">
        <v>800</v>
      </c>
      <c r="T7" s="90" t="s">
        <v>800</v>
      </c>
      <c r="U7" s="90" t="s">
        <v>800</v>
      </c>
      <c r="V7" s="90" t="s">
        <v>800</v>
      </c>
      <c r="W7" s="210">
        <v>0</v>
      </c>
    </row>
    <row r="8" spans="1:36" s="41" customFormat="1" ht="15" customHeight="1" x14ac:dyDescent="0.2">
      <c r="A8" s="290">
        <v>2</v>
      </c>
      <c r="B8" s="278">
        <v>10</v>
      </c>
      <c r="C8" s="249"/>
      <c r="D8" s="1" t="s">
        <v>6</v>
      </c>
      <c r="E8" s="1"/>
      <c r="F8" s="92">
        <v>14444</v>
      </c>
      <c r="G8" s="85">
        <v>14189.639999999998</v>
      </c>
      <c r="H8" s="115">
        <f>VLOOKUP(D8,'[1]FM01A-TGCA'!$AA$5:$AJ$27,10,FALSE)</f>
        <v>1.0498541433285435</v>
      </c>
      <c r="I8" s="267">
        <f t="shared" ref="I8:I28" si="0">SUM(J8:K8)</f>
        <v>2110441</v>
      </c>
      <c r="J8" s="92">
        <v>1979177</v>
      </c>
      <c r="K8" s="58">
        <f>VLOOKUP(D8,[1]FM02B_02C!$B$655:$V$676,21,FALSE)</f>
        <v>131264</v>
      </c>
      <c r="L8" s="285">
        <f t="shared" ref="L8:L71" si="1">I8/G8</f>
        <v>148.73111650471756</v>
      </c>
      <c r="M8" s="73">
        <v>93.780257301672961</v>
      </c>
      <c r="N8" s="73" t="s">
        <v>97</v>
      </c>
      <c r="O8" s="96" t="s">
        <v>97</v>
      </c>
      <c r="P8" s="101" t="s">
        <v>800</v>
      </c>
      <c r="Q8" s="101" t="s">
        <v>800</v>
      </c>
      <c r="R8" s="101" t="s">
        <v>800</v>
      </c>
      <c r="S8" s="101" t="s">
        <v>800</v>
      </c>
      <c r="T8" s="90" t="s">
        <v>800</v>
      </c>
      <c r="U8" s="90" t="s">
        <v>800</v>
      </c>
      <c r="V8" s="90" t="s">
        <v>800</v>
      </c>
      <c r="W8" s="210">
        <v>280.26</v>
      </c>
    </row>
    <row r="9" spans="1:36" s="41" customFormat="1" ht="15" customHeight="1" x14ac:dyDescent="0.2">
      <c r="A9" s="290">
        <v>3</v>
      </c>
      <c r="B9" s="278">
        <v>10</v>
      </c>
      <c r="C9" s="249"/>
      <c r="D9" s="1" t="s">
        <v>13</v>
      </c>
      <c r="E9" s="1"/>
      <c r="F9" s="92">
        <v>1948</v>
      </c>
      <c r="G9" s="85">
        <v>1947.71</v>
      </c>
      <c r="H9" s="115">
        <f>VLOOKUP(D9,'[1]FM01A-TGCA'!$AA$5:$AJ$27,10,FALSE)</f>
        <v>1.8760747862748728</v>
      </c>
      <c r="I9" s="267">
        <f t="shared" si="0"/>
        <v>308843</v>
      </c>
      <c r="J9" s="92">
        <v>301426</v>
      </c>
      <c r="K9" s="58">
        <f>VLOOKUP(D9,[1]FM02B_02C!$B$655:$V$676,21,FALSE)</f>
        <v>7417</v>
      </c>
      <c r="L9" s="285">
        <f t="shared" si="1"/>
        <v>158.5672405029496</v>
      </c>
      <c r="M9" s="73">
        <v>97.598456173525065</v>
      </c>
      <c r="N9" s="73" t="s">
        <v>97</v>
      </c>
      <c r="O9" s="96" t="s">
        <v>97</v>
      </c>
      <c r="P9" s="101" t="s">
        <v>800</v>
      </c>
      <c r="Q9" s="101" t="s">
        <v>800</v>
      </c>
      <c r="R9" s="101" t="s">
        <v>800</v>
      </c>
      <c r="S9" s="101" t="s">
        <v>800</v>
      </c>
      <c r="T9" s="90" t="s">
        <v>800</v>
      </c>
      <c r="U9" s="90" t="s">
        <v>800</v>
      </c>
      <c r="V9" s="90" t="s">
        <v>800</v>
      </c>
      <c r="W9" s="210">
        <v>0</v>
      </c>
    </row>
    <row r="10" spans="1:36" s="41" customFormat="1" ht="15" customHeight="1" x14ac:dyDescent="0.2">
      <c r="A10" s="290">
        <v>4</v>
      </c>
      <c r="B10" s="278">
        <v>10</v>
      </c>
      <c r="C10" s="249"/>
      <c r="D10" s="1" t="s">
        <v>15</v>
      </c>
      <c r="E10" s="1"/>
      <c r="F10" s="92">
        <v>8993</v>
      </c>
      <c r="G10" s="85">
        <v>9564.5499999999993</v>
      </c>
      <c r="H10" s="115">
        <f>VLOOKUP(D10,'[1]FM01A-TGCA'!$AA$5:$AJ$27,10,FALSE)</f>
        <v>1.1390117457255489</v>
      </c>
      <c r="I10" s="267">
        <f t="shared" si="0"/>
        <v>1175406</v>
      </c>
      <c r="J10" s="92">
        <v>1127082</v>
      </c>
      <c r="K10" s="58">
        <f>VLOOKUP(D10,[1]FM02B_02C!$B$655:$V$676,21,FALSE)</f>
        <v>48324</v>
      </c>
      <c r="L10" s="285">
        <f t="shared" si="1"/>
        <v>122.89192905050422</v>
      </c>
      <c r="M10" s="73">
        <v>95.888739720573142</v>
      </c>
      <c r="N10" s="73" t="s">
        <v>97</v>
      </c>
      <c r="O10" s="96" t="s">
        <v>97</v>
      </c>
      <c r="P10" s="101" t="s">
        <v>800</v>
      </c>
      <c r="Q10" s="101" t="s">
        <v>800</v>
      </c>
      <c r="R10" s="101" t="s">
        <v>800</v>
      </c>
      <c r="S10" s="101" t="s">
        <v>800</v>
      </c>
      <c r="T10" s="90" t="s">
        <v>800</v>
      </c>
      <c r="U10" s="90" t="s">
        <v>800</v>
      </c>
      <c r="V10" s="90" t="s">
        <v>800</v>
      </c>
      <c r="W10" s="210">
        <v>31.939999999999998</v>
      </c>
    </row>
    <row r="11" spans="1:36" s="41" customFormat="1" ht="15" customHeight="1" x14ac:dyDescent="0.2">
      <c r="A11" s="290">
        <v>5</v>
      </c>
      <c r="B11" s="278">
        <v>10</v>
      </c>
      <c r="C11" s="249"/>
      <c r="D11" s="1" t="s">
        <v>9</v>
      </c>
      <c r="E11" s="1"/>
      <c r="F11" s="92">
        <v>14178</v>
      </c>
      <c r="G11" s="85">
        <v>13918.71</v>
      </c>
      <c r="H11" s="115">
        <f>VLOOKUP(D11,'[1]FM01A-TGCA'!$AA$5:$AJ$27,10,FALSE)</f>
        <v>1.4365540262429866</v>
      </c>
      <c r="I11" s="267">
        <f t="shared" si="0"/>
        <v>5473874</v>
      </c>
      <c r="J11" s="92">
        <v>5288807</v>
      </c>
      <c r="K11" s="58">
        <f>VLOOKUP(D11,[1]FM02B_02C!$B$655:$V$676,21,FALSE)</f>
        <v>185067</v>
      </c>
      <c r="L11" s="285">
        <f t="shared" si="1"/>
        <v>393.27452041173359</v>
      </c>
      <c r="M11" s="73">
        <v>96.619085495939444</v>
      </c>
      <c r="N11" s="73" t="s">
        <v>97</v>
      </c>
      <c r="O11" s="96" t="s">
        <v>97</v>
      </c>
      <c r="P11" s="101" t="s">
        <v>800</v>
      </c>
      <c r="Q11" s="101" t="s">
        <v>800</v>
      </c>
      <c r="R11" s="101" t="s">
        <v>800</v>
      </c>
      <c r="S11" s="101" t="s">
        <v>800</v>
      </c>
      <c r="T11" s="90" t="s">
        <v>800</v>
      </c>
      <c r="U11" s="90" t="s">
        <v>800</v>
      </c>
      <c r="V11" s="90" t="s">
        <v>800</v>
      </c>
      <c r="W11" s="210">
        <v>87.48</v>
      </c>
    </row>
    <row r="12" spans="1:36" s="41" customFormat="1" ht="15" customHeight="1" x14ac:dyDescent="0.2">
      <c r="A12" s="290">
        <v>6</v>
      </c>
      <c r="B12" s="278">
        <v>10</v>
      </c>
      <c r="C12" s="249"/>
      <c r="D12" s="1" t="s">
        <v>16</v>
      </c>
      <c r="E12" s="1"/>
      <c r="F12" s="92">
        <v>5868</v>
      </c>
      <c r="G12" s="85">
        <v>6570.04</v>
      </c>
      <c r="H12" s="115">
        <f>VLOOKUP(D12,'[1]FM01A-TGCA'!$AA$5:$AJ$27,10,FALSE)</f>
        <v>0.82919195681130375</v>
      </c>
      <c r="I12" s="267">
        <f t="shared" si="0"/>
        <v>20404925</v>
      </c>
      <c r="J12" s="92">
        <v>20197071</v>
      </c>
      <c r="K12" s="58">
        <f>VLOOKUP(D12,[1]FM02B_02C!$B$655:$V$676,21,FALSE)</f>
        <v>207854</v>
      </c>
      <c r="L12" s="285">
        <f t="shared" si="1"/>
        <v>3105.7535418353618</v>
      </c>
      <c r="M12" s="73">
        <v>98.981353766308871</v>
      </c>
      <c r="N12" s="73" t="s">
        <v>97</v>
      </c>
      <c r="O12" s="96" t="s">
        <v>97</v>
      </c>
      <c r="P12" s="101" t="s">
        <v>800</v>
      </c>
      <c r="Q12" s="101" t="s">
        <v>800</v>
      </c>
      <c r="R12" s="101" t="s">
        <v>800</v>
      </c>
      <c r="S12" s="101" t="s">
        <v>800</v>
      </c>
      <c r="T12" s="90" t="s">
        <v>800</v>
      </c>
      <c r="U12" s="90" t="s">
        <v>800</v>
      </c>
      <c r="V12" s="90" t="s">
        <v>800</v>
      </c>
      <c r="W12" s="210">
        <v>206.72</v>
      </c>
    </row>
    <row r="13" spans="1:36" s="41" customFormat="1" ht="15" customHeight="1" x14ac:dyDescent="0.2">
      <c r="A13" s="290">
        <v>7</v>
      </c>
      <c r="B13" s="278">
        <v>10</v>
      </c>
      <c r="C13" s="249"/>
      <c r="D13" s="1" t="s">
        <v>14</v>
      </c>
      <c r="E13" s="1"/>
      <c r="F13" s="92">
        <v>2818</v>
      </c>
      <c r="G13" s="85">
        <v>2422.7700000000004</v>
      </c>
      <c r="H13" s="115">
        <f>VLOOKUP(D13,'[1]FM01A-TGCA'!$AA$5:$AJ$27,10,FALSE)</f>
        <v>1.0741156167245691</v>
      </c>
      <c r="I13" s="267">
        <f t="shared" si="0"/>
        <v>1765431</v>
      </c>
      <c r="J13" s="92">
        <v>1762244</v>
      </c>
      <c r="K13" s="58">
        <f>VLOOKUP(D13,[1]FM02B_02C!$B$655:$V$676,21,FALSE)</f>
        <v>3187</v>
      </c>
      <c r="L13" s="285">
        <f t="shared" si="1"/>
        <v>728.68287125893073</v>
      </c>
      <c r="M13" s="73">
        <v>99.81947751002447</v>
      </c>
      <c r="N13" s="73" t="s">
        <v>97</v>
      </c>
      <c r="O13" s="96" t="s">
        <v>97</v>
      </c>
      <c r="P13" s="101" t="s">
        <v>800</v>
      </c>
      <c r="Q13" s="101" t="s">
        <v>800</v>
      </c>
      <c r="R13" s="101" t="s">
        <v>800</v>
      </c>
      <c r="S13" s="101" t="s">
        <v>800</v>
      </c>
      <c r="T13" s="90" t="s">
        <v>800</v>
      </c>
      <c r="U13" s="90" t="s">
        <v>800</v>
      </c>
      <c r="V13" s="90" t="s">
        <v>800</v>
      </c>
      <c r="W13" s="210">
        <v>0</v>
      </c>
    </row>
    <row r="14" spans="1:36" s="41" customFormat="1" ht="15" customHeight="1" x14ac:dyDescent="0.2">
      <c r="A14" s="290">
        <v>8</v>
      </c>
      <c r="B14" s="278">
        <v>10</v>
      </c>
      <c r="C14" s="249"/>
      <c r="D14" s="1" t="s">
        <v>51</v>
      </c>
      <c r="E14" s="1"/>
      <c r="F14" s="92">
        <v>9125</v>
      </c>
      <c r="G14" s="85">
        <v>9907.14</v>
      </c>
      <c r="H14" s="115">
        <f>VLOOKUP(D14,'[1]FM01A-TGCA'!$AA$5:$AJ$27,10,FALSE)</f>
        <v>0.80096523610371229</v>
      </c>
      <c r="I14" s="267">
        <f t="shared" si="0"/>
        <v>699044</v>
      </c>
      <c r="J14" s="92">
        <v>662517</v>
      </c>
      <c r="K14" s="58">
        <f>VLOOKUP(D14,[1]FM02B_02C!$B$655:$V$676,21,FALSE)</f>
        <v>36527</v>
      </c>
      <c r="L14" s="285">
        <f t="shared" si="1"/>
        <v>70.55961659974524</v>
      </c>
      <c r="M14" s="73">
        <v>94.774720904549653</v>
      </c>
      <c r="N14" s="73" t="s">
        <v>97</v>
      </c>
      <c r="O14" s="96" t="s">
        <v>97</v>
      </c>
      <c r="P14" s="101" t="s">
        <v>800</v>
      </c>
      <c r="Q14" s="101" t="s">
        <v>800</v>
      </c>
      <c r="R14" s="101" t="s">
        <v>800</v>
      </c>
      <c r="S14" s="101" t="s">
        <v>800</v>
      </c>
      <c r="T14" s="90" t="s">
        <v>800</v>
      </c>
      <c r="U14" s="90" t="s">
        <v>800</v>
      </c>
      <c r="V14" s="90" t="s">
        <v>800</v>
      </c>
      <c r="W14" s="210">
        <v>233.31000000000003</v>
      </c>
    </row>
    <row r="15" spans="1:36" s="41" customFormat="1" ht="15" customHeight="1" x14ac:dyDescent="0.2">
      <c r="A15" s="290">
        <v>9</v>
      </c>
      <c r="B15" s="278">
        <v>10</v>
      </c>
      <c r="C15" s="249"/>
      <c r="D15" s="1" t="s">
        <v>18</v>
      </c>
      <c r="E15" s="1"/>
      <c r="F15" s="92">
        <v>15004</v>
      </c>
      <c r="G15" s="85">
        <v>13031.789999999999</v>
      </c>
      <c r="H15" s="115">
        <f>VLOOKUP(D15,'[1]FM01A-TGCA'!$AA$5:$AJ$27,10,FALSE)</f>
        <v>0.99527229673836981</v>
      </c>
      <c r="I15" s="267">
        <f t="shared" si="0"/>
        <v>1526699</v>
      </c>
      <c r="J15" s="92">
        <v>1442509</v>
      </c>
      <c r="K15" s="58">
        <f>VLOOKUP(D15,[1]FM02B_02C!$B$655:$V$676,21,FALSE)</f>
        <v>84190</v>
      </c>
      <c r="L15" s="285">
        <f t="shared" si="1"/>
        <v>117.15190315374942</v>
      </c>
      <c r="M15" s="73">
        <v>94.485487971106281</v>
      </c>
      <c r="N15" s="73" t="s">
        <v>97</v>
      </c>
      <c r="O15" s="96" t="s">
        <v>97</v>
      </c>
      <c r="P15" s="101" t="s">
        <v>800</v>
      </c>
      <c r="Q15" s="101" t="s">
        <v>800</v>
      </c>
      <c r="R15" s="101" t="s">
        <v>800</v>
      </c>
      <c r="S15" s="101" t="s">
        <v>800</v>
      </c>
      <c r="T15" s="90" t="s">
        <v>800</v>
      </c>
      <c r="U15" s="90" t="s">
        <v>800</v>
      </c>
      <c r="V15" s="90" t="s">
        <v>800</v>
      </c>
      <c r="W15" s="210">
        <v>0.28999999999999998</v>
      </c>
    </row>
    <row r="16" spans="1:36" s="41" customFormat="1" ht="15" customHeight="1" x14ac:dyDescent="0.2">
      <c r="A16" s="290">
        <v>10</v>
      </c>
      <c r="B16" s="278">
        <v>10</v>
      </c>
      <c r="C16" s="249"/>
      <c r="D16" s="1" t="s">
        <v>54</v>
      </c>
      <c r="E16" s="1"/>
      <c r="F16" s="92">
        <v>11829</v>
      </c>
      <c r="G16" s="85">
        <v>12099.14</v>
      </c>
      <c r="H16" s="115">
        <f>VLOOKUP(D16,'[1]FM01A-TGCA'!$AA$5:$AJ$27,10,FALSE)</f>
        <v>1.4055664054083428</v>
      </c>
      <c r="I16" s="267">
        <f t="shared" si="0"/>
        <v>1980443</v>
      </c>
      <c r="J16" s="92">
        <v>1773858</v>
      </c>
      <c r="K16" s="58">
        <f>VLOOKUP(D16,[1]FM02B_02C!$B$655:$V$676,21,FALSE)</f>
        <v>206585</v>
      </c>
      <c r="L16" s="285">
        <f t="shared" si="1"/>
        <v>163.68460898873806</v>
      </c>
      <c r="M16" s="73">
        <v>89.568748002340897</v>
      </c>
      <c r="N16" s="73" t="s">
        <v>97</v>
      </c>
      <c r="O16" s="96" t="s">
        <v>97</v>
      </c>
      <c r="P16" s="101" t="s">
        <v>800</v>
      </c>
      <c r="Q16" s="101" t="s">
        <v>800</v>
      </c>
      <c r="R16" s="101" t="s">
        <v>800</v>
      </c>
      <c r="S16" s="101" t="s">
        <v>800</v>
      </c>
      <c r="T16" s="90" t="s">
        <v>800</v>
      </c>
      <c r="U16" s="90" t="s">
        <v>800</v>
      </c>
      <c r="V16" s="90" t="s">
        <v>800</v>
      </c>
      <c r="W16" s="210">
        <v>200.40999999999997</v>
      </c>
    </row>
    <row r="17" spans="1:23" s="41" customFormat="1" ht="15" customHeight="1" x14ac:dyDescent="0.2">
      <c r="A17" s="290">
        <v>11</v>
      </c>
      <c r="B17" s="278">
        <v>10</v>
      </c>
      <c r="C17" s="249"/>
      <c r="D17" s="1" t="s">
        <v>12</v>
      </c>
      <c r="E17" s="1"/>
      <c r="F17" s="92">
        <v>17068</v>
      </c>
      <c r="G17" s="85">
        <v>17056.37</v>
      </c>
      <c r="H17" s="115">
        <f>VLOOKUP(D17,'[1]FM01A-TGCA'!$AA$5:$AJ$27,10,FALSE)</f>
        <v>6.3493358283173151E-2</v>
      </c>
      <c r="I17" s="267">
        <f t="shared" si="0"/>
        <v>368598</v>
      </c>
      <c r="J17" s="92">
        <v>270877</v>
      </c>
      <c r="K17" s="58">
        <f>VLOOKUP(D17,[1]FM02B_02C!$B$655:$V$676,21,FALSE)</f>
        <v>97721</v>
      </c>
      <c r="L17" s="285">
        <f t="shared" si="1"/>
        <v>21.610577162667088</v>
      </c>
      <c r="M17" s="73">
        <v>73.488461684545229</v>
      </c>
      <c r="N17" s="73" t="s">
        <v>97</v>
      </c>
      <c r="O17" s="96" t="s">
        <v>97</v>
      </c>
      <c r="P17" s="101" t="s">
        <v>800</v>
      </c>
      <c r="Q17" s="101" t="s">
        <v>800</v>
      </c>
      <c r="R17" s="101" t="s">
        <v>800</v>
      </c>
      <c r="S17" s="101" t="s">
        <v>800</v>
      </c>
      <c r="T17" s="90" t="s">
        <v>800</v>
      </c>
      <c r="U17" s="90" t="s">
        <v>800</v>
      </c>
      <c r="V17" s="90" t="s">
        <v>800</v>
      </c>
      <c r="W17" s="210">
        <v>15.809999999999999</v>
      </c>
    </row>
    <row r="18" spans="1:23" s="41" customFormat="1" ht="15" customHeight="1" x14ac:dyDescent="0.2">
      <c r="A18" s="290">
        <v>12</v>
      </c>
      <c r="B18" s="278">
        <v>10</v>
      </c>
      <c r="C18" s="249"/>
      <c r="D18" s="1" t="s">
        <v>11</v>
      </c>
      <c r="E18" s="1"/>
      <c r="F18" s="92">
        <v>7249</v>
      </c>
      <c r="G18" s="85">
        <v>7113.130000000001</v>
      </c>
      <c r="H18" s="115">
        <f>VLOOKUP(D18,'[1]FM01A-TGCA'!$AA$5:$AJ$27,10,FALSE)</f>
        <v>0.55083847389536533</v>
      </c>
      <c r="I18" s="267">
        <f t="shared" si="0"/>
        <v>342313</v>
      </c>
      <c r="J18" s="92">
        <v>327398</v>
      </c>
      <c r="K18" s="58">
        <f>VLOOKUP(D18,[1]FM02B_02C!$B$655:$V$676,21,FALSE)</f>
        <v>14915</v>
      </c>
      <c r="L18" s="285">
        <f t="shared" si="1"/>
        <v>48.124102891413479</v>
      </c>
      <c r="M18" s="73">
        <v>95.642876548655764</v>
      </c>
      <c r="N18" s="73" t="s">
        <v>97</v>
      </c>
      <c r="O18" s="96" t="s">
        <v>97</v>
      </c>
      <c r="P18" s="101" t="s">
        <v>800</v>
      </c>
      <c r="Q18" s="101" t="s">
        <v>800</v>
      </c>
      <c r="R18" s="101" t="s">
        <v>800</v>
      </c>
      <c r="S18" s="101" t="s">
        <v>800</v>
      </c>
      <c r="T18" s="90" t="s">
        <v>800</v>
      </c>
      <c r="U18" s="90" t="s">
        <v>800</v>
      </c>
      <c r="V18" s="90" t="s">
        <v>800</v>
      </c>
      <c r="W18" s="210">
        <v>217.1</v>
      </c>
    </row>
    <row r="19" spans="1:23" s="41" customFormat="1" ht="15" customHeight="1" x14ac:dyDescent="0.2">
      <c r="A19" s="290">
        <v>13</v>
      </c>
      <c r="B19" s="278">
        <v>10</v>
      </c>
      <c r="C19" s="249"/>
      <c r="D19" s="1" t="s">
        <v>10</v>
      </c>
      <c r="E19" s="1"/>
      <c r="F19" s="92">
        <v>11749</v>
      </c>
      <c r="G19" s="85">
        <v>15918.329999999998</v>
      </c>
      <c r="H19" s="115">
        <f>VLOOKUP(D19,'[1]FM01A-TGCA'!$AA$5:$AJ$27,10,FALSE)</f>
        <v>0.95707073489113004</v>
      </c>
      <c r="I19" s="267">
        <f t="shared" si="0"/>
        <v>1555463</v>
      </c>
      <c r="J19" s="92">
        <v>1498510</v>
      </c>
      <c r="K19" s="58">
        <f>VLOOKUP(D19,[1]FM02B_02C!$B$655:$V$676,21,FALSE)</f>
        <v>56953</v>
      </c>
      <c r="L19" s="285">
        <f t="shared" si="1"/>
        <v>97.715212588255184</v>
      </c>
      <c r="M19" s="73">
        <v>96.33851785609815</v>
      </c>
      <c r="N19" s="73" t="s">
        <v>97</v>
      </c>
      <c r="O19" s="96" t="s">
        <v>97</v>
      </c>
      <c r="P19" s="101" t="s">
        <v>800</v>
      </c>
      <c r="Q19" s="101" t="s">
        <v>800</v>
      </c>
      <c r="R19" s="101" t="s">
        <v>800</v>
      </c>
      <c r="S19" s="101" t="s">
        <v>800</v>
      </c>
      <c r="T19" s="90" t="s">
        <v>800</v>
      </c>
      <c r="U19" s="90" t="s">
        <v>800</v>
      </c>
      <c r="V19" s="90" t="s">
        <v>800</v>
      </c>
      <c r="W19" s="210">
        <v>295.08</v>
      </c>
    </row>
    <row r="20" spans="1:23" s="41" customFormat="1" ht="15" customHeight="1" x14ac:dyDescent="0.2">
      <c r="A20" s="290">
        <v>14</v>
      </c>
      <c r="B20" s="278">
        <v>10</v>
      </c>
      <c r="C20" s="249"/>
      <c r="D20" s="1" t="s">
        <v>8</v>
      </c>
      <c r="E20" s="1"/>
      <c r="F20" s="92">
        <v>22689</v>
      </c>
      <c r="G20" s="85">
        <v>20738.23</v>
      </c>
      <c r="H20" s="115">
        <f>VLOOKUP(D20,'[1]FM01A-TGCA'!$AA$5:$AJ$27,10,FALSE)</f>
        <v>0.49439106950677214</v>
      </c>
      <c r="I20" s="267">
        <f t="shared" si="0"/>
        <v>744429</v>
      </c>
      <c r="J20" s="92">
        <v>613391</v>
      </c>
      <c r="K20" s="58">
        <f>VLOOKUP(D20,[1]FM02B_02C!$B$655:$V$676,21,FALSE)</f>
        <v>131038</v>
      </c>
      <c r="L20" s="285">
        <f t="shared" si="1"/>
        <v>35.896457894429759</v>
      </c>
      <c r="M20" s="73">
        <v>82.397515411140617</v>
      </c>
      <c r="N20" s="73" t="s">
        <v>97</v>
      </c>
      <c r="O20" s="96" t="s">
        <v>97</v>
      </c>
      <c r="P20" s="101" t="s">
        <v>800</v>
      </c>
      <c r="Q20" s="101" t="s">
        <v>800</v>
      </c>
      <c r="R20" s="101" t="s">
        <v>800</v>
      </c>
      <c r="S20" s="101" t="s">
        <v>800</v>
      </c>
      <c r="T20" s="90" t="s">
        <v>800</v>
      </c>
      <c r="U20" s="90" t="s">
        <v>800</v>
      </c>
      <c r="V20" s="90" t="s">
        <v>800</v>
      </c>
      <c r="W20" s="210">
        <v>537.64</v>
      </c>
    </row>
    <row r="21" spans="1:23" s="41" customFormat="1" ht="15" customHeight="1" x14ac:dyDescent="0.2">
      <c r="A21" s="290">
        <v>15</v>
      </c>
      <c r="B21" s="278">
        <v>10</v>
      </c>
      <c r="C21" s="249"/>
      <c r="D21" s="1" t="s">
        <v>17</v>
      </c>
      <c r="E21" s="1"/>
      <c r="F21" s="92">
        <v>15925</v>
      </c>
      <c r="G21" s="85">
        <v>17054.03</v>
      </c>
      <c r="H21" s="115">
        <f>VLOOKUP(D21,'[1]FM01A-TGCA'!$AA$5:$AJ$27,10,FALSE)</f>
        <v>0.85473663530113431</v>
      </c>
      <c r="I21" s="267">
        <f t="shared" si="0"/>
        <v>1288184</v>
      </c>
      <c r="J21" s="92">
        <v>1205425</v>
      </c>
      <c r="K21" s="58">
        <f>VLOOKUP(D21,[1]FM02B_02C!$B$655:$V$676,21,FALSE)</f>
        <v>82759</v>
      </c>
      <c r="L21" s="285">
        <f t="shared" si="1"/>
        <v>75.53545994700373</v>
      </c>
      <c r="M21" s="73">
        <v>93.575529582730425</v>
      </c>
      <c r="N21" s="73" t="s">
        <v>97</v>
      </c>
      <c r="O21" s="96" t="s">
        <v>97</v>
      </c>
      <c r="P21" s="101" t="s">
        <v>800</v>
      </c>
      <c r="Q21" s="101" t="s">
        <v>800</v>
      </c>
      <c r="R21" s="101" t="s">
        <v>800</v>
      </c>
      <c r="S21" s="101" t="s">
        <v>800</v>
      </c>
      <c r="T21" s="90" t="s">
        <v>800</v>
      </c>
      <c r="U21" s="90" t="s">
        <v>800</v>
      </c>
      <c r="V21" s="90" t="s">
        <v>800</v>
      </c>
      <c r="W21" s="210">
        <v>479.37</v>
      </c>
    </row>
    <row r="22" spans="1:23" s="41" customFormat="1" ht="15" customHeight="1" x14ac:dyDescent="0.2">
      <c r="A22" s="290">
        <v>16</v>
      </c>
      <c r="B22" s="278">
        <v>10</v>
      </c>
      <c r="C22" s="249"/>
      <c r="D22" s="1" t="s">
        <v>0</v>
      </c>
      <c r="E22" s="1"/>
      <c r="F22" s="92">
        <v>13149</v>
      </c>
      <c r="G22" s="85">
        <v>12391.639999999998</v>
      </c>
      <c r="H22" s="115">
        <f>VLOOKUP(D22,'[1]FM01A-TGCA'!$AA$5:$AJ$27,10,FALSE)</f>
        <v>0.70567560468981494</v>
      </c>
      <c r="I22" s="267">
        <f t="shared" si="0"/>
        <v>527869</v>
      </c>
      <c r="J22" s="92">
        <v>487628</v>
      </c>
      <c r="K22" s="58">
        <f>VLOOKUP(D22,[1]FM02B_02C!$B$655:$V$676,21,FALSE)</f>
        <v>40241</v>
      </c>
      <c r="L22" s="285">
        <f t="shared" si="1"/>
        <v>42.598800481615029</v>
      </c>
      <c r="M22" s="73">
        <v>92.376707099678129</v>
      </c>
      <c r="N22" s="73" t="s">
        <v>97</v>
      </c>
      <c r="O22" s="96" t="s">
        <v>97</v>
      </c>
      <c r="P22" s="101" t="s">
        <v>800</v>
      </c>
      <c r="Q22" s="101" t="s">
        <v>800</v>
      </c>
      <c r="R22" s="101" t="s">
        <v>800</v>
      </c>
      <c r="S22" s="101" t="s">
        <v>800</v>
      </c>
      <c r="T22" s="90" t="s">
        <v>800</v>
      </c>
      <c r="U22" s="90" t="s">
        <v>800</v>
      </c>
      <c r="V22" s="90" t="s">
        <v>800</v>
      </c>
      <c r="W22" s="210">
        <v>498.21000000000004</v>
      </c>
    </row>
    <row r="23" spans="1:23" s="41" customFormat="1" ht="15" customHeight="1" x14ac:dyDescent="0.2">
      <c r="A23" s="290">
        <v>17</v>
      </c>
      <c r="B23" s="278">
        <v>10</v>
      </c>
      <c r="C23" s="249"/>
      <c r="D23" s="1" t="s">
        <v>7</v>
      </c>
      <c r="E23" s="1"/>
      <c r="F23" s="92">
        <v>16749</v>
      </c>
      <c r="G23" s="85">
        <v>17483.760000000002</v>
      </c>
      <c r="H23" s="115">
        <f>VLOOKUP(D23,'[1]FM01A-TGCA'!$AA$5:$AJ$27,10,FALSE)</f>
        <v>0.60357321468342828</v>
      </c>
      <c r="I23" s="267">
        <f t="shared" si="0"/>
        <v>687269</v>
      </c>
      <c r="J23" s="92">
        <v>633649</v>
      </c>
      <c r="K23" s="58">
        <f>VLOOKUP(D23,[1]FM02B_02C!$B$655:$V$676,21,FALSE)</f>
        <v>53620</v>
      </c>
      <c r="L23" s="285">
        <f t="shared" si="1"/>
        <v>39.308993031247276</v>
      </c>
      <c r="M23" s="73">
        <v>92.198105836288264</v>
      </c>
      <c r="N23" s="73" t="s">
        <v>97</v>
      </c>
      <c r="O23" s="96" t="s">
        <v>97</v>
      </c>
      <c r="P23" s="101" t="s">
        <v>800</v>
      </c>
      <c r="Q23" s="101" t="s">
        <v>800</v>
      </c>
      <c r="R23" s="101" t="s">
        <v>800</v>
      </c>
      <c r="S23" s="101" t="s">
        <v>800</v>
      </c>
      <c r="T23" s="90" t="s">
        <v>800</v>
      </c>
      <c r="U23" s="90" t="s">
        <v>800</v>
      </c>
      <c r="V23" s="90" t="s">
        <v>800</v>
      </c>
      <c r="W23" s="210">
        <v>272.43</v>
      </c>
    </row>
    <row r="24" spans="1:23" s="41" customFormat="1" ht="15" customHeight="1" x14ac:dyDescent="0.2">
      <c r="A24" s="290">
        <v>18</v>
      </c>
      <c r="B24" s="278">
        <v>10</v>
      </c>
      <c r="C24" s="249"/>
      <c r="D24" s="1" t="s">
        <v>1</v>
      </c>
      <c r="E24" s="1"/>
      <c r="F24" s="92">
        <v>6783</v>
      </c>
      <c r="G24" s="85">
        <v>6247.3199999999988</v>
      </c>
      <c r="H24" s="115">
        <f>VLOOKUP(D24,'[1]FM01A-TGCA'!$AA$5:$AJ$27,10,FALSE)</f>
        <v>0.31255350260261938</v>
      </c>
      <c r="I24" s="267">
        <f t="shared" si="0"/>
        <v>227403</v>
      </c>
      <c r="J24" s="92">
        <v>203821</v>
      </c>
      <c r="K24" s="58">
        <f>VLOOKUP(D24,[1]FM02B_02C!$B$655:$V$676,21,FALSE)</f>
        <v>23582</v>
      </c>
      <c r="L24" s="285">
        <f t="shared" si="1"/>
        <v>36.400088357887867</v>
      </c>
      <c r="M24" s="73">
        <v>89.629864161862415</v>
      </c>
      <c r="N24" s="73" t="s">
        <v>97</v>
      </c>
      <c r="O24" s="96" t="s">
        <v>97</v>
      </c>
      <c r="P24" s="101" t="s">
        <v>800</v>
      </c>
      <c r="Q24" s="101" t="s">
        <v>800</v>
      </c>
      <c r="R24" s="101" t="s">
        <v>800</v>
      </c>
      <c r="S24" s="101" t="s">
        <v>800</v>
      </c>
      <c r="T24" s="90" t="s">
        <v>800</v>
      </c>
      <c r="U24" s="90" t="s">
        <v>800</v>
      </c>
      <c r="V24" s="90" t="s">
        <v>800</v>
      </c>
      <c r="W24" s="210">
        <v>347.66999999999996</v>
      </c>
    </row>
    <row r="25" spans="1:23" s="41" customFormat="1" ht="15" customHeight="1" x14ac:dyDescent="0.2">
      <c r="A25" s="290">
        <v>19</v>
      </c>
      <c r="B25" s="278">
        <v>10</v>
      </c>
      <c r="C25" s="249"/>
      <c r="D25" s="1" t="s">
        <v>2</v>
      </c>
      <c r="E25" s="1"/>
      <c r="F25" s="92">
        <v>15588</v>
      </c>
      <c r="G25" s="85">
        <v>18591.47</v>
      </c>
      <c r="H25" s="115">
        <f>VLOOKUP(D25,'[1]FM01A-TGCA'!$AA$5:$AJ$27,10,FALSE)</f>
        <v>0.81035473352717435</v>
      </c>
      <c r="I25" s="267">
        <f t="shared" si="0"/>
        <v>784839</v>
      </c>
      <c r="J25" s="92">
        <v>725938</v>
      </c>
      <c r="K25" s="58">
        <f>VLOOKUP(D25,[1]FM02B_02C!$B$655:$V$676,21,FALSE)</f>
        <v>58901</v>
      </c>
      <c r="L25" s="285">
        <f t="shared" si="1"/>
        <v>42.215005053392765</v>
      </c>
      <c r="M25" s="73">
        <v>92.495148686545903</v>
      </c>
      <c r="N25" s="73" t="s">
        <v>97</v>
      </c>
      <c r="O25" s="96" t="s">
        <v>97</v>
      </c>
      <c r="P25" s="101" t="s">
        <v>800</v>
      </c>
      <c r="Q25" s="101" t="s">
        <v>800</v>
      </c>
      <c r="R25" s="101" t="s">
        <v>800</v>
      </c>
      <c r="S25" s="101" t="s">
        <v>800</v>
      </c>
      <c r="T25" s="90" t="s">
        <v>800</v>
      </c>
      <c r="U25" s="90" t="s">
        <v>800</v>
      </c>
      <c r="V25" s="90" t="s">
        <v>800</v>
      </c>
      <c r="W25" s="210">
        <v>1194.4499999999998</v>
      </c>
    </row>
    <row r="26" spans="1:23" s="41" customFormat="1" ht="15" customHeight="1" x14ac:dyDescent="0.2">
      <c r="A26" s="290">
        <v>20</v>
      </c>
      <c r="B26" s="278">
        <v>10</v>
      </c>
      <c r="C26" s="249"/>
      <c r="D26" s="1" t="s">
        <v>3</v>
      </c>
      <c r="E26" s="1"/>
      <c r="F26" s="92">
        <v>13196</v>
      </c>
      <c r="G26" s="85">
        <v>9562.51</v>
      </c>
      <c r="H26" s="115">
        <f>VLOOKUP(D26,'[1]FM01A-TGCA'!$AA$5:$AJ$27,10,FALSE)</f>
        <v>0.34524788836012288</v>
      </c>
      <c r="I26" s="267">
        <f t="shared" si="0"/>
        <v>370308</v>
      </c>
      <c r="J26" s="92">
        <v>333758</v>
      </c>
      <c r="K26" s="58">
        <f>VLOOKUP(D26,[1]FM02B_02C!$B$655:$V$676,21,FALSE)</f>
        <v>36550</v>
      </c>
      <c r="L26" s="285">
        <f t="shared" si="1"/>
        <v>38.724979111132953</v>
      </c>
      <c r="M26" s="73">
        <v>90.129837864696412</v>
      </c>
      <c r="N26" s="73" t="s">
        <v>97</v>
      </c>
      <c r="O26" s="96" t="s">
        <v>97</v>
      </c>
      <c r="P26" s="101" t="s">
        <v>800</v>
      </c>
      <c r="Q26" s="101" t="s">
        <v>800</v>
      </c>
      <c r="R26" s="101" t="s">
        <v>800</v>
      </c>
      <c r="S26" s="101" t="s">
        <v>800</v>
      </c>
      <c r="T26" s="90" t="s">
        <v>800</v>
      </c>
      <c r="U26" s="90" t="s">
        <v>800</v>
      </c>
      <c r="V26" s="90" t="s">
        <v>800</v>
      </c>
      <c r="W26" s="210">
        <v>144.89999999999998</v>
      </c>
    </row>
    <row r="27" spans="1:23" s="41" customFormat="1" ht="15" customHeight="1" x14ac:dyDescent="0.2">
      <c r="A27" s="290">
        <v>21</v>
      </c>
      <c r="B27" s="278">
        <v>10</v>
      </c>
      <c r="C27" s="249"/>
      <c r="D27" s="1" t="s">
        <v>4</v>
      </c>
      <c r="E27" s="1"/>
      <c r="F27" s="92">
        <v>10769</v>
      </c>
      <c r="G27" s="85">
        <v>8425.49</v>
      </c>
      <c r="H27" s="115">
        <f>VLOOKUP(D27,'[1]FM01A-TGCA'!$AA$5:$AJ$27,10,FALSE)</f>
        <v>0.51916106523444139</v>
      </c>
      <c r="I27" s="267">
        <f t="shared" si="0"/>
        <v>458835</v>
      </c>
      <c r="J27" s="92">
        <v>419682</v>
      </c>
      <c r="K27" s="58">
        <f>VLOOKUP(D27,[1]FM02B_02C!$B$655:$V$676,21,FALSE)</f>
        <v>39153</v>
      </c>
      <c r="L27" s="285">
        <f t="shared" si="1"/>
        <v>54.457960308539917</v>
      </c>
      <c r="M27" s="73">
        <v>91.466867174474487</v>
      </c>
      <c r="N27" s="73" t="s">
        <v>97</v>
      </c>
      <c r="O27" s="96" t="s">
        <v>97</v>
      </c>
      <c r="P27" s="101" t="s">
        <v>800</v>
      </c>
      <c r="Q27" s="101" t="s">
        <v>800</v>
      </c>
      <c r="R27" s="101" t="s">
        <v>800</v>
      </c>
      <c r="S27" s="101" t="s">
        <v>800</v>
      </c>
      <c r="T27" s="90" t="s">
        <v>800</v>
      </c>
      <c r="U27" s="90" t="s">
        <v>800</v>
      </c>
      <c r="V27" s="90" t="s">
        <v>800</v>
      </c>
      <c r="W27" s="210">
        <v>10.220000000000001</v>
      </c>
    </row>
    <row r="28" spans="1:23" s="41" customFormat="1" ht="15" customHeight="1" x14ac:dyDescent="0.2">
      <c r="A28" s="290">
        <v>22</v>
      </c>
      <c r="B28" s="278">
        <v>10</v>
      </c>
      <c r="C28" s="249"/>
      <c r="D28" s="1" t="s">
        <v>5</v>
      </c>
      <c r="E28" s="1"/>
      <c r="F28" s="92">
        <v>12395</v>
      </c>
      <c r="G28" s="85">
        <v>13301.329999999996</v>
      </c>
      <c r="H28" s="115">
        <f>VLOOKUP(D28,'[1]FM01A-TGCA'!$AA$5:$AJ$27,10,FALSE)</f>
        <v>0.48239655135495774</v>
      </c>
      <c r="I28" s="267">
        <f t="shared" si="0"/>
        <v>492114</v>
      </c>
      <c r="J28" s="92">
        <v>450770</v>
      </c>
      <c r="K28" s="58">
        <f>VLOOKUP(D28,[1]FM02B_02C!$B$655:$V$676,21,FALSE)</f>
        <v>41344</v>
      </c>
      <c r="L28" s="285">
        <f t="shared" si="1"/>
        <v>36.997352896289328</v>
      </c>
      <c r="M28" s="73">
        <v>91.598694611411176</v>
      </c>
      <c r="N28" s="73" t="s">
        <v>97</v>
      </c>
      <c r="O28" s="96" t="s">
        <v>97</v>
      </c>
      <c r="P28" s="101" t="s">
        <v>800</v>
      </c>
      <c r="Q28" s="101" t="s">
        <v>800</v>
      </c>
      <c r="R28" s="101" t="s">
        <v>800</v>
      </c>
      <c r="S28" s="101" t="s">
        <v>800</v>
      </c>
      <c r="T28" s="90" t="s">
        <v>800</v>
      </c>
      <c r="U28" s="90" t="s">
        <v>800</v>
      </c>
      <c r="V28" s="90" t="s">
        <v>800</v>
      </c>
      <c r="W28" s="210">
        <v>723.81000000000017</v>
      </c>
    </row>
    <row r="29" spans="1:23" s="207" customFormat="1" ht="15" customHeight="1" x14ac:dyDescent="0.2">
      <c r="A29" s="77"/>
      <c r="B29" s="77">
        <v>20</v>
      </c>
      <c r="C29" s="250"/>
      <c r="D29" s="7"/>
      <c r="E29" s="7"/>
      <c r="F29" s="97"/>
      <c r="G29" s="63"/>
      <c r="H29" s="71"/>
      <c r="I29" s="98"/>
      <c r="J29" s="205"/>
      <c r="K29" s="99"/>
      <c r="L29" s="209"/>
      <c r="M29" s="206"/>
      <c r="N29" s="13"/>
      <c r="O29" s="19"/>
      <c r="P29" s="113"/>
      <c r="Q29" s="113"/>
      <c r="R29" s="113"/>
      <c r="S29" s="116"/>
      <c r="T29" s="113"/>
      <c r="U29" s="113"/>
      <c r="V29" s="113"/>
      <c r="W29" s="100"/>
    </row>
    <row r="30" spans="1:23" ht="24.95" customHeight="1" x14ac:dyDescent="0.2">
      <c r="A30" s="278"/>
      <c r="B30" s="279">
        <v>20</v>
      </c>
      <c r="C30" s="251"/>
      <c r="D30" s="1" t="s">
        <v>53</v>
      </c>
      <c r="E30" s="1"/>
      <c r="F30" s="80">
        <v>248209</v>
      </c>
      <c r="G30" s="203">
        <v>248209.7</v>
      </c>
      <c r="H30" s="115">
        <v>0.94014568002311893</v>
      </c>
      <c r="I30" s="267">
        <f t="shared" ref="I30:K30" si="2">SUM(I7:I28)</f>
        <v>43359005</v>
      </c>
      <c r="J30" s="267">
        <f t="shared" si="2"/>
        <v>41764046</v>
      </c>
      <c r="K30" s="267">
        <f t="shared" si="2"/>
        <v>1594959</v>
      </c>
      <c r="L30" s="285">
        <f t="shared" si="1"/>
        <v>174.68698846177244</v>
      </c>
      <c r="M30" s="85">
        <v>96.3</v>
      </c>
      <c r="N30" s="73" t="s">
        <v>97</v>
      </c>
      <c r="O30" s="73" t="s">
        <v>97</v>
      </c>
      <c r="P30" s="267">
        <f t="shared" ref="P30:W30" si="3">SUM(P7:P28)</f>
        <v>0</v>
      </c>
      <c r="Q30" s="267">
        <f t="shared" si="3"/>
        <v>0</v>
      </c>
      <c r="R30" s="267">
        <f t="shared" si="3"/>
        <v>0</v>
      </c>
      <c r="S30" s="267">
        <f t="shared" si="3"/>
        <v>0</v>
      </c>
      <c r="T30" s="267">
        <f>SUM(T7:T28)</f>
        <v>0</v>
      </c>
      <c r="U30" s="267">
        <f t="shared" si="3"/>
        <v>0</v>
      </c>
      <c r="V30" s="267">
        <f t="shared" si="3"/>
        <v>0</v>
      </c>
      <c r="W30" s="267">
        <f t="shared" si="3"/>
        <v>5777.0999999999995</v>
      </c>
    </row>
    <row r="31" spans="1:23" ht="15" customHeight="1" x14ac:dyDescent="0.2">
      <c r="A31" s="77"/>
      <c r="B31" s="77">
        <v>20</v>
      </c>
      <c r="C31" s="252"/>
      <c r="D31" s="7"/>
      <c r="E31" s="7"/>
      <c r="F31" s="60"/>
      <c r="G31" s="93"/>
      <c r="H31" s="208"/>
      <c r="I31" s="201"/>
      <c r="J31" s="206"/>
      <c r="K31" s="10"/>
      <c r="L31" s="98"/>
      <c r="M31" s="60"/>
      <c r="N31" s="7"/>
      <c r="O31" s="7"/>
      <c r="P31" s="114"/>
      <c r="Q31" s="114"/>
      <c r="R31" s="114"/>
      <c r="S31" s="114"/>
      <c r="T31" s="114"/>
      <c r="U31" s="114"/>
      <c r="V31" s="114"/>
      <c r="W31" s="100"/>
    </row>
    <row r="32" spans="1:23" ht="15" customHeight="1" x14ac:dyDescent="0.2">
      <c r="A32" s="277">
        <v>21</v>
      </c>
      <c r="B32" s="279">
        <v>30</v>
      </c>
      <c r="C32" s="253" t="s">
        <v>138</v>
      </c>
      <c r="D32" s="91" t="s">
        <v>4</v>
      </c>
      <c r="E32" s="291">
        <v>3500105</v>
      </c>
      <c r="F32" s="78"/>
      <c r="G32" s="94">
        <v>411.78</v>
      </c>
      <c r="H32" s="115">
        <v>2.8970018370677586E-2</v>
      </c>
      <c r="I32" s="204">
        <v>33882</v>
      </c>
      <c r="J32" s="204">
        <v>32460</v>
      </c>
      <c r="K32" s="243">
        <v>1422</v>
      </c>
      <c r="L32" s="285">
        <f t="shared" si="1"/>
        <v>82.28180096167857</v>
      </c>
      <c r="M32" s="85">
        <v>95.8</v>
      </c>
      <c r="N32" s="259">
        <v>3</v>
      </c>
      <c r="O32" s="74">
        <v>0.79</v>
      </c>
      <c r="P32" s="90" t="s">
        <v>800</v>
      </c>
      <c r="Q32" s="90" t="s">
        <v>800</v>
      </c>
      <c r="R32" s="90" t="s">
        <v>800</v>
      </c>
      <c r="S32" s="90" t="s">
        <v>800</v>
      </c>
      <c r="T32" s="90" t="s">
        <v>800</v>
      </c>
      <c r="U32" s="90" t="s">
        <v>800</v>
      </c>
      <c r="V32" s="90" t="s">
        <v>800</v>
      </c>
      <c r="W32" s="265">
        <v>0</v>
      </c>
    </row>
    <row r="33" spans="1:23" ht="15" customHeight="1" x14ac:dyDescent="0.2">
      <c r="A33" s="277">
        <v>16</v>
      </c>
      <c r="B33" s="279">
        <v>30</v>
      </c>
      <c r="C33" s="253" t="s">
        <v>139</v>
      </c>
      <c r="D33" s="91" t="s">
        <v>0</v>
      </c>
      <c r="E33" s="291">
        <v>3500204</v>
      </c>
      <c r="F33" s="78"/>
      <c r="G33" s="94">
        <v>210.84</v>
      </c>
      <c r="H33" s="115">
        <v>-0.42540502932350011</v>
      </c>
      <c r="I33" s="204">
        <v>3490</v>
      </c>
      <c r="J33" s="204">
        <v>3203</v>
      </c>
      <c r="K33" s="243">
        <v>287</v>
      </c>
      <c r="L33" s="285">
        <f t="shared" si="1"/>
        <v>16.552836273951812</v>
      </c>
      <c r="M33" s="85">
        <v>91.78</v>
      </c>
      <c r="N33" s="259">
        <v>3</v>
      </c>
      <c r="O33" s="74">
        <v>0.73</v>
      </c>
      <c r="P33" s="90" t="s">
        <v>800</v>
      </c>
      <c r="Q33" s="90" t="s">
        <v>800</v>
      </c>
      <c r="R33" s="90" t="s">
        <v>800</v>
      </c>
      <c r="S33" s="90" t="s">
        <v>800</v>
      </c>
      <c r="T33" s="90" t="s">
        <v>800</v>
      </c>
      <c r="U33" s="90" t="s">
        <v>800</v>
      </c>
      <c r="V33" s="90" t="s">
        <v>800</v>
      </c>
      <c r="W33" s="265">
        <v>63.15</v>
      </c>
    </row>
    <row r="34" spans="1:23" ht="15" customHeight="1" x14ac:dyDescent="0.2">
      <c r="A34" s="277">
        <v>9</v>
      </c>
      <c r="B34" s="279">
        <v>30</v>
      </c>
      <c r="C34" s="253" t="s">
        <v>140</v>
      </c>
      <c r="D34" s="91" t="s">
        <v>18</v>
      </c>
      <c r="E34" s="291">
        <v>3500303</v>
      </c>
      <c r="F34" s="78"/>
      <c r="G34" s="94">
        <v>473.37</v>
      </c>
      <c r="H34" s="115">
        <v>1.1315371287993869</v>
      </c>
      <c r="I34" s="204">
        <v>34242</v>
      </c>
      <c r="J34" s="204">
        <v>31322</v>
      </c>
      <c r="K34" s="243">
        <v>2920</v>
      </c>
      <c r="L34" s="285">
        <f t="shared" si="1"/>
        <v>72.336649977818624</v>
      </c>
      <c r="M34" s="85">
        <v>91.47</v>
      </c>
      <c r="N34" s="259">
        <v>5</v>
      </c>
      <c r="O34" s="74">
        <v>0.71499999999999997</v>
      </c>
      <c r="P34" s="90" t="s">
        <v>800</v>
      </c>
      <c r="Q34" s="90" t="s">
        <v>800</v>
      </c>
      <c r="R34" s="90" t="s">
        <v>800</v>
      </c>
      <c r="S34" s="90" t="s">
        <v>800</v>
      </c>
      <c r="T34" s="90" t="s">
        <v>800</v>
      </c>
      <c r="U34" s="90" t="s">
        <v>800</v>
      </c>
      <c r="V34" s="90" t="s">
        <v>800</v>
      </c>
      <c r="W34" s="265">
        <v>0</v>
      </c>
    </row>
    <row r="35" spans="1:23" ht="15" customHeight="1" x14ac:dyDescent="0.2">
      <c r="A35" s="277">
        <v>9</v>
      </c>
      <c r="B35" s="279">
        <v>30</v>
      </c>
      <c r="C35" s="253" t="s">
        <v>141</v>
      </c>
      <c r="D35" s="91" t="s">
        <v>18</v>
      </c>
      <c r="E35" s="291">
        <v>3500402</v>
      </c>
      <c r="F35" s="78"/>
      <c r="G35" s="94">
        <v>142.59</v>
      </c>
      <c r="H35" s="115">
        <v>0.46504456981211195</v>
      </c>
      <c r="I35" s="204">
        <v>7720</v>
      </c>
      <c r="J35" s="204">
        <v>7036</v>
      </c>
      <c r="K35" s="243">
        <v>684</v>
      </c>
      <c r="L35" s="285">
        <f t="shared" si="1"/>
        <v>54.141244126516582</v>
      </c>
      <c r="M35" s="85">
        <v>91.14</v>
      </c>
      <c r="N35" s="259">
        <v>3</v>
      </c>
      <c r="O35" s="74">
        <v>0.78100000000000003</v>
      </c>
      <c r="P35" s="90" t="s">
        <v>800</v>
      </c>
      <c r="Q35" s="90" t="s">
        <v>800</v>
      </c>
      <c r="R35" s="90" t="s">
        <v>800</v>
      </c>
      <c r="S35" s="90" t="s">
        <v>800</v>
      </c>
      <c r="T35" s="90" t="s">
        <v>800</v>
      </c>
      <c r="U35" s="90" t="s">
        <v>800</v>
      </c>
      <c r="V35" s="90" t="s">
        <v>800</v>
      </c>
      <c r="W35" s="265">
        <v>0</v>
      </c>
    </row>
    <row r="36" spans="1:23" ht="15" customHeight="1" x14ac:dyDescent="0.2">
      <c r="A36" s="277">
        <v>9</v>
      </c>
      <c r="B36" s="279">
        <v>30</v>
      </c>
      <c r="C36" s="253" t="s">
        <v>142</v>
      </c>
      <c r="D36" s="91" t="s">
        <v>18</v>
      </c>
      <c r="E36" s="291">
        <v>3500501</v>
      </c>
      <c r="F36" s="78"/>
      <c r="G36" s="94">
        <v>60</v>
      </c>
      <c r="H36" s="115">
        <v>0.63126706978482439</v>
      </c>
      <c r="I36" s="204">
        <v>17954</v>
      </c>
      <c r="J36" s="204">
        <v>17793</v>
      </c>
      <c r="K36" s="243">
        <v>161</v>
      </c>
      <c r="L36" s="285">
        <f t="shared" si="1"/>
        <v>299.23333333333335</v>
      </c>
      <c r="M36" s="85">
        <v>99.1</v>
      </c>
      <c r="N36" s="259">
        <v>3</v>
      </c>
      <c r="O36" s="74">
        <v>0.745</v>
      </c>
      <c r="P36" s="90" t="s">
        <v>800</v>
      </c>
      <c r="Q36" s="90" t="s">
        <v>800</v>
      </c>
      <c r="R36" s="90" t="s">
        <v>800</v>
      </c>
      <c r="S36" s="90" t="s">
        <v>800</v>
      </c>
      <c r="T36" s="90" t="s">
        <v>800</v>
      </c>
      <c r="U36" s="90" t="s">
        <v>800</v>
      </c>
      <c r="V36" s="90" t="s">
        <v>800</v>
      </c>
      <c r="W36" s="265">
        <v>0</v>
      </c>
    </row>
    <row r="37" spans="1:23" ht="15" customHeight="1" x14ac:dyDescent="0.2">
      <c r="A37" s="277">
        <v>17</v>
      </c>
      <c r="B37" s="279">
        <v>30</v>
      </c>
      <c r="C37" s="253" t="s">
        <v>143</v>
      </c>
      <c r="D37" s="91" t="s">
        <v>7</v>
      </c>
      <c r="E37" s="291">
        <v>3500550</v>
      </c>
      <c r="F37" s="78"/>
      <c r="G37" s="94">
        <v>408.47</v>
      </c>
      <c r="H37" s="115">
        <v>0.60396951948227251</v>
      </c>
      <c r="I37" s="204">
        <v>5801</v>
      </c>
      <c r="J37" s="204">
        <v>4471</v>
      </c>
      <c r="K37" s="243">
        <v>1330</v>
      </c>
      <c r="L37" s="285">
        <f t="shared" si="1"/>
        <v>14.20177736431072</v>
      </c>
      <c r="M37" s="85">
        <v>77.069999999999993</v>
      </c>
      <c r="N37" s="259">
        <v>3</v>
      </c>
      <c r="O37" s="74">
        <v>0.75700000000000001</v>
      </c>
      <c r="P37" s="90" t="s">
        <v>800</v>
      </c>
      <c r="Q37" s="90" t="s">
        <v>800</v>
      </c>
      <c r="R37" s="90" t="s">
        <v>800</v>
      </c>
      <c r="S37" s="90" t="s">
        <v>800</v>
      </c>
      <c r="T37" s="90" t="s">
        <v>800</v>
      </c>
      <c r="U37" s="90" t="s">
        <v>800</v>
      </c>
      <c r="V37" s="90" t="s">
        <v>800</v>
      </c>
      <c r="W37" s="265">
        <v>0</v>
      </c>
    </row>
    <row r="38" spans="1:23" ht="15" customHeight="1" x14ac:dyDescent="0.2">
      <c r="A38" s="277">
        <v>5</v>
      </c>
      <c r="B38" s="279">
        <v>30</v>
      </c>
      <c r="C38" s="253" t="s">
        <v>144</v>
      </c>
      <c r="D38" s="91" t="s">
        <v>9</v>
      </c>
      <c r="E38" s="291">
        <v>3500600</v>
      </c>
      <c r="F38" s="78"/>
      <c r="G38" s="94">
        <v>3.64</v>
      </c>
      <c r="H38" s="115">
        <v>2.2815471893459005</v>
      </c>
      <c r="I38" s="204">
        <v>2966</v>
      </c>
      <c r="J38" s="204">
        <v>2966</v>
      </c>
      <c r="K38" s="243">
        <v>0</v>
      </c>
      <c r="L38" s="285">
        <f t="shared" si="1"/>
        <v>814.83516483516485</v>
      </c>
      <c r="M38" s="85">
        <v>100</v>
      </c>
      <c r="N38" s="259">
        <v>1</v>
      </c>
      <c r="O38" s="74">
        <v>0.85399999999999998</v>
      </c>
      <c r="P38" s="90" t="s">
        <v>800</v>
      </c>
      <c r="Q38" s="90" t="s">
        <v>800</v>
      </c>
      <c r="R38" s="90" t="s">
        <v>800</v>
      </c>
      <c r="S38" s="90" t="s">
        <v>800</v>
      </c>
      <c r="T38" s="90" t="s">
        <v>800</v>
      </c>
      <c r="U38" s="90" t="s">
        <v>800</v>
      </c>
      <c r="V38" s="90" t="s">
        <v>800</v>
      </c>
      <c r="W38" s="265">
        <v>0</v>
      </c>
    </row>
    <row r="39" spans="1:23" ht="15" customHeight="1" x14ac:dyDescent="0.2">
      <c r="A39" s="277">
        <v>13</v>
      </c>
      <c r="B39" s="279">
        <v>30</v>
      </c>
      <c r="C39" s="253" t="s">
        <v>145</v>
      </c>
      <c r="D39" s="91" t="s">
        <v>10</v>
      </c>
      <c r="E39" s="291">
        <v>3500709</v>
      </c>
      <c r="F39" s="78"/>
      <c r="G39" s="94">
        <v>967.59</v>
      </c>
      <c r="H39" s="115">
        <v>0.50078377174607169</v>
      </c>
      <c r="I39" s="204">
        <v>35525</v>
      </c>
      <c r="J39" s="204">
        <v>34127</v>
      </c>
      <c r="K39" s="243">
        <v>1398</v>
      </c>
      <c r="L39" s="285">
        <f t="shared" si="1"/>
        <v>36.714930910819668</v>
      </c>
      <c r="M39" s="85">
        <v>96.06</v>
      </c>
      <c r="N39" s="259">
        <v>2</v>
      </c>
      <c r="O39" s="74">
        <v>0.745</v>
      </c>
      <c r="P39" s="90" t="s">
        <v>800</v>
      </c>
      <c r="Q39" s="90" t="s">
        <v>800</v>
      </c>
      <c r="R39" s="90" t="s">
        <v>800</v>
      </c>
      <c r="S39" s="90" t="s">
        <v>800</v>
      </c>
      <c r="T39" s="90" t="s">
        <v>800</v>
      </c>
      <c r="U39" s="90" t="s">
        <v>800</v>
      </c>
      <c r="V39" s="90" t="s">
        <v>800</v>
      </c>
      <c r="W39" s="265">
        <v>0</v>
      </c>
    </row>
    <row r="40" spans="1:23" ht="15" customHeight="1" x14ac:dyDescent="0.2">
      <c r="A40" s="277">
        <v>10</v>
      </c>
      <c r="B40" s="279">
        <v>30</v>
      </c>
      <c r="C40" s="253" t="s">
        <v>146</v>
      </c>
      <c r="D40" s="91" t="s">
        <v>54</v>
      </c>
      <c r="E40" s="291">
        <v>3500758</v>
      </c>
      <c r="F40" s="78"/>
      <c r="G40" s="94">
        <v>159.19</v>
      </c>
      <c r="H40" s="115">
        <v>2.1622980950553483</v>
      </c>
      <c r="I40" s="204">
        <v>5426</v>
      </c>
      <c r="J40" s="204">
        <v>4307</v>
      </c>
      <c r="K40" s="243">
        <v>1119</v>
      </c>
      <c r="L40" s="285">
        <f t="shared" si="1"/>
        <v>34.085055593944347</v>
      </c>
      <c r="M40" s="85">
        <v>79.38</v>
      </c>
      <c r="N40" s="259">
        <v>5</v>
      </c>
      <c r="O40" s="74">
        <v>0.71199999999999997</v>
      </c>
      <c r="P40" s="90" t="s">
        <v>800</v>
      </c>
      <c r="Q40" s="90" t="s">
        <v>800</v>
      </c>
      <c r="R40" s="90" t="s">
        <v>800</v>
      </c>
      <c r="S40" s="90" t="s">
        <v>800</v>
      </c>
      <c r="T40" s="90" t="s">
        <v>800</v>
      </c>
      <c r="U40" s="90" t="s">
        <v>800</v>
      </c>
      <c r="V40" s="90" t="s">
        <v>800</v>
      </c>
      <c r="W40" s="265">
        <v>0</v>
      </c>
    </row>
    <row r="41" spans="1:23" ht="15" customHeight="1" x14ac:dyDescent="0.2">
      <c r="A41" s="277">
        <v>21</v>
      </c>
      <c r="B41" s="279">
        <v>30</v>
      </c>
      <c r="C41" s="253" t="s">
        <v>147</v>
      </c>
      <c r="D41" s="91" t="s">
        <v>4</v>
      </c>
      <c r="E41" s="291">
        <v>3500808</v>
      </c>
      <c r="F41" s="78"/>
      <c r="G41" s="94">
        <v>119.5</v>
      </c>
      <c r="H41" s="115">
        <v>0.19602395258981886</v>
      </c>
      <c r="I41" s="204">
        <v>3919</v>
      </c>
      <c r="J41" s="204">
        <v>3458</v>
      </c>
      <c r="K41" s="243">
        <v>461</v>
      </c>
      <c r="L41" s="285">
        <f t="shared" si="1"/>
        <v>32.794979079497907</v>
      </c>
      <c r="M41" s="85">
        <v>88.24</v>
      </c>
      <c r="N41" s="259">
        <v>3</v>
      </c>
      <c r="O41" s="74">
        <v>0.74099999999999999</v>
      </c>
      <c r="P41" s="90" t="s">
        <v>800</v>
      </c>
      <c r="Q41" s="90" t="s">
        <v>800</v>
      </c>
      <c r="R41" s="90" t="s">
        <v>800</v>
      </c>
      <c r="S41" s="90" t="s">
        <v>800</v>
      </c>
      <c r="T41" s="90" t="s">
        <v>800</v>
      </c>
      <c r="U41" s="90" t="s">
        <v>800</v>
      </c>
      <c r="V41" s="90" t="s">
        <v>800</v>
      </c>
      <c r="W41" s="265">
        <v>0</v>
      </c>
    </row>
    <row r="42" spans="1:23" ht="15" customHeight="1" x14ac:dyDescent="0.2">
      <c r="A42" s="277">
        <v>12</v>
      </c>
      <c r="B42" s="279">
        <v>30</v>
      </c>
      <c r="C42" s="253" t="s">
        <v>148</v>
      </c>
      <c r="D42" s="91" t="s">
        <v>11</v>
      </c>
      <c r="E42" s="291">
        <v>3500907</v>
      </c>
      <c r="F42" s="78"/>
      <c r="G42" s="94">
        <v>316.08999999999997</v>
      </c>
      <c r="H42" s="115">
        <v>0.69941642931761194</v>
      </c>
      <c r="I42" s="204">
        <v>3951</v>
      </c>
      <c r="J42" s="204">
        <v>3264</v>
      </c>
      <c r="K42" s="243">
        <v>687</v>
      </c>
      <c r="L42" s="285">
        <f t="shared" si="1"/>
        <v>12.499604543009903</v>
      </c>
      <c r="M42" s="85">
        <v>82.61</v>
      </c>
      <c r="N42" s="259">
        <v>2</v>
      </c>
      <c r="O42" s="74">
        <v>0.68700000000000006</v>
      </c>
      <c r="P42" s="90" t="s">
        <v>800</v>
      </c>
      <c r="Q42" s="90" t="s">
        <v>800</v>
      </c>
      <c r="R42" s="90" t="s">
        <v>800</v>
      </c>
      <c r="S42" s="90" t="s">
        <v>800</v>
      </c>
      <c r="T42" s="90" t="s">
        <v>800</v>
      </c>
      <c r="U42" s="90" t="s">
        <v>800</v>
      </c>
      <c r="V42" s="90" t="s">
        <v>800</v>
      </c>
      <c r="W42" s="265">
        <v>0</v>
      </c>
    </row>
    <row r="43" spans="1:23" ht="15" customHeight="1" x14ac:dyDescent="0.2">
      <c r="A43" s="277">
        <v>4</v>
      </c>
      <c r="B43" s="279">
        <v>30</v>
      </c>
      <c r="C43" s="253" t="s">
        <v>149</v>
      </c>
      <c r="D43" s="91" t="s">
        <v>15</v>
      </c>
      <c r="E43" s="291">
        <v>3501004</v>
      </c>
      <c r="F43" s="78"/>
      <c r="G43" s="94">
        <v>929.43</v>
      </c>
      <c r="H43" s="115">
        <v>-7.2333505914323748E-2</v>
      </c>
      <c r="I43" s="204">
        <v>15560</v>
      </c>
      <c r="J43" s="204">
        <v>14037</v>
      </c>
      <c r="K43" s="243">
        <v>1523</v>
      </c>
      <c r="L43" s="285">
        <f t="shared" si="1"/>
        <v>16.741443680535383</v>
      </c>
      <c r="M43" s="85">
        <v>90.21</v>
      </c>
      <c r="N43" s="259">
        <v>3</v>
      </c>
      <c r="O43" s="74">
        <v>0.73</v>
      </c>
      <c r="P43" s="90" t="s">
        <v>800</v>
      </c>
      <c r="Q43" s="90" t="s">
        <v>800</v>
      </c>
      <c r="R43" s="90" t="s">
        <v>800</v>
      </c>
      <c r="S43" s="90" t="s">
        <v>800</v>
      </c>
      <c r="T43" s="90" t="s">
        <v>800</v>
      </c>
      <c r="U43" s="90" t="s">
        <v>800</v>
      </c>
      <c r="V43" s="90" t="s">
        <v>800</v>
      </c>
      <c r="W43" s="265">
        <v>0</v>
      </c>
    </row>
    <row r="44" spans="1:23" ht="15" customHeight="1" x14ac:dyDescent="0.2">
      <c r="A44" s="277">
        <v>19</v>
      </c>
      <c r="B44" s="279">
        <v>30</v>
      </c>
      <c r="C44" s="253" t="s">
        <v>150</v>
      </c>
      <c r="D44" s="91" t="s">
        <v>2</v>
      </c>
      <c r="E44" s="291">
        <v>3501103</v>
      </c>
      <c r="F44" s="78"/>
      <c r="G44" s="94">
        <v>318.22000000000003</v>
      </c>
      <c r="H44" s="115">
        <v>-0.25998511706801786</v>
      </c>
      <c r="I44" s="204">
        <v>4057</v>
      </c>
      <c r="J44" s="204">
        <v>3356</v>
      </c>
      <c r="K44" s="243">
        <v>701</v>
      </c>
      <c r="L44" s="285">
        <f t="shared" si="1"/>
        <v>12.749041543586197</v>
      </c>
      <c r="M44" s="85">
        <v>82.72</v>
      </c>
      <c r="N44" s="259">
        <v>3</v>
      </c>
      <c r="O44" s="74">
        <v>0.7</v>
      </c>
      <c r="P44" s="90" t="s">
        <v>800</v>
      </c>
      <c r="Q44" s="90" t="s">
        <v>800</v>
      </c>
      <c r="R44" s="90" t="s">
        <v>800</v>
      </c>
      <c r="S44" s="90" t="s">
        <v>800</v>
      </c>
      <c r="T44" s="90" t="s">
        <v>800</v>
      </c>
      <c r="U44" s="90" t="s">
        <v>800</v>
      </c>
      <c r="V44" s="90" t="s">
        <v>800</v>
      </c>
      <c r="W44" s="265">
        <v>0</v>
      </c>
    </row>
    <row r="45" spans="1:23" ht="15" customHeight="1" x14ac:dyDescent="0.2">
      <c r="A45" s="277">
        <v>10</v>
      </c>
      <c r="B45" s="279">
        <v>30</v>
      </c>
      <c r="C45" s="253" t="s">
        <v>151</v>
      </c>
      <c r="D45" s="91" t="s">
        <v>54</v>
      </c>
      <c r="E45" s="291">
        <v>3501152</v>
      </c>
      <c r="F45" s="78"/>
      <c r="G45" s="94">
        <v>83.74</v>
      </c>
      <c r="H45" s="115">
        <v>0.73406514069911388</v>
      </c>
      <c r="I45" s="204">
        <v>17525</v>
      </c>
      <c r="J45" s="204">
        <v>14698</v>
      </c>
      <c r="K45" s="243">
        <v>2827</v>
      </c>
      <c r="L45" s="285">
        <f t="shared" si="1"/>
        <v>209.27871984714594</v>
      </c>
      <c r="M45" s="85">
        <v>83.87</v>
      </c>
      <c r="N45" s="259">
        <v>2</v>
      </c>
      <c r="O45" s="74">
        <v>0.76600000000000001</v>
      </c>
      <c r="P45" s="90" t="s">
        <v>800</v>
      </c>
      <c r="Q45" s="90" t="s">
        <v>800</v>
      </c>
      <c r="R45" s="90" t="s">
        <v>800</v>
      </c>
      <c r="S45" s="90" t="s">
        <v>800</v>
      </c>
      <c r="T45" s="90" t="s">
        <v>800</v>
      </c>
      <c r="U45" s="90" t="s">
        <v>800</v>
      </c>
      <c r="V45" s="90" t="s">
        <v>800</v>
      </c>
      <c r="W45" s="265">
        <v>1.36</v>
      </c>
    </row>
    <row r="46" spans="1:23" ht="15" customHeight="1" x14ac:dyDescent="0.2">
      <c r="A46" s="277">
        <v>15</v>
      </c>
      <c r="B46" s="279">
        <v>30</v>
      </c>
      <c r="C46" s="253" t="s">
        <v>152</v>
      </c>
      <c r="D46" s="91" t="s">
        <v>17</v>
      </c>
      <c r="E46" s="291">
        <v>3501202</v>
      </c>
      <c r="F46" s="78"/>
      <c r="G46" s="94">
        <v>361.84</v>
      </c>
      <c r="H46" s="115">
        <v>-0.89356182694788622</v>
      </c>
      <c r="I46" s="204">
        <v>3727</v>
      </c>
      <c r="J46" s="204">
        <v>2662</v>
      </c>
      <c r="K46" s="243">
        <v>1065</v>
      </c>
      <c r="L46" s="285">
        <f t="shared" si="1"/>
        <v>10.300132655317269</v>
      </c>
      <c r="M46" s="85">
        <v>71.42</v>
      </c>
      <c r="N46" s="259">
        <v>3</v>
      </c>
      <c r="O46" s="74">
        <v>0.72799999999999998</v>
      </c>
      <c r="P46" s="90" t="s">
        <v>800</v>
      </c>
      <c r="Q46" s="90" t="s">
        <v>800</v>
      </c>
      <c r="R46" s="90" t="s">
        <v>800</v>
      </c>
      <c r="S46" s="90" t="s">
        <v>800</v>
      </c>
      <c r="T46" s="90" t="s">
        <v>800</v>
      </c>
      <c r="U46" s="90" t="s">
        <v>800</v>
      </c>
      <c r="V46" s="90" t="s">
        <v>800</v>
      </c>
      <c r="W46" s="265">
        <v>0</v>
      </c>
    </row>
    <row r="47" spans="1:23" ht="15" customHeight="1" x14ac:dyDescent="0.2">
      <c r="A47" s="277">
        <v>21</v>
      </c>
      <c r="B47" s="279">
        <v>30</v>
      </c>
      <c r="C47" s="253" t="s">
        <v>153</v>
      </c>
      <c r="D47" s="91" t="s">
        <v>4</v>
      </c>
      <c r="E47" s="291">
        <v>3501301</v>
      </c>
      <c r="F47" s="78"/>
      <c r="G47" s="94">
        <v>346.28</v>
      </c>
      <c r="H47" s="115">
        <v>0.12136974158223346</v>
      </c>
      <c r="I47" s="204">
        <v>23639</v>
      </c>
      <c r="J47" s="204">
        <v>21474</v>
      </c>
      <c r="K47" s="243">
        <v>2165</v>
      </c>
      <c r="L47" s="285">
        <f t="shared" si="1"/>
        <v>68.265565438373571</v>
      </c>
      <c r="M47" s="85">
        <v>90.84</v>
      </c>
      <c r="N47" s="259">
        <v>4</v>
      </c>
      <c r="O47" s="74">
        <v>0.75800000000000001</v>
      </c>
      <c r="P47" s="90" t="s">
        <v>800</v>
      </c>
      <c r="Q47" s="90" t="s">
        <v>800</v>
      </c>
      <c r="R47" s="90" t="s">
        <v>800</v>
      </c>
      <c r="S47" s="90" t="s">
        <v>800</v>
      </c>
      <c r="T47" s="90" t="s">
        <v>800</v>
      </c>
      <c r="U47" s="90" t="s">
        <v>800</v>
      </c>
      <c r="V47" s="90" t="s">
        <v>800</v>
      </c>
      <c r="W47" s="265">
        <v>0</v>
      </c>
    </row>
    <row r="48" spans="1:23" ht="15" customHeight="1" x14ac:dyDescent="0.2">
      <c r="A48" s="277">
        <v>20</v>
      </c>
      <c r="B48" s="279">
        <v>30</v>
      </c>
      <c r="C48" s="253" t="s">
        <v>154</v>
      </c>
      <c r="D48" s="91" t="s">
        <v>3</v>
      </c>
      <c r="E48" s="291">
        <v>3501400</v>
      </c>
      <c r="F48" s="78"/>
      <c r="G48" s="94">
        <v>152.62</v>
      </c>
      <c r="H48" s="115">
        <v>0.96924377392173522</v>
      </c>
      <c r="I48" s="204">
        <v>4883</v>
      </c>
      <c r="J48" s="204">
        <v>3216</v>
      </c>
      <c r="K48" s="243">
        <v>1667</v>
      </c>
      <c r="L48" s="285">
        <f t="shared" si="1"/>
        <v>31.99449613418949</v>
      </c>
      <c r="M48" s="85">
        <v>65.86</v>
      </c>
      <c r="N48" s="259">
        <v>5</v>
      </c>
      <c r="O48" s="74">
        <v>0.68799999999999994</v>
      </c>
      <c r="P48" s="90" t="s">
        <v>800</v>
      </c>
      <c r="Q48" s="90" t="s">
        <v>800</v>
      </c>
      <c r="R48" s="90" t="s">
        <v>800</v>
      </c>
      <c r="S48" s="90" t="s">
        <v>800</v>
      </c>
      <c r="T48" s="90" t="s">
        <v>800</v>
      </c>
      <c r="U48" s="90" t="s">
        <v>800</v>
      </c>
      <c r="V48" s="90" t="s">
        <v>800</v>
      </c>
      <c r="W48" s="265">
        <v>0</v>
      </c>
    </row>
    <row r="49" spans="1:23" ht="15" customHeight="1" x14ac:dyDescent="0.2">
      <c r="A49" s="277">
        <v>17</v>
      </c>
      <c r="B49" s="279">
        <v>30</v>
      </c>
      <c r="C49" s="253" t="s">
        <v>155</v>
      </c>
      <c r="D49" s="91" t="s">
        <v>7</v>
      </c>
      <c r="E49" s="291">
        <v>3501509</v>
      </c>
      <c r="F49" s="78"/>
      <c r="G49" s="94">
        <v>85.04</v>
      </c>
      <c r="H49" s="115">
        <v>0.56390140848672221</v>
      </c>
      <c r="I49" s="204">
        <v>3109</v>
      </c>
      <c r="J49" s="204">
        <v>2841</v>
      </c>
      <c r="K49" s="243">
        <v>268</v>
      </c>
      <c r="L49" s="285">
        <f t="shared" si="1"/>
        <v>36.559266227657574</v>
      </c>
      <c r="M49" s="85">
        <v>91.38</v>
      </c>
      <c r="N49" s="259">
        <v>3</v>
      </c>
      <c r="O49" s="74">
        <v>0.72199999999999998</v>
      </c>
      <c r="P49" s="90" t="s">
        <v>800</v>
      </c>
      <c r="Q49" s="90" t="s">
        <v>800</v>
      </c>
      <c r="R49" s="90" t="s">
        <v>800</v>
      </c>
      <c r="S49" s="90" t="s">
        <v>800</v>
      </c>
      <c r="T49" s="90" t="s">
        <v>800</v>
      </c>
      <c r="U49" s="90" t="s">
        <v>800</v>
      </c>
      <c r="V49" s="90" t="s">
        <v>800</v>
      </c>
      <c r="W49" s="265">
        <v>0</v>
      </c>
    </row>
    <row r="50" spans="1:23" ht="15" customHeight="1" x14ac:dyDescent="0.2">
      <c r="A50" s="277">
        <v>5</v>
      </c>
      <c r="B50" s="279">
        <v>30</v>
      </c>
      <c r="C50" s="253" t="s">
        <v>156</v>
      </c>
      <c r="D50" s="91" t="s">
        <v>9</v>
      </c>
      <c r="E50" s="291">
        <v>3501608</v>
      </c>
      <c r="F50" s="78"/>
      <c r="G50" s="94">
        <v>133.63</v>
      </c>
      <c r="H50" s="115">
        <v>1.2082122667657735</v>
      </c>
      <c r="I50" s="204">
        <v>225183</v>
      </c>
      <c r="J50" s="204">
        <v>224131</v>
      </c>
      <c r="K50" s="243">
        <v>1052</v>
      </c>
      <c r="L50" s="285">
        <f t="shared" si="1"/>
        <v>1685.1231011000525</v>
      </c>
      <c r="M50" s="85">
        <v>99.53</v>
      </c>
      <c r="N50" s="259">
        <v>1</v>
      </c>
      <c r="O50" s="74">
        <v>0.81100000000000005</v>
      </c>
      <c r="P50" s="90" t="s">
        <v>800</v>
      </c>
      <c r="Q50" s="90" t="s">
        <v>800</v>
      </c>
      <c r="R50" s="90" t="s">
        <v>800</v>
      </c>
      <c r="S50" s="90" t="s">
        <v>800</v>
      </c>
      <c r="T50" s="90" t="s">
        <v>800</v>
      </c>
      <c r="U50" s="90" t="s">
        <v>800</v>
      </c>
      <c r="V50" s="90" t="s">
        <v>800</v>
      </c>
      <c r="W50" s="265">
        <v>10.14</v>
      </c>
    </row>
    <row r="51" spans="1:23" ht="15" customHeight="1" x14ac:dyDescent="0.2">
      <c r="A51" s="277">
        <v>9</v>
      </c>
      <c r="B51" s="279">
        <v>30</v>
      </c>
      <c r="C51" s="253" t="s">
        <v>157</v>
      </c>
      <c r="D51" s="91" t="s">
        <v>18</v>
      </c>
      <c r="E51" s="291">
        <v>3501707</v>
      </c>
      <c r="F51" s="78"/>
      <c r="G51" s="94">
        <v>123.43</v>
      </c>
      <c r="H51" s="115">
        <v>1.7812108506377378</v>
      </c>
      <c r="I51" s="204">
        <v>38030</v>
      </c>
      <c r="J51" s="204">
        <v>37742</v>
      </c>
      <c r="K51" s="243">
        <v>288</v>
      </c>
      <c r="L51" s="285">
        <f t="shared" si="1"/>
        <v>308.10985983958517</v>
      </c>
      <c r="M51" s="85">
        <v>99.24</v>
      </c>
      <c r="N51" s="259">
        <v>3</v>
      </c>
      <c r="O51" s="74">
        <v>0.751</v>
      </c>
      <c r="P51" s="90" t="s">
        <v>800</v>
      </c>
      <c r="Q51" s="90" t="s">
        <v>800</v>
      </c>
      <c r="R51" s="90" t="s">
        <v>800</v>
      </c>
      <c r="S51" s="90" t="s">
        <v>800</v>
      </c>
      <c r="T51" s="90" t="s">
        <v>800</v>
      </c>
      <c r="U51" s="90" t="s">
        <v>800</v>
      </c>
      <c r="V51" s="90" t="s">
        <v>800</v>
      </c>
      <c r="W51" s="265">
        <v>0</v>
      </c>
    </row>
    <row r="52" spans="1:23" ht="15" customHeight="1" x14ac:dyDescent="0.2">
      <c r="A52" s="277">
        <v>15</v>
      </c>
      <c r="B52" s="279">
        <v>30</v>
      </c>
      <c r="C52" s="253" t="s">
        <v>158</v>
      </c>
      <c r="D52" s="91" t="s">
        <v>17</v>
      </c>
      <c r="E52" s="291">
        <v>3501806</v>
      </c>
      <c r="F52" s="78"/>
      <c r="G52" s="94">
        <v>253.85</v>
      </c>
      <c r="H52" s="115">
        <v>9.8225716571187505E-2</v>
      </c>
      <c r="I52" s="204">
        <v>5732</v>
      </c>
      <c r="J52" s="204">
        <v>4947</v>
      </c>
      <c r="K52" s="243">
        <v>785</v>
      </c>
      <c r="L52" s="285">
        <f t="shared" si="1"/>
        <v>22.580263935394917</v>
      </c>
      <c r="M52" s="85">
        <v>86.3</v>
      </c>
      <c r="N52" s="259">
        <v>3</v>
      </c>
      <c r="O52" s="74">
        <v>0.745</v>
      </c>
      <c r="P52" s="90" t="s">
        <v>800</v>
      </c>
      <c r="Q52" s="90" t="s">
        <v>800</v>
      </c>
      <c r="R52" s="90" t="s">
        <v>800</v>
      </c>
      <c r="S52" s="90" t="s">
        <v>800</v>
      </c>
      <c r="T52" s="90" t="s">
        <v>800</v>
      </c>
      <c r="U52" s="90" t="s">
        <v>800</v>
      </c>
      <c r="V52" s="90" t="s">
        <v>800</v>
      </c>
      <c r="W52" s="265">
        <v>0</v>
      </c>
    </row>
    <row r="53" spans="1:23" ht="15" customHeight="1" x14ac:dyDescent="0.2">
      <c r="A53" s="277">
        <v>5</v>
      </c>
      <c r="B53" s="279">
        <v>30</v>
      </c>
      <c r="C53" s="253" t="s">
        <v>159</v>
      </c>
      <c r="D53" s="91" t="s">
        <v>9</v>
      </c>
      <c r="E53" s="291">
        <v>3501905</v>
      </c>
      <c r="F53" s="78"/>
      <c r="G53" s="94">
        <v>446.01</v>
      </c>
      <c r="H53" s="115">
        <v>0.67689103437813536</v>
      </c>
      <c r="I53" s="204">
        <v>68260</v>
      </c>
      <c r="J53" s="204">
        <v>56082</v>
      </c>
      <c r="K53" s="243">
        <v>12178</v>
      </c>
      <c r="L53" s="285">
        <f t="shared" si="1"/>
        <v>153.04589583193203</v>
      </c>
      <c r="M53" s="85">
        <v>82.16</v>
      </c>
      <c r="N53" s="259">
        <v>1</v>
      </c>
      <c r="O53" s="74">
        <v>0.78500000000000003</v>
      </c>
      <c r="P53" s="90" t="s">
        <v>800</v>
      </c>
      <c r="Q53" s="90" t="s">
        <v>800</v>
      </c>
      <c r="R53" s="90" t="s">
        <v>800</v>
      </c>
      <c r="S53" s="90" t="s">
        <v>800</v>
      </c>
      <c r="T53" s="90" t="s">
        <v>800</v>
      </c>
      <c r="U53" s="90" t="s">
        <v>800</v>
      </c>
      <c r="V53" s="90" t="s">
        <v>800</v>
      </c>
      <c r="W53" s="265">
        <v>0</v>
      </c>
    </row>
    <row r="54" spans="1:23" ht="15" customHeight="1" x14ac:dyDescent="0.2">
      <c r="A54" s="277">
        <v>5</v>
      </c>
      <c r="B54" s="279">
        <v>30</v>
      </c>
      <c r="C54" s="253" t="s">
        <v>160</v>
      </c>
      <c r="D54" s="91" t="s">
        <v>9</v>
      </c>
      <c r="E54" s="291">
        <v>3502002</v>
      </c>
      <c r="F54" s="78"/>
      <c r="G54" s="94">
        <v>326.63</v>
      </c>
      <c r="H54" s="115">
        <v>1.4916846755026469</v>
      </c>
      <c r="I54" s="204">
        <v>4643</v>
      </c>
      <c r="J54" s="204">
        <v>3815</v>
      </c>
      <c r="K54" s="243">
        <v>828</v>
      </c>
      <c r="L54" s="285">
        <f t="shared" si="1"/>
        <v>14.214860851728256</v>
      </c>
      <c r="M54" s="85">
        <v>82.17</v>
      </c>
      <c r="N54" s="259">
        <v>2</v>
      </c>
      <c r="O54" s="74">
        <v>0.754</v>
      </c>
      <c r="P54" s="90" t="s">
        <v>800</v>
      </c>
      <c r="Q54" s="90" t="s">
        <v>800</v>
      </c>
      <c r="R54" s="90" t="s">
        <v>800</v>
      </c>
      <c r="S54" s="90" t="s">
        <v>800</v>
      </c>
      <c r="T54" s="90" t="s">
        <v>800</v>
      </c>
      <c r="U54" s="90" t="s">
        <v>800</v>
      </c>
      <c r="V54" s="90" t="s">
        <v>800</v>
      </c>
      <c r="W54" s="265">
        <v>0</v>
      </c>
    </row>
    <row r="55" spans="1:23" ht="15" customHeight="1" x14ac:dyDescent="0.2">
      <c r="A55" s="277">
        <v>19</v>
      </c>
      <c r="B55" s="279">
        <v>30</v>
      </c>
      <c r="C55" s="253" t="s">
        <v>161</v>
      </c>
      <c r="D55" s="91" t="s">
        <v>2</v>
      </c>
      <c r="E55" s="291">
        <v>3502101</v>
      </c>
      <c r="F55" s="78"/>
      <c r="G55" s="94">
        <v>960.1</v>
      </c>
      <c r="H55" s="115">
        <v>6.7416286027510708E-2</v>
      </c>
      <c r="I55" s="204">
        <v>55831</v>
      </c>
      <c r="J55" s="204">
        <v>52446</v>
      </c>
      <c r="K55" s="243">
        <v>3385</v>
      </c>
      <c r="L55" s="285">
        <f t="shared" si="1"/>
        <v>58.151234246432665</v>
      </c>
      <c r="M55" s="85">
        <v>93.94</v>
      </c>
      <c r="N55" s="259">
        <v>3</v>
      </c>
      <c r="O55" s="74">
        <v>0.77900000000000003</v>
      </c>
      <c r="P55" s="90" t="s">
        <v>800</v>
      </c>
      <c r="Q55" s="90" t="s">
        <v>800</v>
      </c>
      <c r="R55" s="90" t="s">
        <v>800</v>
      </c>
      <c r="S55" s="90" t="s">
        <v>800</v>
      </c>
      <c r="T55" s="90" t="s">
        <v>800</v>
      </c>
      <c r="U55" s="90" t="s">
        <v>800</v>
      </c>
      <c r="V55" s="90" t="s">
        <v>800</v>
      </c>
      <c r="W55" s="265">
        <v>30.97</v>
      </c>
    </row>
    <row r="56" spans="1:23" ht="15" customHeight="1" x14ac:dyDescent="0.2">
      <c r="A56" s="277">
        <v>14</v>
      </c>
      <c r="B56" s="279">
        <v>30</v>
      </c>
      <c r="C56" s="253" t="s">
        <v>162</v>
      </c>
      <c r="D56" s="91" t="s">
        <v>8</v>
      </c>
      <c r="E56" s="291">
        <v>3502200</v>
      </c>
      <c r="F56" s="78"/>
      <c r="G56" s="94">
        <v>1028.7</v>
      </c>
      <c r="H56" s="115">
        <v>1.1209871615524669</v>
      </c>
      <c r="I56" s="204">
        <v>23586</v>
      </c>
      <c r="J56" s="204">
        <v>17372</v>
      </c>
      <c r="K56" s="243">
        <v>6214</v>
      </c>
      <c r="L56" s="285">
        <f t="shared" si="1"/>
        <v>22.927967337416156</v>
      </c>
      <c r="M56" s="85">
        <v>73.650000000000006</v>
      </c>
      <c r="N56" s="259">
        <v>3</v>
      </c>
      <c r="O56" s="74">
        <v>0.71899999999999997</v>
      </c>
      <c r="P56" s="90" t="s">
        <v>800</v>
      </c>
      <c r="Q56" s="90" t="s">
        <v>800</v>
      </c>
      <c r="R56" s="90" t="s">
        <v>800</v>
      </c>
      <c r="S56" s="90" t="s">
        <v>800</v>
      </c>
      <c r="T56" s="90" t="s">
        <v>800</v>
      </c>
      <c r="U56" s="90" t="s">
        <v>800</v>
      </c>
      <c r="V56" s="90" t="s">
        <v>800</v>
      </c>
      <c r="W56" s="265">
        <v>14.16</v>
      </c>
    </row>
    <row r="57" spans="1:23" ht="15" customHeight="1" x14ac:dyDescent="0.2">
      <c r="A57" s="277">
        <v>10</v>
      </c>
      <c r="B57" s="279">
        <v>30</v>
      </c>
      <c r="C57" s="253" t="s">
        <v>163</v>
      </c>
      <c r="D57" s="91" t="s">
        <v>54</v>
      </c>
      <c r="E57" s="291">
        <v>3502309</v>
      </c>
      <c r="F57" s="78"/>
      <c r="G57" s="94">
        <v>736.46</v>
      </c>
      <c r="H57" s="115">
        <v>1.9362825596441091</v>
      </c>
      <c r="I57" s="204">
        <v>6269</v>
      </c>
      <c r="J57" s="204">
        <v>4860</v>
      </c>
      <c r="K57" s="243">
        <v>1409</v>
      </c>
      <c r="L57" s="285">
        <f t="shared" si="1"/>
        <v>8.5123428292100041</v>
      </c>
      <c r="M57" s="85">
        <v>77.52</v>
      </c>
      <c r="N57" s="259">
        <v>4</v>
      </c>
      <c r="O57" s="74">
        <v>0.72099999999999997</v>
      </c>
      <c r="P57" s="90" t="s">
        <v>800</v>
      </c>
      <c r="Q57" s="90" t="s">
        <v>800</v>
      </c>
      <c r="R57" s="90" t="s">
        <v>800</v>
      </c>
      <c r="S57" s="90" t="s">
        <v>800</v>
      </c>
      <c r="T57" s="90" t="s">
        <v>800</v>
      </c>
      <c r="U57" s="90" t="s">
        <v>800</v>
      </c>
      <c r="V57" s="90" t="s">
        <v>800</v>
      </c>
      <c r="W57" s="265">
        <v>82.02</v>
      </c>
    </row>
    <row r="58" spans="1:23" ht="15" customHeight="1" x14ac:dyDescent="0.2">
      <c r="A58" s="277">
        <v>22</v>
      </c>
      <c r="B58" s="279">
        <v>30</v>
      </c>
      <c r="C58" s="253" t="s">
        <v>164</v>
      </c>
      <c r="D58" s="91" t="s">
        <v>5</v>
      </c>
      <c r="E58" s="291">
        <v>3502408</v>
      </c>
      <c r="F58" s="78"/>
      <c r="G58" s="94">
        <v>320.93</v>
      </c>
      <c r="H58" s="115">
        <v>0.69101571260681283</v>
      </c>
      <c r="I58" s="204">
        <v>3877</v>
      </c>
      <c r="J58" s="204">
        <v>3320</v>
      </c>
      <c r="K58" s="243">
        <v>557</v>
      </c>
      <c r="L58" s="285">
        <f t="shared" si="1"/>
        <v>12.080516000373914</v>
      </c>
      <c r="M58" s="85">
        <v>85.63</v>
      </c>
      <c r="N58" s="259">
        <v>3</v>
      </c>
      <c r="O58" s="74">
        <v>0.74099999999999999</v>
      </c>
      <c r="P58" s="90" t="s">
        <v>800</v>
      </c>
      <c r="Q58" s="90" t="s">
        <v>800</v>
      </c>
      <c r="R58" s="90" t="s">
        <v>800</v>
      </c>
      <c r="S58" s="90" t="s">
        <v>800</v>
      </c>
      <c r="T58" s="90" t="s">
        <v>800</v>
      </c>
      <c r="U58" s="90" t="s">
        <v>800</v>
      </c>
      <c r="V58" s="90" t="s">
        <v>800</v>
      </c>
      <c r="W58" s="265">
        <v>0</v>
      </c>
    </row>
    <row r="59" spans="1:23" ht="15" customHeight="1" x14ac:dyDescent="0.2">
      <c r="A59" s="277">
        <v>2</v>
      </c>
      <c r="B59" s="279">
        <v>30</v>
      </c>
      <c r="C59" s="253" t="s">
        <v>165</v>
      </c>
      <c r="D59" s="91" t="s">
        <v>6</v>
      </c>
      <c r="E59" s="291">
        <v>3502507</v>
      </c>
      <c r="F59" s="78"/>
      <c r="G59" s="94">
        <v>120.94</v>
      </c>
      <c r="H59" s="115">
        <v>0.14193488667315624</v>
      </c>
      <c r="I59" s="204">
        <v>35432</v>
      </c>
      <c r="J59" s="204">
        <v>34917</v>
      </c>
      <c r="K59" s="243">
        <v>515</v>
      </c>
      <c r="L59" s="285">
        <f t="shared" si="1"/>
        <v>292.97172151480072</v>
      </c>
      <c r="M59" s="85">
        <v>98.55</v>
      </c>
      <c r="N59" s="259">
        <v>4</v>
      </c>
      <c r="O59" s="74">
        <v>0.755</v>
      </c>
      <c r="P59" s="90" t="s">
        <v>800</v>
      </c>
      <c r="Q59" s="90" t="s">
        <v>800</v>
      </c>
      <c r="R59" s="90" t="s">
        <v>800</v>
      </c>
      <c r="S59" s="90" t="s">
        <v>800</v>
      </c>
      <c r="T59" s="90" t="s">
        <v>800</v>
      </c>
      <c r="U59" s="90" t="s">
        <v>800</v>
      </c>
      <c r="V59" s="90" t="s">
        <v>800</v>
      </c>
      <c r="W59" s="265">
        <v>0</v>
      </c>
    </row>
    <row r="60" spans="1:23" ht="15" customHeight="1" x14ac:dyDescent="0.2">
      <c r="A60" s="277">
        <v>18</v>
      </c>
      <c r="B60" s="279">
        <v>30</v>
      </c>
      <c r="C60" s="253" t="s">
        <v>166</v>
      </c>
      <c r="D60" s="91" t="s">
        <v>1</v>
      </c>
      <c r="E60" s="291">
        <v>3502606</v>
      </c>
      <c r="F60" s="78"/>
      <c r="G60" s="94">
        <v>179.07</v>
      </c>
      <c r="H60" s="115">
        <v>-0.93734574254723535</v>
      </c>
      <c r="I60" s="204">
        <v>4253</v>
      </c>
      <c r="J60" s="204">
        <v>3622</v>
      </c>
      <c r="K60" s="243">
        <v>631</v>
      </c>
      <c r="L60" s="285">
        <f t="shared" si="1"/>
        <v>23.750488635729045</v>
      </c>
      <c r="M60" s="85">
        <v>85.16</v>
      </c>
      <c r="N60" s="259">
        <v>4</v>
      </c>
      <c r="O60" s="74">
        <v>0.72099999999999997</v>
      </c>
      <c r="P60" s="90" t="s">
        <v>800</v>
      </c>
      <c r="Q60" s="90" t="s">
        <v>800</v>
      </c>
      <c r="R60" s="90" t="s">
        <v>800</v>
      </c>
      <c r="S60" s="90" t="s">
        <v>800</v>
      </c>
      <c r="T60" s="90" t="s">
        <v>800</v>
      </c>
      <c r="U60" s="90" t="s">
        <v>800</v>
      </c>
      <c r="V60" s="90" t="s">
        <v>800</v>
      </c>
      <c r="W60" s="265">
        <v>6.36</v>
      </c>
    </row>
    <row r="61" spans="1:23" ht="15" customHeight="1" x14ac:dyDescent="0.2">
      <c r="A61" s="277">
        <v>11</v>
      </c>
      <c r="B61" s="279">
        <v>30</v>
      </c>
      <c r="C61" s="253" t="s">
        <v>167</v>
      </c>
      <c r="D61" s="91" t="s">
        <v>12</v>
      </c>
      <c r="E61" s="291">
        <v>3502705</v>
      </c>
      <c r="F61" s="78"/>
      <c r="G61" s="94">
        <v>968.84</v>
      </c>
      <c r="H61" s="115">
        <v>-0.6137121518324351</v>
      </c>
      <c r="I61" s="204">
        <v>24695</v>
      </c>
      <c r="J61" s="204">
        <v>19228</v>
      </c>
      <c r="K61" s="243">
        <v>5467</v>
      </c>
      <c r="L61" s="285">
        <f t="shared" si="1"/>
        <v>25.489244870153996</v>
      </c>
      <c r="M61" s="85">
        <v>77.86</v>
      </c>
      <c r="N61" s="259">
        <v>5</v>
      </c>
      <c r="O61" s="74">
        <v>0.71</v>
      </c>
      <c r="P61" s="90" t="s">
        <v>800</v>
      </c>
      <c r="Q61" s="90" t="s">
        <v>800</v>
      </c>
      <c r="R61" s="90" t="s">
        <v>800</v>
      </c>
      <c r="S61" s="90" t="s">
        <v>800</v>
      </c>
      <c r="T61" s="90" t="s">
        <v>800</v>
      </c>
      <c r="U61" s="90" t="s">
        <v>800</v>
      </c>
      <c r="V61" s="90" t="s">
        <v>800</v>
      </c>
      <c r="W61" s="265">
        <v>0</v>
      </c>
    </row>
    <row r="62" spans="1:23" ht="15" customHeight="1" x14ac:dyDescent="0.2">
      <c r="A62" s="277">
        <v>10</v>
      </c>
      <c r="B62" s="279">
        <v>30</v>
      </c>
      <c r="C62" s="253" t="s">
        <v>168</v>
      </c>
      <c r="D62" s="91" t="s">
        <v>54</v>
      </c>
      <c r="E62" s="294">
        <v>3502754</v>
      </c>
      <c r="F62" s="78"/>
      <c r="G62" s="94">
        <v>146.33000000000001</v>
      </c>
      <c r="H62" s="115">
        <v>2.905059285763123</v>
      </c>
      <c r="I62" s="204">
        <v>19493</v>
      </c>
      <c r="J62" s="204">
        <v>19493</v>
      </c>
      <c r="K62" s="243">
        <v>0</v>
      </c>
      <c r="L62" s="285">
        <f t="shared" si="1"/>
        <v>133.21260165379621</v>
      </c>
      <c r="M62" s="85">
        <v>100</v>
      </c>
      <c r="N62" s="259">
        <v>2</v>
      </c>
      <c r="O62" s="74">
        <v>0.70399999999999996</v>
      </c>
      <c r="P62" s="90" t="s">
        <v>800</v>
      </c>
      <c r="Q62" s="90" t="s">
        <v>800</v>
      </c>
      <c r="R62" s="90" t="s">
        <v>800</v>
      </c>
      <c r="S62" s="90" t="s">
        <v>800</v>
      </c>
      <c r="T62" s="90" t="s">
        <v>800</v>
      </c>
      <c r="U62" s="90" t="s">
        <v>800</v>
      </c>
      <c r="V62" s="90" t="s">
        <v>800</v>
      </c>
      <c r="W62" s="265">
        <v>0</v>
      </c>
    </row>
    <row r="63" spans="1:23" ht="15" customHeight="1" x14ac:dyDescent="0.2">
      <c r="A63" s="277">
        <v>19</v>
      </c>
      <c r="B63" s="279">
        <v>30</v>
      </c>
      <c r="C63" s="253" t="s">
        <v>169</v>
      </c>
      <c r="D63" s="91" t="s">
        <v>2</v>
      </c>
      <c r="E63" s="294">
        <v>3502804</v>
      </c>
      <c r="F63" s="78"/>
      <c r="G63" s="94">
        <v>1167.31</v>
      </c>
      <c r="H63" s="115">
        <v>0.56701035738275785</v>
      </c>
      <c r="I63" s="204">
        <v>187313</v>
      </c>
      <c r="J63" s="204">
        <v>183700</v>
      </c>
      <c r="K63" s="243">
        <v>3613</v>
      </c>
      <c r="L63" s="285">
        <f t="shared" si="1"/>
        <v>160.46551473044863</v>
      </c>
      <c r="M63" s="85">
        <v>98.07</v>
      </c>
      <c r="N63" s="259">
        <v>1</v>
      </c>
      <c r="O63" s="74">
        <v>0.78800000000000003</v>
      </c>
      <c r="P63" s="90" t="s">
        <v>800</v>
      </c>
      <c r="Q63" s="90" t="s">
        <v>800</v>
      </c>
      <c r="R63" s="90" t="s">
        <v>800</v>
      </c>
      <c r="S63" s="90" t="s">
        <v>800</v>
      </c>
      <c r="T63" s="90" t="s">
        <v>800</v>
      </c>
      <c r="U63" s="90" t="s">
        <v>800</v>
      </c>
      <c r="V63" s="90" t="s">
        <v>800</v>
      </c>
      <c r="W63" s="265">
        <v>142.97999999999999</v>
      </c>
    </row>
    <row r="64" spans="1:23" ht="15" customHeight="1" x14ac:dyDescent="0.2">
      <c r="A64" s="277">
        <v>10</v>
      </c>
      <c r="B64" s="279">
        <v>30</v>
      </c>
      <c r="C64" s="253" t="s">
        <v>170</v>
      </c>
      <c r="D64" s="91" t="s">
        <v>54</v>
      </c>
      <c r="E64" s="294">
        <v>3502903</v>
      </c>
      <c r="F64" s="78"/>
      <c r="G64" s="94">
        <v>255.55</v>
      </c>
      <c r="H64" s="115">
        <v>2.2832244370468713</v>
      </c>
      <c r="I64" s="204">
        <v>30388</v>
      </c>
      <c r="J64" s="204">
        <v>20887</v>
      </c>
      <c r="K64" s="243">
        <v>9501</v>
      </c>
      <c r="L64" s="285">
        <f t="shared" si="1"/>
        <v>118.91215026413617</v>
      </c>
      <c r="M64" s="85">
        <v>68.73</v>
      </c>
      <c r="N64" s="259">
        <v>3</v>
      </c>
      <c r="O64" s="74">
        <v>0.77600000000000002</v>
      </c>
      <c r="P64" s="90" t="s">
        <v>800</v>
      </c>
      <c r="Q64" s="90" t="s">
        <v>800</v>
      </c>
      <c r="R64" s="90" t="s">
        <v>800</v>
      </c>
      <c r="S64" s="90" t="s">
        <v>800</v>
      </c>
      <c r="T64" s="90" t="s">
        <v>800</v>
      </c>
      <c r="U64" s="90" t="s">
        <v>800</v>
      </c>
      <c r="V64" s="90" t="s">
        <v>800</v>
      </c>
      <c r="W64" s="265">
        <v>0</v>
      </c>
    </row>
    <row r="65" spans="1:23" ht="15" customHeight="1" x14ac:dyDescent="0.2">
      <c r="A65" s="277">
        <v>8</v>
      </c>
      <c r="B65" s="279">
        <v>30</v>
      </c>
      <c r="C65" s="253" t="s">
        <v>171</v>
      </c>
      <c r="D65" s="91" t="s">
        <v>51</v>
      </c>
      <c r="E65" s="294">
        <v>3503000</v>
      </c>
      <c r="F65" s="78"/>
      <c r="G65" s="94">
        <v>202.7</v>
      </c>
      <c r="H65" s="115">
        <v>0.75870589648041609</v>
      </c>
      <c r="I65" s="204">
        <v>5371</v>
      </c>
      <c r="J65" s="204">
        <v>5127</v>
      </c>
      <c r="K65" s="243">
        <v>244</v>
      </c>
      <c r="L65" s="285">
        <f t="shared" si="1"/>
        <v>26.497286630488407</v>
      </c>
      <c r="M65" s="85">
        <v>95.46</v>
      </c>
      <c r="N65" s="259">
        <v>3</v>
      </c>
      <c r="O65" s="74">
        <v>0.74</v>
      </c>
      <c r="P65" s="90" t="s">
        <v>800</v>
      </c>
      <c r="Q65" s="90" t="s">
        <v>800</v>
      </c>
      <c r="R65" s="90" t="s">
        <v>800</v>
      </c>
      <c r="S65" s="90" t="s">
        <v>800</v>
      </c>
      <c r="T65" s="90" t="s">
        <v>800</v>
      </c>
      <c r="U65" s="90" t="s">
        <v>800</v>
      </c>
      <c r="V65" s="90" t="s">
        <v>800</v>
      </c>
      <c r="W65" s="265">
        <v>3.87</v>
      </c>
    </row>
    <row r="66" spans="1:23" ht="15" customHeight="1" x14ac:dyDescent="0.2">
      <c r="A66" s="277">
        <v>14</v>
      </c>
      <c r="B66" s="279">
        <v>30</v>
      </c>
      <c r="C66" s="253" t="s">
        <v>172</v>
      </c>
      <c r="D66" s="91" t="s">
        <v>8</v>
      </c>
      <c r="E66" s="294">
        <v>3503109</v>
      </c>
      <c r="F66" s="78"/>
      <c r="G66" s="94">
        <v>286.33</v>
      </c>
      <c r="H66" s="115">
        <v>-5.1934678046006155E-2</v>
      </c>
      <c r="I66" s="204">
        <v>6144</v>
      </c>
      <c r="J66" s="204">
        <v>4908</v>
      </c>
      <c r="K66" s="243">
        <v>1236</v>
      </c>
      <c r="L66" s="285">
        <f t="shared" si="1"/>
        <v>21.457758530367059</v>
      </c>
      <c r="M66" s="85">
        <v>79.88</v>
      </c>
      <c r="N66" s="259">
        <v>4</v>
      </c>
      <c r="O66" s="74">
        <v>0.68500000000000005</v>
      </c>
      <c r="P66" s="90" t="s">
        <v>800</v>
      </c>
      <c r="Q66" s="90" t="s">
        <v>800</v>
      </c>
      <c r="R66" s="90" t="s">
        <v>800</v>
      </c>
      <c r="S66" s="90" t="s">
        <v>800</v>
      </c>
      <c r="T66" s="90" t="s">
        <v>800</v>
      </c>
      <c r="U66" s="90" t="s">
        <v>800</v>
      </c>
      <c r="V66" s="90" t="s">
        <v>800</v>
      </c>
      <c r="W66" s="265">
        <v>63.03</v>
      </c>
    </row>
    <row r="67" spans="1:23" ht="15" customHeight="1" x14ac:dyDescent="0.2">
      <c r="A67" s="277">
        <v>2</v>
      </c>
      <c r="B67" s="279">
        <v>30</v>
      </c>
      <c r="C67" s="253" t="s">
        <v>173</v>
      </c>
      <c r="D67" s="91" t="s">
        <v>6</v>
      </c>
      <c r="E67" s="294">
        <v>3503158</v>
      </c>
      <c r="F67" s="78"/>
      <c r="G67" s="94">
        <v>155.71</v>
      </c>
      <c r="H67" s="115">
        <v>-0.2553804482443911</v>
      </c>
      <c r="I67" s="204">
        <v>2471</v>
      </c>
      <c r="J67" s="204">
        <v>1896</v>
      </c>
      <c r="K67" s="243">
        <v>575</v>
      </c>
      <c r="L67" s="285">
        <f t="shared" si="1"/>
        <v>15.869244107635989</v>
      </c>
      <c r="M67" s="85">
        <v>76.73</v>
      </c>
      <c r="N67" s="259">
        <v>4</v>
      </c>
      <c r="O67" s="74">
        <v>0.68</v>
      </c>
      <c r="P67" s="90" t="s">
        <v>800</v>
      </c>
      <c r="Q67" s="90" t="s">
        <v>800</v>
      </c>
      <c r="R67" s="90" t="s">
        <v>800</v>
      </c>
      <c r="S67" s="90" t="s">
        <v>800</v>
      </c>
      <c r="T67" s="90" t="s">
        <v>800</v>
      </c>
      <c r="U67" s="90" t="s">
        <v>800</v>
      </c>
      <c r="V67" s="90" t="s">
        <v>800</v>
      </c>
      <c r="W67" s="265">
        <v>0</v>
      </c>
    </row>
    <row r="68" spans="1:23" ht="15" customHeight="1" x14ac:dyDescent="0.2">
      <c r="A68" s="277">
        <v>13</v>
      </c>
      <c r="B68" s="279">
        <v>30</v>
      </c>
      <c r="C68" s="253" t="s">
        <v>174</v>
      </c>
      <c r="D68" s="91" t="s">
        <v>10</v>
      </c>
      <c r="E68" s="294">
        <v>3503208</v>
      </c>
      <c r="F68" s="78"/>
      <c r="G68" s="94">
        <v>1005.97</v>
      </c>
      <c r="H68" s="115">
        <v>1.1131154176528657</v>
      </c>
      <c r="I68" s="204">
        <v>221205</v>
      </c>
      <c r="J68" s="204">
        <v>214916</v>
      </c>
      <c r="K68" s="243">
        <v>6289</v>
      </c>
      <c r="L68" s="285">
        <f t="shared" si="1"/>
        <v>219.89224330745449</v>
      </c>
      <c r="M68" s="85">
        <v>97.16</v>
      </c>
      <c r="N68" s="259">
        <v>1</v>
      </c>
      <c r="O68" s="74">
        <v>0.81499999999999995</v>
      </c>
      <c r="P68" s="90" t="s">
        <v>800</v>
      </c>
      <c r="Q68" s="90" t="s">
        <v>800</v>
      </c>
      <c r="R68" s="90" t="s">
        <v>800</v>
      </c>
      <c r="S68" s="90" t="s">
        <v>800</v>
      </c>
      <c r="T68" s="90" t="s">
        <v>800</v>
      </c>
      <c r="U68" s="90" t="s">
        <v>800</v>
      </c>
      <c r="V68" s="90" t="s">
        <v>800</v>
      </c>
      <c r="W68" s="265">
        <v>0</v>
      </c>
    </row>
    <row r="69" spans="1:23" ht="15" customHeight="1" x14ac:dyDescent="0.2">
      <c r="A69" s="277">
        <v>9</v>
      </c>
      <c r="B69" s="279">
        <v>30</v>
      </c>
      <c r="C69" s="253" t="s">
        <v>175</v>
      </c>
      <c r="D69" s="91" t="s">
        <v>18</v>
      </c>
      <c r="E69" s="294">
        <v>3503307</v>
      </c>
      <c r="F69" s="78"/>
      <c r="G69" s="94">
        <v>643.46</v>
      </c>
      <c r="H69" s="115">
        <v>1.1396240021658732</v>
      </c>
      <c r="I69" s="204">
        <v>126338</v>
      </c>
      <c r="J69" s="204">
        <v>119997</v>
      </c>
      <c r="K69" s="243">
        <v>6341</v>
      </c>
      <c r="L69" s="285">
        <f t="shared" si="1"/>
        <v>196.3416529387996</v>
      </c>
      <c r="M69" s="85">
        <v>94.98</v>
      </c>
      <c r="N69" s="259">
        <v>1</v>
      </c>
      <c r="O69" s="74">
        <v>0.78100000000000003</v>
      </c>
      <c r="P69" s="90" t="s">
        <v>800</v>
      </c>
      <c r="Q69" s="90" t="s">
        <v>800</v>
      </c>
      <c r="R69" s="90" t="s">
        <v>800</v>
      </c>
      <c r="S69" s="90" t="s">
        <v>800</v>
      </c>
      <c r="T69" s="90" t="s">
        <v>800</v>
      </c>
      <c r="U69" s="90" t="s">
        <v>800</v>
      </c>
      <c r="V69" s="90" t="s">
        <v>800</v>
      </c>
      <c r="W69" s="265">
        <v>0</v>
      </c>
    </row>
    <row r="70" spans="1:23" ht="15" customHeight="1" x14ac:dyDescent="0.2">
      <c r="A70" s="277">
        <v>20</v>
      </c>
      <c r="B70" s="279">
        <v>30</v>
      </c>
      <c r="C70" s="253" t="s">
        <v>176</v>
      </c>
      <c r="D70" s="91" t="s">
        <v>3</v>
      </c>
      <c r="E70" s="294">
        <v>3503356</v>
      </c>
      <c r="F70" s="78"/>
      <c r="G70" s="94">
        <v>263.20999999999998</v>
      </c>
      <c r="H70" s="115">
        <v>-0.94906116781671157</v>
      </c>
      <c r="I70" s="204">
        <v>1849</v>
      </c>
      <c r="J70" s="204">
        <v>1134</v>
      </c>
      <c r="K70" s="243">
        <v>715</v>
      </c>
      <c r="L70" s="285">
        <f t="shared" si="1"/>
        <v>7.024809087800616</v>
      </c>
      <c r="M70" s="85">
        <v>61.33</v>
      </c>
      <c r="N70" s="259">
        <v>4</v>
      </c>
      <c r="O70" s="74">
        <v>0.72199999999999998</v>
      </c>
      <c r="P70" s="90" t="s">
        <v>800</v>
      </c>
      <c r="Q70" s="90" t="s">
        <v>800</v>
      </c>
      <c r="R70" s="90" t="s">
        <v>800</v>
      </c>
      <c r="S70" s="90" t="s">
        <v>800</v>
      </c>
      <c r="T70" s="90" t="s">
        <v>800</v>
      </c>
      <c r="U70" s="90" t="s">
        <v>800</v>
      </c>
      <c r="V70" s="90" t="s">
        <v>800</v>
      </c>
      <c r="W70" s="265">
        <v>0</v>
      </c>
    </row>
    <row r="71" spans="1:23" ht="15" customHeight="1" x14ac:dyDescent="0.2">
      <c r="A71" s="277">
        <v>13</v>
      </c>
      <c r="B71" s="279">
        <v>30</v>
      </c>
      <c r="C71" s="253" t="s">
        <v>177</v>
      </c>
      <c r="D71" s="91" t="s">
        <v>10</v>
      </c>
      <c r="E71" s="294">
        <v>3503406</v>
      </c>
      <c r="F71" s="78"/>
      <c r="G71" s="94">
        <v>506.47</v>
      </c>
      <c r="H71" s="115">
        <v>0.56427033173589436</v>
      </c>
      <c r="I71" s="204">
        <v>8060</v>
      </c>
      <c r="J71" s="204">
        <v>6608</v>
      </c>
      <c r="K71" s="243">
        <v>1452</v>
      </c>
      <c r="L71" s="285">
        <f t="shared" si="1"/>
        <v>15.914071909491183</v>
      </c>
      <c r="M71" s="85">
        <v>81.99</v>
      </c>
      <c r="N71" s="259">
        <v>4</v>
      </c>
      <c r="O71" s="74">
        <v>0.74399999999999999</v>
      </c>
      <c r="P71" s="90" t="s">
        <v>800</v>
      </c>
      <c r="Q71" s="90" t="s">
        <v>800</v>
      </c>
      <c r="R71" s="90" t="s">
        <v>800</v>
      </c>
      <c r="S71" s="90" t="s">
        <v>800</v>
      </c>
      <c r="T71" s="90" t="s">
        <v>800</v>
      </c>
      <c r="U71" s="90" t="s">
        <v>800</v>
      </c>
      <c r="V71" s="90" t="s">
        <v>800</v>
      </c>
      <c r="W71" s="265">
        <v>12.53</v>
      </c>
    </row>
    <row r="72" spans="1:23" ht="15" customHeight="1" x14ac:dyDescent="0.2">
      <c r="A72" s="277">
        <v>2</v>
      </c>
      <c r="B72" s="279">
        <v>30</v>
      </c>
      <c r="C72" s="253" t="s">
        <v>178</v>
      </c>
      <c r="D72" s="91" t="s">
        <v>6</v>
      </c>
      <c r="E72" s="294">
        <v>3503505</v>
      </c>
      <c r="F72" s="78"/>
      <c r="G72" s="94">
        <v>306.57</v>
      </c>
      <c r="H72" s="115">
        <v>0.23634131058991592</v>
      </c>
      <c r="I72" s="204">
        <v>3772</v>
      </c>
      <c r="J72" s="204">
        <v>2529</v>
      </c>
      <c r="K72" s="243">
        <v>1243</v>
      </c>
      <c r="L72" s="285">
        <f t="shared" ref="L72:L135" si="4">I72/G72</f>
        <v>12.303878396451056</v>
      </c>
      <c r="M72" s="85">
        <v>67.05</v>
      </c>
      <c r="N72" s="259">
        <v>5</v>
      </c>
      <c r="O72" s="74">
        <v>0.69699999999999995</v>
      </c>
      <c r="P72" s="90" t="s">
        <v>800</v>
      </c>
      <c r="Q72" s="90" t="s">
        <v>800</v>
      </c>
      <c r="R72" s="90" t="s">
        <v>800</v>
      </c>
      <c r="S72" s="90" t="s">
        <v>800</v>
      </c>
      <c r="T72" s="90" t="s">
        <v>800</v>
      </c>
      <c r="U72" s="90" t="s">
        <v>800</v>
      </c>
      <c r="V72" s="90" t="s">
        <v>800</v>
      </c>
      <c r="W72" s="265">
        <v>1.05</v>
      </c>
    </row>
    <row r="73" spans="1:23" ht="15" customHeight="1" x14ac:dyDescent="0.2">
      <c r="A73" s="277">
        <v>13</v>
      </c>
      <c r="B73" s="279">
        <v>30</v>
      </c>
      <c r="C73" s="253" t="s">
        <v>179</v>
      </c>
      <c r="D73" s="91" t="s">
        <v>10</v>
      </c>
      <c r="E73" s="294">
        <v>3503604</v>
      </c>
      <c r="F73" s="78"/>
      <c r="G73" s="94">
        <v>85.95</v>
      </c>
      <c r="H73" s="115">
        <v>0.20091501605772333</v>
      </c>
      <c r="I73" s="204">
        <v>10719</v>
      </c>
      <c r="J73" s="204">
        <v>9791</v>
      </c>
      <c r="K73" s="243">
        <v>928</v>
      </c>
      <c r="L73" s="285">
        <f t="shared" si="4"/>
        <v>124.71204188481676</v>
      </c>
      <c r="M73" s="85">
        <v>91.34</v>
      </c>
      <c r="N73" s="259">
        <v>4</v>
      </c>
      <c r="O73" s="74">
        <v>0.69499999999999995</v>
      </c>
      <c r="P73" s="90" t="s">
        <v>800</v>
      </c>
      <c r="Q73" s="90" t="s">
        <v>800</v>
      </c>
      <c r="R73" s="90" t="s">
        <v>800</v>
      </c>
      <c r="S73" s="90" t="s">
        <v>800</v>
      </c>
      <c r="T73" s="90" t="s">
        <v>800</v>
      </c>
      <c r="U73" s="90" t="s">
        <v>800</v>
      </c>
      <c r="V73" s="90" t="s">
        <v>800</v>
      </c>
      <c r="W73" s="265">
        <v>0</v>
      </c>
    </row>
    <row r="74" spans="1:23" ht="15" customHeight="1" x14ac:dyDescent="0.2">
      <c r="A74" s="277">
        <v>15</v>
      </c>
      <c r="B74" s="279">
        <v>30</v>
      </c>
      <c r="C74" s="253" t="s">
        <v>180</v>
      </c>
      <c r="D74" s="91" t="s">
        <v>17</v>
      </c>
      <c r="E74" s="294">
        <v>3503703</v>
      </c>
      <c r="F74" s="78"/>
      <c r="G74" s="94">
        <v>133.11000000000001</v>
      </c>
      <c r="H74" s="115">
        <v>1.0436359191552835</v>
      </c>
      <c r="I74" s="204">
        <v>9025</v>
      </c>
      <c r="J74" s="204">
        <v>8547</v>
      </c>
      <c r="K74" s="243">
        <v>478</v>
      </c>
      <c r="L74" s="285">
        <f t="shared" si="4"/>
        <v>67.801066786867992</v>
      </c>
      <c r="M74" s="85">
        <v>94.7</v>
      </c>
      <c r="N74" s="259">
        <v>1</v>
      </c>
      <c r="O74" s="74">
        <v>0.73299999999999998</v>
      </c>
      <c r="P74" s="90" t="s">
        <v>800</v>
      </c>
      <c r="Q74" s="90" t="s">
        <v>800</v>
      </c>
      <c r="R74" s="90" t="s">
        <v>800</v>
      </c>
      <c r="S74" s="90" t="s">
        <v>800</v>
      </c>
      <c r="T74" s="90" t="s">
        <v>800</v>
      </c>
      <c r="U74" s="90" t="s">
        <v>800</v>
      </c>
      <c r="V74" s="90" t="s">
        <v>800</v>
      </c>
      <c r="W74" s="265">
        <v>0</v>
      </c>
    </row>
    <row r="75" spans="1:23" ht="15" customHeight="1" x14ac:dyDescent="0.2">
      <c r="A75" s="277">
        <v>5</v>
      </c>
      <c r="B75" s="279">
        <v>30</v>
      </c>
      <c r="C75" s="253" t="s">
        <v>181</v>
      </c>
      <c r="D75" s="91" t="s">
        <v>9</v>
      </c>
      <c r="E75" s="294">
        <v>3503802</v>
      </c>
      <c r="F75" s="78"/>
      <c r="G75" s="94">
        <v>177.75</v>
      </c>
      <c r="H75" s="115">
        <v>2.2467346428647561</v>
      </c>
      <c r="I75" s="204">
        <v>49620</v>
      </c>
      <c r="J75" s="204">
        <v>44926</v>
      </c>
      <c r="K75" s="243">
        <v>4694</v>
      </c>
      <c r="L75" s="285">
        <f t="shared" si="4"/>
        <v>279.15611814345993</v>
      </c>
      <c r="M75" s="85">
        <v>90.54</v>
      </c>
      <c r="N75" s="259">
        <v>3</v>
      </c>
      <c r="O75" s="74">
        <v>0.749</v>
      </c>
      <c r="P75" s="90" t="s">
        <v>800</v>
      </c>
      <c r="Q75" s="90" t="s">
        <v>800</v>
      </c>
      <c r="R75" s="90" t="s">
        <v>800</v>
      </c>
      <c r="S75" s="90" t="s">
        <v>800</v>
      </c>
      <c r="T75" s="90" t="s">
        <v>800</v>
      </c>
      <c r="U75" s="90" t="s">
        <v>800</v>
      </c>
      <c r="V75" s="90" t="s">
        <v>800</v>
      </c>
      <c r="W75" s="265">
        <v>0</v>
      </c>
    </row>
    <row r="76" spans="1:23" ht="15" customHeight="1" x14ac:dyDescent="0.2">
      <c r="A76" s="277">
        <v>6</v>
      </c>
      <c r="B76" s="279">
        <v>30</v>
      </c>
      <c r="C76" s="253" t="s">
        <v>182</v>
      </c>
      <c r="D76" s="91" t="s">
        <v>16</v>
      </c>
      <c r="E76" s="294">
        <v>3503901</v>
      </c>
      <c r="F76" s="78"/>
      <c r="G76" s="94">
        <v>97.45</v>
      </c>
      <c r="H76" s="115">
        <v>2.028423422160075</v>
      </c>
      <c r="I76" s="204">
        <v>83849</v>
      </c>
      <c r="J76" s="204">
        <v>80655</v>
      </c>
      <c r="K76" s="243">
        <v>3194</v>
      </c>
      <c r="L76" s="285">
        <f t="shared" si="4"/>
        <v>860.430990251411</v>
      </c>
      <c r="M76" s="85">
        <v>96.19</v>
      </c>
      <c r="N76" s="259">
        <v>2</v>
      </c>
      <c r="O76" s="74">
        <v>0.78400000000000003</v>
      </c>
      <c r="P76" s="90" t="s">
        <v>800</v>
      </c>
      <c r="Q76" s="90" t="s">
        <v>800</v>
      </c>
      <c r="R76" s="90" t="s">
        <v>800</v>
      </c>
      <c r="S76" s="90" t="s">
        <v>800</v>
      </c>
      <c r="T76" s="90" t="s">
        <v>800</v>
      </c>
      <c r="U76" s="90" t="s">
        <v>800</v>
      </c>
      <c r="V76" s="90" t="s">
        <v>800</v>
      </c>
      <c r="W76" s="265">
        <v>0</v>
      </c>
    </row>
    <row r="77" spans="1:23" ht="15" customHeight="1" x14ac:dyDescent="0.2">
      <c r="A77" s="277">
        <v>15</v>
      </c>
      <c r="B77" s="279">
        <v>30</v>
      </c>
      <c r="C77" s="253" t="s">
        <v>183</v>
      </c>
      <c r="D77" s="91" t="s">
        <v>17</v>
      </c>
      <c r="E77" s="294">
        <v>3503950</v>
      </c>
      <c r="F77" s="78"/>
      <c r="G77" s="94">
        <v>69.39</v>
      </c>
      <c r="H77" s="115">
        <v>-0.30351323630309901</v>
      </c>
      <c r="I77" s="204">
        <v>1782</v>
      </c>
      <c r="J77" s="204">
        <v>1298</v>
      </c>
      <c r="K77" s="243">
        <v>484</v>
      </c>
      <c r="L77" s="285">
        <f t="shared" si="4"/>
        <v>25.680933852140079</v>
      </c>
      <c r="M77" s="85">
        <v>72.84</v>
      </c>
      <c r="N77" s="259">
        <v>3</v>
      </c>
      <c r="O77" s="74">
        <v>0.73499999999999999</v>
      </c>
      <c r="P77" s="90" t="s">
        <v>800</v>
      </c>
      <c r="Q77" s="90" t="s">
        <v>800</v>
      </c>
      <c r="R77" s="90" t="s">
        <v>800</v>
      </c>
      <c r="S77" s="90" t="s">
        <v>800</v>
      </c>
      <c r="T77" s="90" t="s">
        <v>800</v>
      </c>
      <c r="U77" s="90" t="s">
        <v>800</v>
      </c>
      <c r="V77" s="90" t="s">
        <v>800</v>
      </c>
      <c r="W77" s="265">
        <v>0</v>
      </c>
    </row>
    <row r="78" spans="1:23" ht="15" customHeight="1" x14ac:dyDescent="0.2">
      <c r="A78" s="277">
        <v>17</v>
      </c>
      <c r="B78" s="279">
        <v>30</v>
      </c>
      <c r="C78" s="253" t="s">
        <v>184</v>
      </c>
      <c r="D78" s="91" t="s">
        <v>7</v>
      </c>
      <c r="E78" s="294">
        <v>3504008</v>
      </c>
      <c r="F78" s="78"/>
      <c r="G78" s="94">
        <v>461.71</v>
      </c>
      <c r="H78" s="115">
        <v>0.74312021799709527</v>
      </c>
      <c r="I78" s="204">
        <v>99001</v>
      </c>
      <c r="J78" s="204">
        <v>94680</v>
      </c>
      <c r="K78" s="243">
        <v>4321</v>
      </c>
      <c r="L78" s="285">
        <f t="shared" si="4"/>
        <v>214.42247298087545</v>
      </c>
      <c r="M78" s="85">
        <v>95.64</v>
      </c>
      <c r="N78" s="259">
        <v>3</v>
      </c>
      <c r="O78" s="74">
        <v>0.80500000000000005</v>
      </c>
      <c r="P78" s="90" t="s">
        <v>800</v>
      </c>
      <c r="Q78" s="90" t="s">
        <v>800</v>
      </c>
      <c r="R78" s="90" t="s">
        <v>800</v>
      </c>
      <c r="S78" s="90" t="s">
        <v>800</v>
      </c>
      <c r="T78" s="90" t="s">
        <v>800</v>
      </c>
      <c r="U78" s="90" t="s">
        <v>800</v>
      </c>
      <c r="V78" s="90" t="s">
        <v>800</v>
      </c>
      <c r="W78" s="265">
        <v>0</v>
      </c>
    </row>
    <row r="79" spans="1:23" ht="15" customHeight="1" x14ac:dyDescent="0.2">
      <c r="A79" s="277">
        <v>5</v>
      </c>
      <c r="B79" s="279">
        <v>30</v>
      </c>
      <c r="C79" s="253" t="s">
        <v>185</v>
      </c>
      <c r="D79" s="91" t="s">
        <v>9</v>
      </c>
      <c r="E79" s="294">
        <v>3504107</v>
      </c>
      <c r="F79" s="78"/>
      <c r="G79" s="94">
        <v>478.1</v>
      </c>
      <c r="H79" s="115">
        <v>1.0879735044585725</v>
      </c>
      <c r="I79" s="204">
        <v>134652</v>
      </c>
      <c r="J79" s="204">
        <v>124870</v>
      </c>
      <c r="K79" s="243">
        <v>9782</v>
      </c>
      <c r="L79" s="285">
        <f t="shared" si="4"/>
        <v>281.63982430453876</v>
      </c>
      <c r="M79" s="85">
        <v>92.74</v>
      </c>
      <c r="N79" s="259">
        <v>1</v>
      </c>
      <c r="O79" s="74">
        <v>0.76500000000000001</v>
      </c>
      <c r="P79" s="90" t="s">
        <v>800</v>
      </c>
      <c r="Q79" s="90" t="s">
        <v>800</v>
      </c>
      <c r="R79" s="90" t="s">
        <v>800</v>
      </c>
      <c r="S79" s="90" t="s">
        <v>800</v>
      </c>
      <c r="T79" s="90" t="s">
        <v>800</v>
      </c>
      <c r="U79" s="90" t="s">
        <v>800</v>
      </c>
      <c r="V79" s="90" t="s">
        <v>800</v>
      </c>
      <c r="W79" s="265">
        <v>0</v>
      </c>
    </row>
    <row r="80" spans="1:23" ht="15" customHeight="1" x14ac:dyDescent="0.2">
      <c r="A80" s="277">
        <v>18</v>
      </c>
      <c r="B80" s="279">
        <v>30</v>
      </c>
      <c r="C80" s="253" t="s">
        <v>186</v>
      </c>
      <c r="D80" s="91" t="s">
        <v>1</v>
      </c>
      <c r="E80" s="294">
        <v>3504206</v>
      </c>
      <c r="F80" s="78"/>
      <c r="G80" s="94">
        <v>432.9</v>
      </c>
      <c r="H80" s="115">
        <v>0.28021419186570196</v>
      </c>
      <c r="I80" s="204">
        <v>14387</v>
      </c>
      <c r="J80" s="204">
        <v>13324</v>
      </c>
      <c r="K80" s="243">
        <v>1063</v>
      </c>
      <c r="L80" s="285">
        <f t="shared" si="4"/>
        <v>33.234003234003232</v>
      </c>
      <c r="M80" s="85">
        <v>92.61</v>
      </c>
      <c r="N80" s="259">
        <v>3</v>
      </c>
      <c r="O80" s="74">
        <v>0.77300000000000002</v>
      </c>
      <c r="P80" s="90" t="s">
        <v>800</v>
      </c>
      <c r="Q80" s="90" t="s">
        <v>800</v>
      </c>
      <c r="R80" s="90" t="s">
        <v>800</v>
      </c>
      <c r="S80" s="90" t="s">
        <v>800</v>
      </c>
      <c r="T80" s="90" t="s">
        <v>800</v>
      </c>
      <c r="U80" s="90" t="s">
        <v>800</v>
      </c>
      <c r="V80" s="90" t="s">
        <v>800</v>
      </c>
      <c r="W80" s="265">
        <v>0.62</v>
      </c>
    </row>
    <row r="81" spans="1:23" ht="15" customHeight="1" x14ac:dyDescent="0.2">
      <c r="A81" s="277">
        <v>16</v>
      </c>
      <c r="B81" s="279">
        <v>30</v>
      </c>
      <c r="C81" s="253" t="s">
        <v>187</v>
      </c>
      <c r="D81" s="91" t="s">
        <v>0</v>
      </c>
      <c r="E81" s="294">
        <v>3504305</v>
      </c>
      <c r="F81" s="78"/>
      <c r="G81" s="94">
        <v>542.16</v>
      </c>
      <c r="H81" s="115">
        <v>0.70096356240068047</v>
      </c>
      <c r="I81" s="204">
        <v>5158</v>
      </c>
      <c r="J81" s="204">
        <v>3464</v>
      </c>
      <c r="K81" s="243">
        <v>1694</v>
      </c>
      <c r="L81" s="285">
        <f t="shared" si="4"/>
        <v>9.5137966651910872</v>
      </c>
      <c r="M81" s="85">
        <v>67.16</v>
      </c>
      <c r="N81" s="259">
        <v>5</v>
      </c>
      <c r="O81" s="74">
        <v>0.71399999999999997</v>
      </c>
      <c r="P81" s="90" t="s">
        <v>800</v>
      </c>
      <c r="Q81" s="90" t="s">
        <v>800</v>
      </c>
      <c r="R81" s="90" t="s">
        <v>800</v>
      </c>
      <c r="S81" s="90" t="s">
        <v>800</v>
      </c>
      <c r="T81" s="90" t="s">
        <v>800</v>
      </c>
      <c r="U81" s="90" t="s">
        <v>800</v>
      </c>
      <c r="V81" s="90" t="s">
        <v>800</v>
      </c>
      <c r="W81" s="265">
        <v>0</v>
      </c>
    </row>
    <row r="82" spans="1:23" ht="15" customHeight="1" x14ac:dyDescent="0.2">
      <c r="A82" s="277">
        <v>19</v>
      </c>
      <c r="B82" s="279">
        <v>30</v>
      </c>
      <c r="C82" s="253" t="s">
        <v>188</v>
      </c>
      <c r="D82" s="91" t="s">
        <v>2</v>
      </c>
      <c r="E82" s="294">
        <v>3504404</v>
      </c>
      <c r="F82" s="78"/>
      <c r="G82" s="94">
        <v>340.34</v>
      </c>
      <c r="H82" s="115">
        <v>1.3576670618489661</v>
      </c>
      <c r="I82" s="204">
        <v>11787</v>
      </c>
      <c r="J82" s="204">
        <v>9966</v>
      </c>
      <c r="K82" s="243">
        <v>1821</v>
      </c>
      <c r="L82" s="285">
        <f t="shared" si="4"/>
        <v>34.633014044778754</v>
      </c>
      <c r="M82" s="85">
        <v>84.55</v>
      </c>
      <c r="N82" s="259">
        <v>5</v>
      </c>
      <c r="O82" s="74">
        <v>0.70499999999999996</v>
      </c>
      <c r="P82" s="90" t="s">
        <v>800</v>
      </c>
      <c r="Q82" s="90" t="s">
        <v>800</v>
      </c>
      <c r="R82" s="90" t="s">
        <v>800</v>
      </c>
      <c r="S82" s="90" t="s">
        <v>800</v>
      </c>
      <c r="T82" s="90" t="s">
        <v>800</v>
      </c>
      <c r="U82" s="90" t="s">
        <v>800</v>
      </c>
      <c r="V82" s="90" t="s">
        <v>800</v>
      </c>
      <c r="W82" s="265">
        <v>0</v>
      </c>
    </row>
    <row r="83" spans="1:23" ht="15" customHeight="1" x14ac:dyDescent="0.2">
      <c r="A83" s="277">
        <v>17</v>
      </c>
      <c r="B83" s="279">
        <v>30</v>
      </c>
      <c r="C83" s="253" t="s">
        <v>189</v>
      </c>
      <c r="D83" s="91" t="s">
        <v>7</v>
      </c>
      <c r="E83" s="294">
        <v>3504503</v>
      </c>
      <c r="F83" s="78"/>
      <c r="G83" s="94">
        <v>1216.6400000000001</v>
      </c>
      <c r="H83" s="115">
        <v>0.65571767615757448</v>
      </c>
      <c r="I83" s="204">
        <v>85810</v>
      </c>
      <c r="J83" s="204">
        <v>82585</v>
      </c>
      <c r="K83" s="243">
        <v>3225</v>
      </c>
      <c r="L83" s="285">
        <f t="shared" si="4"/>
        <v>70.530312993161488</v>
      </c>
      <c r="M83" s="85">
        <v>96.24</v>
      </c>
      <c r="N83" s="259">
        <v>3</v>
      </c>
      <c r="O83" s="74">
        <v>0.76700000000000002</v>
      </c>
      <c r="P83" s="90" t="s">
        <v>800</v>
      </c>
      <c r="Q83" s="90" t="s">
        <v>800</v>
      </c>
      <c r="R83" s="90" t="s">
        <v>800</v>
      </c>
      <c r="S83" s="90" t="s">
        <v>800</v>
      </c>
      <c r="T83" s="90" t="s">
        <v>800</v>
      </c>
      <c r="U83" s="90" t="s">
        <v>800</v>
      </c>
      <c r="V83" s="90" t="s">
        <v>800</v>
      </c>
      <c r="W83" s="265">
        <v>68.94</v>
      </c>
    </row>
    <row r="84" spans="1:23" ht="15" customHeight="1" x14ac:dyDescent="0.2">
      <c r="A84" s="277">
        <v>16</v>
      </c>
      <c r="B84" s="279">
        <v>30</v>
      </c>
      <c r="C84" s="253" t="s">
        <v>190</v>
      </c>
      <c r="D84" s="91" t="s">
        <v>0</v>
      </c>
      <c r="E84" s="294">
        <v>3504602</v>
      </c>
      <c r="F84" s="78"/>
      <c r="G84" s="94">
        <v>109.59</v>
      </c>
      <c r="H84" s="115">
        <v>1.6646970674989214</v>
      </c>
      <c r="I84" s="204">
        <v>15750</v>
      </c>
      <c r="J84" s="204">
        <v>14781</v>
      </c>
      <c r="K84" s="243">
        <v>969</v>
      </c>
      <c r="L84" s="285">
        <f t="shared" si="4"/>
        <v>143.71749247194086</v>
      </c>
      <c r="M84" s="85">
        <v>93.85</v>
      </c>
      <c r="N84" s="259">
        <v>3</v>
      </c>
      <c r="O84" s="74">
        <v>0.746</v>
      </c>
      <c r="P84" s="90" t="s">
        <v>800</v>
      </c>
      <c r="Q84" s="90" t="s">
        <v>800</v>
      </c>
      <c r="R84" s="90" t="s">
        <v>800</v>
      </c>
      <c r="S84" s="90" t="s">
        <v>800</v>
      </c>
      <c r="T84" s="90" t="s">
        <v>800</v>
      </c>
      <c r="U84" s="90" t="s">
        <v>800</v>
      </c>
      <c r="V84" s="90" t="s">
        <v>800</v>
      </c>
      <c r="W84" s="265">
        <v>0</v>
      </c>
    </row>
    <row r="85" spans="1:23" ht="15" customHeight="1" x14ac:dyDescent="0.2">
      <c r="A85" s="277">
        <v>16</v>
      </c>
      <c r="B85" s="279">
        <v>30</v>
      </c>
      <c r="C85" s="253" t="s">
        <v>191</v>
      </c>
      <c r="D85" s="91" t="s">
        <v>0</v>
      </c>
      <c r="E85" s="294">
        <v>3504701</v>
      </c>
      <c r="F85" s="78"/>
      <c r="G85" s="94">
        <v>90.86</v>
      </c>
      <c r="H85" s="115">
        <v>3.0203529784741834</v>
      </c>
      <c r="I85" s="204">
        <v>3695</v>
      </c>
      <c r="J85" s="204">
        <v>1189</v>
      </c>
      <c r="K85" s="243">
        <v>2506</v>
      </c>
      <c r="L85" s="285">
        <f t="shared" si="4"/>
        <v>40.66696015848558</v>
      </c>
      <c r="M85" s="85">
        <v>32.18</v>
      </c>
      <c r="N85" s="259">
        <v>4</v>
      </c>
      <c r="O85" s="74">
        <v>0.66900000000000004</v>
      </c>
      <c r="P85" s="90" t="s">
        <v>800</v>
      </c>
      <c r="Q85" s="90" t="s">
        <v>800</v>
      </c>
      <c r="R85" s="90" t="s">
        <v>800</v>
      </c>
      <c r="S85" s="90" t="s">
        <v>800</v>
      </c>
      <c r="T85" s="90" t="s">
        <v>800</v>
      </c>
      <c r="U85" s="90" t="s">
        <v>800</v>
      </c>
      <c r="V85" s="90" t="s">
        <v>800</v>
      </c>
      <c r="W85" s="265">
        <v>0</v>
      </c>
    </row>
    <row r="86" spans="1:23" ht="15" customHeight="1" x14ac:dyDescent="0.2">
      <c r="A86" s="277">
        <v>15</v>
      </c>
      <c r="B86" s="279">
        <v>30</v>
      </c>
      <c r="C86" s="253" t="s">
        <v>192</v>
      </c>
      <c r="D86" s="91" t="s">
        <v>17</v>
      </c>
      <c r="E86" s="294">
        <v>3504800</v>
      </c>
      <c r="F86" s="78"/>
      <c r="G86" s="94">
        <v>150.41</v>
      </c>
      <c r="H86" s="115">
        <v>0.70671528305077391</v>
      </c>
      <c r="I86" s="204">
        <v>8397</v>
      </c>
      <c r="J86" s="204">
        <v>7793</v>
      </c>
      <c r="K86" s="243">
        <v>604</v>
      </c>
      <c r="L86" s="285">
        <f t="shared" si="4"/>
        <v>55.827405092746496</v>
      </c>
      <c r="M86" s="85">
        <v>92.81</v>
      </c>
      <c r="N86" s="259">
        <v>3</v>
      </c>
      <c r="O86" s="74">
        <v>0.75600000000000001</v>
      </c>
      <c r="P86" s="90" t="s">
        <v>800</v>
      </c>
      <c r="Q86" s="90" t="s">
        <v>800</v>
      </c>
      <c r="R86" s="90" t="s">
        <v>800</v>
      </c>
      <c r="S86" s="90" t="s">
        <v>800</v>
      </c>
      <c r="T86" s="90" t="s">
        <v>800</v>
      </c>
      <c r="U86" s="90" t="s">
        <v>800</v>
      </c>
      <c r="V86" s="90" t="s">
        <v>800</v>
      </c>
      <c r="W86" s="265">
        <v>0</v>
      </c>
    </row>
    <row r="87" spans="1:23" ht="15" customHeight="1" x14ac:dyDescent="0.2">
      <c r="A87" s="277">
        <v>2</v>
      </c>
      <c r="B87" s="279">
        <v>30</v>
      </c>
      <c r="C87" s="253" t="s">
        <v>193</v>
      </c>
      <c r="D87" s="91" t="s">
        <v>6</v>
      </c>
      <c r="E87" s="294">
        <v>3504909</v>
      </c>
      <c r="F87" s="78"/>
      <c r="G87" s="94">
        <v>616.32000000000005</v>
      </c>
      <c r="H87" s="115">
        <v>0.39635373804300933</v>
      </c>
      <c r="I87" s="204">
        <v>10468</v>
      </c>
      <c r="J87" s="204">
        <v>8659</v>
      </c>
      <c r="K87" s="243">
        <v>1809</v>
      </c>
      <c r="L87" s="285">
        <f t="shared" si="4"/>
        <v>16.984683281412252</v>
      </c>
      <c r="M87" s="85">
        <v>82.72</v>
      </c>
      <c r="N87" s="259">
        <v>4</v>
      </c>
      <c r="O87" s="74">
        <v>0.73299999999999998</v>
      </c>
      <c r="P87" s="90" t="s">
        <v>800</v>
      </c>
      <c r="Q87" s="90" t="s">
        <v>800</v>
      </c>
      <c r="R87" s="90" t="s">
        <v>800</v>
      </c>
      <c r="S87" s="90" t="s">
        <v>800</v>
      </c>
      <c r="T87" s="90" t="s">
        <v>800</v>
      </c>
      <c r="U87" s="90" t="s">
        <v>800</v>
      </c>
      <c r="V87" s="90" t="s">
        <v>800</v>
      </c>
      <c r="W87" s="265">
        <v>0</v>
      </c>
    </row>
    <row r="88" spans="1:23" ht="15" customHeight="1" x14ac:dyDescent="0.2">
      <c r="A88" s="277">
        <v>14</v>
      </c>
      <c r="B88" s="279">
        <v>30</v>
      </c>
      <c r="C88" s="253" t="s">
        <v>194</v>
      </c>
      <c r="D88" s="91" t="s">
        <v>8</v>
      </c>
      <c r="E88" s="294">
        <v>3505005</v>
      </c>
      <c r="F88" s="78"/>
      <c r="G88" s="94">
        <v>154.91999999999999</v>
      </c>
      <c r="H88" s="115">
        <v>0.96907476212642063</v>
      </c>
      <c r="I88" s="204">
        <v>3274</v>
      </c>
      <c r="J88" s="204">
        <v>2056</v>
      </c>
      <c r="K88" s="243">
        <v>1218</v>
      </c>
      <c r="L88" s="285">
        <f t="shared" si="4"/>
        <v>21.133488252001033</v>
      </c>
      <c r="M88" s="85">
        <v>62.8</v>
      </c>
      <c r="N88" s="259">
        <v>4</v>
      </c>
      <c r="O88" s="74">
        <v>0.71099999999999997</v>
      </c>
      <c r="P88" s="90" t="s">
        <v>800</v>
      </c>
      <c r="Q88" s="90" t="s">
        <v>800</v>
      </c>
      <c r="R88" s="90" t="s">
        <v>800</v>
      </c>
      <c r="S88" s="90" t="s">
        <v>800</v>
      </c>
      <c r="T88" s="90" t="s">
        <v>800</v>
      </c>
      <c r="U88" s="90" t="s">
        <v>800</v>
      </c>
      <c r="V88" s="90" t="s">
        <v>800</v>
      </c>
      <c r="W88" s="265">
        <v>26.43</v>
      </c>
    </row>
    <row r="89" spans="1:23" ht="15" customHeight="1" x14ac:dyDescent="0.2">
      <c r="A89" s="277">
        <v>19</v>
      </c>
      <c r="B89" s="279">
        <v>30</v>
      </c>
      <c r="C89" s="253" t="s">
        <v>195</v>
      </c>
      <c r="D89" s="91" t="s">
        <v>2</v>
      </c>
      <c r="E89" s="294">
        <v>3505104</v>
      </c>
      <c r="F89" s="78"/>
      <c r="G89" s="94">
        <v>205.13</v>
      </c>
      <c r="H89" s="115">
        <v>1.0364313867795794</v>
      </c>
      <c r="I89" s="204">
        <v>7002</v>
      </c>
      <c r="J89" s="204">
        <v>5962</v>
      </c>
      <c r="K89" s="243">
        <v>1040</v>
      </c>
      <c r="L89" s="285">
        <f t="shared" si="4"/>
        <v>34.13445132355092</v>
      </c>
      <c r="M89" s="85">
        <v>85.15</v>
      </c>
      <c r="N89" s="259">
        <v>4</v>
      </c>
      <c r="O89" s="74">
        <v>0.69899999999999995</v>
      </c>
      <c r="P89" s="90" t="s">
        <v>800</v>
      </c>
      <c r="Q89" s="90" t="s">
        <v>800</v>
      </c>
      <c r="R89" s="90" t="s">
        <v>800</v>
      </c>
      <c r="S89" s="90" t="s">
        <v>800</v>
      </c>
      <c r="T89" s="90" t="s">
        <v>800</v>
      </c>
      <c r="U89" s="90" t="s">
        <v>800</v>
      </c>
      <c r="V89" s="90" t="s">
        <v>800</v>
      </c>
      <c r="W89" s="265">
        <v>29.32</v>
      </c>
    </row>
    <row r="90" spans="1:23" ht="15" customHeight="1" x14ac:dyDescent="0.2">
      <c r="A90" s="277">
        <v>13</v>
      </c>
      <c r="B90" s="279">
        <v>30</v>
      </c>
      <c r="C90" s="253" t="s">
        <v>196</v>
      </c>
      <c r="D90" s="91" t="s">
        <v>10</v>
      </c>
      <c r="E90" s="294">
        <v>3505203</v>
      </c>
      <c r="F90" s="78"/>
      <c r="G90" s="94">
        <v>440.6</v>
      </c>
      <c r="H90" s="115">
        <v>0.88197767123199267</v>
      </c>
      <c r="I90" s="204">
        <v>33093</v>
      </c>
      <c r="J90" s="204">
        <v>31728</v>
      </c>
      <c r="K90" s="243">
        <v>1365</v>
      </c>
      <c r="L90" s="285">
        <f t="shared" si="4"/>
        <v>75.108942351339081</v>
      </c>
      <c r="M90" s="85">
        <v>95.88</v>
      </c>
      <c r="N90" s="259">
        <v>4</v>
      </c>
      <c r="O90" s="74">
        <v>0.75</v>
      </c>
      <c r="P90" s="90" t="s">
        <v>800</v>
      </c>
      <c r="Q90" s="90" t="s">
        <v>800</v>
      </c>
      <c r="R90" s="90" t="s">
        <v>800</v>
      </c>
      <c r="S90" s="90" t="s">
        <v>800</v>
      </c>
      <c r="T90" s="90" t="s">
        <v>800</v>
      </c>
      <c r="U90" s="90" t="s">
        <v>800</v>
      </c>
      <c r="V90" s="90" t="s">
        <v>800</v>
      </c>
      <c r="W90" s="265">
        <v>13.079999999999998</v>
      </c>
    </row>
    <row r="91" spans="1:23" ht="15" customHeight="1" x14ac:dyDescent="0.2">
      <c r="A91" s="277">
        <v>13</v>
      </c>
      <c r="B91" s="279">
        <v>30</v>
      </c>
      <c r="C91" s="253" t="s">
        <v>197</v>
      </c>
      <c r="D91" s="91" t="s">
        <v>10</v>
      </c>
      <c r="E91" s="294">
        <v>3505302</v>
      </c>
      <c r="F91" s="78"/>
      <c r="G91" s="94">
        <v>150.18</v>
      </c>
      <c r="H91" s="115">
        <v>-0.12052522742950211</v>
      </c>
      <c r="I91" s="204">
        <v>35029</v>
      </c>
      <c r="J91" s="204">
        <v>34355</v>
      </c>
      <c r="K91" s="243">
        <v>674</v>
      </c>
      <c r="L91" s="285">
        <f t="shared" si="4"/>
        <v>233.24677054201624</v>
      </c>
      <c r="M91" s="85">
        <v>98.08</v>
      </c>
      <c r="N91" s="259">
        <v>4</v>
      </c>
      <c r="O91" s="74">
        <v>0.78800000000000003</v>
      </c>
      <c r="P91" s="90" t="s">
        <v>800</v>
      </c>
      <c r="Q91" s="90" t="s">
        <v>800</v>
      </c>
      <c r="R91" s="90" t="s">
        <v>800</v>
      </c>
      <c r="S91" s="90" t="s">
        <v>800</v>
      </c>
      <c r="T91" s="90" t="s">
        <v>800</v>
      </c>
      <c r="U91" s="90" t="s">
        <v>800</v>
      </c>
      <c r="V91" s="90" t="s">
        <v>800</v>
      </c>
      <c r="W91" s="265">
        <v>9.7800000000000011</v>
      </c>
    </row>
    <row r="92" spans="1:23" ht="15" customHeight="1" x14ac:dyDescent="0.2">
      <c r="A92" s="277">
        <v>11</v>
      </c>
      <c r="B92" s="279">
        <v>30</v>
      </c>
      <c r="C92" s="253" t="s">
        <v>198</v>
      </c>
      <c r="D92" s="91" t="s">
        <v>12</v>
      </c>
      <c r="E92" s="294">
        <v>3505351</v>
      </c>
      <c r="F92" s="78"/>
      <c r="G92" s="94">
        <v>407.29</v>
      </c>
      <c r="H92" s="115">
        <v>0.55060824419570498</v>
      </c>
      <c r="I92" s="204">
        <v>5409</v>
      </c>
      <c r="J92" s="204">
        <v>1593</v>
      </c>
      <c r="K92" s="243">
        <v>3816</v>
      </c>
      <c r="L92" s="285">
        <f t="shared" si="4"/>
        <v>13.280463551769008</v>
      </c>
      <c r="M92" s="85">
        <v>29.45</v>
      </c>
      <c r="N92" s="259">
        <v>4</v>
      </c>
      <c r="O92" s="74">
        <v>0.66</v>
      </c>
      <c r="P92" s="90" t="s">
        <v>800</v>
      </c>
      <c r="Q92" s="90" t="s">
        <v>800</v>
      </c>
      <c r="R92" s="90" t="s">
        <v>800</v>
      </c>
      <c r="S92" s="90" t="s">
        <v>800</v>
      </c>
      <c r="T92" s="90" t="s">
        <v>800</v>
      </c>
      <c r="U92" s="90" t="s">
        <v>800</v>
      </c>
      <c r="V92" s="90" t="s">
        <v>800</v>
      </c>
      <c r="W92" s="265">
        <v>0</v>
      </c>
    </row>
    <row r="93" spans="1:23" ht="15" customHeight="1" x14ac:dyDescent="0.2">
      <c r="A93" s="277">
        <v>11</v>
      </c>
      <c r="B93" s="279">
        <v>30</v>
      </c>
      <c r="C93" s="253" t="s">
        <v>199</v>
      </c>
      <c r="D93" s="91" t="s">
        <v>12</v>
      </c>
      <c r="E93" s="294">
        <v>3505401</v>
      </c>
      <c r="F93" s="78"/>
      <c r="G93" s="94">
        <v>1007.29</v>
      </c>
      <c r="H93" s="115">
        <v>-0.3468456724837865</v>
      </c>
      <c r="I93" s="204">
        <v>7665</v>
      </c>
      <c r="J93" s="204">
        <v>3408</v>
      </c>
      <c r="K93" s="243">
        <v>4257</v>
      </c>
      <c r="L93" s="285">
        <f t="shared" si="4"/>
        <v>7.6095265514400028</v>
      </c>
      <c r="M93" s="85">
        <v>44.46</v>
      </c>
      <c r="N93" s="259">
        <v>5</v>
      </c>
      <c r="O93" s="74">
        <v>0.64100000000000001</v>
      </c>
      <c r="P93" s="90" t="s">
        <v>800</v>
      </c>
      <c r="Q93" s="90" t="s">
        <v>800</v>
      </c>
      <c r="R93" s="90" t="s">
        <v>800</v>
      </c>
      <c r="S93" s="90" t="s">
        <v>800</v>
      </c>
      <c r="T93" s="90" t="s">
        <v>800</v>
      </c>
      <c r="U93" s="90" t="s">
        <v>800</v>
      </c>
      <c r="V93" s="90" t="s">
        <v>800</v>
      </c>
      <c r="W93" s="265">
        <v>0</v>
      </c>
    </row>
    <row r="94" spans="1:23" ht="15" customHeight="1" x14ac:dyDescent="0.2">
      <c r="A94" s="277">
        <v>12</v>
      </c>
      <c r="B94" s="279">
        <v>30</v>
      </c>
      <c r="C94" s="253" t="s">
        <v>200</v>
      </c>
      <c r="D94" s="91" t="s">
        <v>11</v>
      </c>
      <c r="E94" s="294">
        <v>3505500</v>
      </c>
      <c r="F94" s="78"/>
      <c r="G94" s="94">
        <v>1563.61</v>
      </c>
      <c r="H94" s="115">
        <v>0.63838234070230371</v>
      </c>
      <c r="I94" s="204">
        <v>115907</v>
      </c>
      <c r="J94" s="204">
        <v>112376</v>
      </c>
      <c r="K94" s="243">
        <v>3531</v>
      </c>
      <c r="L94" s="285">
        <f t="shared" si="4"/>
        <v>74.127819596958332</v>
      </c>
      <c r="M94" s="85">
        <v>96.95</v>
      </c>
      <c r="N94" s="259">
        <v>2</v>
      </c>
      <c r="O94" s="74">
        <v>0.78900000000000003</v>
      </c>
      <c r="P94" s="90" t="s">
        <v>800</v>
      </c>
      <c r="Q94" s="90" t="s">
        <v>800</v>
      </c>
      <c r="R94" s="90" t="s">
        <v>800</v>
      </c>
      <c r="S94" s="90" t="s">
        <v>800</v>
      </c>
      <c r="T94" s="90" t="s">
        <v>800</v>
      </c>
      <c r="U94" s="90" t="s">
        <v>800</v>
      </c>
      <c r="V94" s="90" t="s">
        <v>800</v>
      </c>
      <c r="W94" s="265">
        <v>25</v>
      </c>
    </row>
    <row r="95" spans="1:23" ht="15" customHeight="1" x14ac:dyDescent="0.2">
      <c r="A95" s="277">
        <v>9</v>
      </c>
      <c r="B95" s="279">
        <v>30</v>
      </c>
      <c r="C95" s="253" t="s">
        <v>201</v>
      </c>
      <c r="D95" s="91" t="s">
        <v>18</v>
      </c>
      <c r="E95" s="294">
        <v>3505609</v>
      </c>
      <c r="F95" s="78"/>
      <c r="G95" s="94">
        <v>146.57</v>
      </c>
      <c r="H95" s="115">
        <v>1.4445114546548066</v>
      </c>
      <c r="I95" s="204">
        <v>30829</v>
      </c>
      <c r="J95" s="204">
        <v>30487</v>
      </c>
      <c r="K95" s="243">
        <v>342</v>
      </c>
      <c r="L95" s="285">
        <f t="shared" si="4"/>
        <v>210.33635805417208</v>
      </c>
      <c r="M95" s="85">
        <v>98.89</v>
      </c>
      <c r="N95" s="259">
        <v>4</v>
      </c>
      <c r="O95" s="74">
        <v>0.72499999999999998</v>
      </c>
      <c r="P95" s="90" t="s">
        <v>800</v>
      </c>
      <c r="Q95" s="90" t="s">
        <v>800</v>
      </c>
      <c r="R95" s="90" t="s">
        <v>800</v>
      </c>
      <c r="S95" s="90" t="s">
        <v>800</v>
      </c>
      <c r="T95" s="90" t="s">
        <v>800</v>
      </c>
      <c r="U95" s="90" t="s">
        <v>800</v>
      </c>
      <c r="V95" s="90" t="s">
        <v>800</v>
      </c>
      <c r="W95" s="265">
        <v>0</v>
      </c>
    </row>
    <row r="96" spans="1:23" ht="15" customHeight="1" x14ac:dyDescent="0.2">
      <c r="A96" s="277">
        <v>6</v>
      </c>
      <c r="B96" s="279">
        <v>30</v>
      </c>
      <c r="C96" s="253" t="s">
        <v>202</v>
      </c>
      <c r="D96" s="91" t="s">
        <v>16</v>
      </c>
      <c r="E96" s="294">
        <v>3505708</v>
      </c>
      <c r="F96" s="78"/>
      <c r="G96" s="94">
        <v>64.17</v>
      </c>
      <c r="H96" s="115">
        <v>1.1402210045293071</v>
      </c>
      <c r="I96" s="204">
        <v>255276</v>
      </c>
      <c r="J96" s="204">
        <v>255276</v>
      </c>
      <c r="K96" s="243">
        <v>0</v>
      </c>
      <c r="L96" s="285">
        <f t="shared" si="4"/>
        <v>3978.1206171107992</v>
      </c>
      <c r="M96" s="85">
        <v>100</v>
      </c>
      <c r="N96" s="259">
        <v>2</v>
      </c>
      <c r="O96" s="74">
        <v>0.78600000000000003</v>
      </c>
      <c r="P96" s="90" t="s">
        <v>800</v>
      </c>
      <c r="Q96" s="90" t="s">
        <v>800</v>
      </c>
      <c r="R96" s="90" t="s">
        <v>800</v>
      </c>
      <c r="S96" s="90" t="s">
        <v>800</v>
      </c>
      <c r="T96" s="90" t="s">
        <v>800</v>
      </c>
      <c r="U96" s="90" t="s">
        <v>800</v>
      </c>
      <c r="V96" s="90" t="s">
        <v>800</v>
      </c>
      <c r="W96" s="265">
        <v>0</v>
      </c>
    </row>
    <row r="97" spans="1:23" ht="15" customHeight="1" x14ac:dyDescent="0.2">
      <c r="A97" s="277">
        <v>21</v>
      </c>
      <c r="B97" s="279">
        <v>30</v>
      </c>
      <c r="C97" s="253" t="s">
        <v>203</v>
      </c>
      <c r="D97" s="91" t="s">
        <v>4</v>
      </c>
      <c r="E97" s="294">
        <v>3505807</v>
      </c>
      <c r="F97" s="78"/>
      <c r="G97" s="94">
        <v>170.45</v>
      </c>
      <c r="H97" s="115">
        <v>-0.18317091301114363</v>
      </c>
      <c r="I97" s="204">
        <v>20267</v>
      </c>
      <c r="J97" s="204">
        <v>17782</v>
      </c>
      <c r="K97" s="243">
        <v>2485</v>
      </c>
      <c r="L97" s="285">
        <f t="shared" si="4"/>
        <v>118.90290407744207</v>
      </c>
      <c r="M97" s="85">
        <v>87.74</v>
      </c>
      <c r="N97" s="259">
        <v>3</v>
      </c>
      <c r="O97" s="74">
        <v>0.751</v>
      </c>
      <c r="P97" s="90" t="s">
        <v>800</v>
      </c>
      <c r="Q97" s="90" t="s">
        <v>800</v>
      </c>
      <c r="R97" s="90" t="s">
        <v>800</v>
      </c>
      <c r="S97" s="90" t="s">
        <v>800</v>
      </c>
      <c r="T97" s="90" t="s">
        <v>800</v>
      </c>
      <c r="U97" s="90" t="s">
        <v>800</v>
      </c>
      <c r="V97" s="90" t="s">
        <v>800</v>
      </c>
      <c r="W97" s="265">
        <v>0</v>
      </c>
    </row>
    <row r="98" spans="1:23" ht="15" customHeight="1" x14ac:dyDescent="0.2">
      <c r="A98" s="277">
        <v>8</v>
      </c>
      <c r="B98" s="279">
        <v>30</v>
      </c>
      <c r="C98" s="253" t="s">
        <v>204</v>
      </c>
      <c r="D98" s="91" t="s">
        <v>51</v>
      </c>
      <c r="E98" s="294">
        <v>3505906</v>
      </c>
      <c r="F98" s="78"/>
      <c r="G98" s="94">
        <v>850.72</v>
      </c>
      <c r="H98" s="115">
        <v>0.79349079664059463</v>
      </c>
      <c r="I98" s="204">
        <v>58821</v>
      </c>
      <c r="J98" s="204">
        <v>52019</v>
      </c>
      <c r="K98" s="243">
        <v>6802</v>
      </c>
      <c r="L98" s="285">
        <f t="shared" si="4"/>
        <v>69.14260861388</v>
      </c>
      <c r="M98" s="85">
        <v>88.44</v>
      </c>
      <c r="N98" s="259">
        <v>4</v>
      </c>
      <c r="O98" s="74">
        <v>0.76100000000000001</v>
      </c>
      <c r="P98" s="90" t="s">
        <v>800</v>
      </c>
      <c r="Q98" s="90" t="s">
        <v>800</v>
      </c>
      <c r="R98" s="90" t="s">
        <v>800</v>
      </c>
      <c r="S98" s="90" t="s">
        <v>800</v>
      </c>
      <c r="T98" s="90" t="s">
        <v>800</v>
      </c>
      <c r="U98" s="90" t="s">
        <v>800</v>
      </c>
      <c r="V98" s="90" t="s">
        <v>800</v>
      </c>
      <c r="W98" s="265">
        <v>0</v>
      </c>
    </row>
    <row r="99" spans="1:23" ht="15" customHeight="1" x14ac:dyDescent="0.2">
      <c r="A99" s="277">
        <v>13</v>
      </c>
      <c r="B99" s="279">
        <v>30</v>
      </c>
      <c r="C99" s="253" t="s">
        <v>205</v>
      </c>
      <c r="D99" s="91" t="s">
        <v>10</v>
      </c>
      <c r="E99" s="294">
        <v>3506003</v>
      </c>
      <c r="F99" s="78"/>
      <c r="G99" s="94">
        <v>673.49</v>
      </c>
      <c r="H99" s="115">
        <v>0.67595120900107997</v>
      </c>
      <c r="I99" s="204">
        <v>356769</v>
      </c>
      <c r="J99" s="204">
        <v>350801</v>
      </c>
      <c r="K99" s="243">
        <v>5968</v>
      </c>
      <c r="L99" s="285">
        <f t="shared" si="4"/>
        <v>529.73169609051354</v>
      </c>
      <c r="M99" s="85">
        <v>98.33</v>
      </c>
      <c r="N99" s="259">
        <v>1</v>
      </c>
      <c r="O99" s="74">
        <v>0.80100000000000005</v>
      </c>
      <c r="P99" s="90" t="s">
        <v>800</v>
      </c>
      <c r="Q99" s="90" t="s">
        <v>800</v>
      </c>
      <c r="R99" s="90" t="s">
        <v>800</v>
      </c>
      <c r="S99" s="90" t="s">
        <v>800</v>
      </c>
      <c r="T99" s="90" t="s">
        <v>800</v>
      </c>
      <c r="U99" s="90" t="s">
        <v>800</v>
      </c>
      <c r="V99" s="90" t="s">
        <v>800</v>
      </c>
      <c r="W99" s="265">
        <v>0</v>
      </c>
    </row>
    <row r="100" spans="1:23" ht="15" customHeight="1" x14ac:dyDescent="0.2">
      <c r="A100" s="277">
        <v>12</v>
      </c>
      <c r="B100" s="279">
        <v>30</v>
      </c>
      <c r="C100" s="253" t="s">
        <v>206</v>
      </c>
      <c r="D100" s="91" t="s">
        <v>11</v>
      </c>
      <c r="E100" s="294">
        <v>3506102</v>
      </c>
      <c r="F100" s="78"/>
      <c r="G100" s="94">
        <v>682.51</v>
      </c>
      <c r="H100" s="115">
        <v>-8.8450515877092073E-2</v>
      </c>
      <c r="I100" s="204">
        <v>74593</v>
      </c>
      <c r="J100" s="204">
        <v>71524</v>
      </c>
      <c r="K100" s="243">
        <v>3069</v>
      </c>
      <c r="L100" s="285">
        <f t="shared" si="4"/>
        <v>109.29217154327409</v>
      </c>
      <c r="M100" s="85">
        <v>95.89</v>
      </c>
      <c r="N100" s="259">
        <v>3</v>
      </c>
      <c r="O100" s="74">
        <v>0.78</v>
      </c>
      <c r="P100" s="90" t="s">
        <v>800</v>
      </c>
      <c r="Q100" s="90" t="s">
        <v>800</v>
      </c>
      <c r="R100" s="90" t="s">
        <v>800</v>
      </c>
      <c r="S100" s="90" t="s">
        <v>800</v>
      </c>
      <c r="T100" s="90" t="s">
        <v>800</v>
      </c>
      <c r="U100" s="90" t="s">
        <v>800</v>
      </c>
      <c r="V100" s="90" t="s">
        <v>800</v>
      </c>
      <c r="W100" s="265">
        <v>0</v>
      </c>
    </row>
    <row r="101" spans="1:23" ht="15" customHeight="1" x14ac:dyDescent="0.2">
      <c r="A101" s="277">
        <v>19</v>
      </c>
      <c r="B101" s="279">
        <v>30</v>
      </c>
      <c r="C101" s="253" t="s">
        <v>207</v>
      </c>
      <c r="D101" s="91" t="s">
        <v>2</v>
      </c>
      <c r="E101" s="294">
        <v>3506201</v>
      </c>
      <c r="F101" s="78"/>
      <c r="G101" s="94">
        <v>301.85000000000002</v>
      </c>
      <c r="H101" s="115">
        <v>1.1266367774441344</v>
      </c>
      <c r="I101" s="204">
        <v>2840</v>
      </c>
      <c r="J101" s="204">
        <v>2680</v>
      </c>
      <c r="K101" s="243">
        <v>160</v>
      </c>
      <c r="L101" s="285">
        <f t="shared" si="4"/>
        <v>9.4086466788139802</v>
      </c>
      <c r="M101" s="85">
        <v>94.37</v>
      </c>
      <c r="N101" s="259">
        <v>3</v>
      </c>
      <c r="O101" s="74">
        <v>0.74399999999999999</v>
      </c>
      <c r="P101" s="90" t="s">
        <v>800</v>
      </c>
      <c r="Q101" s="90" t="s">
        <v>800</v>
      </c>
      <c r="R101" s="90" t="s">
        <v>800</v>
      </c>
      <c r="S101" s="90" t="s">
        <v>800</v>
      </c>
      <c r="T101" s="90" t="s">
        <v>800</v>
      </c>
      <c r="U101" s="90" t="s">
        <v>800</v>
      </c>
      <c r="V101" s="90" t="s">
        <v>800</v>
      </c>
      <c r="W101" s="265">
        <v>0</v>
      </c>
    </row>
    <row r="102" spans="1:23" ht="15" customHeight="1" x14ac:dyDescent="0.2">
      <c r="A102" s="277">
        <v>14</v>
      </c>
      <c r="B102" s="279">
        <v>30</v>
      </c>
      <c r="C102" s="253" t="s">
        <v>208</v>
      </c>
      <c r="D102" s="91" t="s">
        <v>8</v>
      </c>
      <c r="E102" s="294">
        <v>3506300</v>
      </c>
      <c r="F102" s="78"/>
      <c r="G102" s="94">
        <v>244.02</v>
      </c>
      <c r="H102" s="115">
        <v>-2.0398519766140488E-2</v>
      </c>
      <c r="I102" s="204">
        <v>10773</v>
      </c>
      <c r="J102" s="204">
        <v>9785</v>
      </c>
      <c r="K102" s="243">
        <v>988</v>
      </c>
      <c r="L102" s="285">
        <f t="shared" si="4"/>
        <v>44.14802065404475</v>
      </c>
      <c r="M102" s="85">
        <v>90.83</v>
      </c>
      <c r="N102" s="259">
        <v>3</v>
      </c>
      <c r="O102" s="74">
        <v>0.73399999999999999</v>
      </c>
      <c r="P102" s="90" t="s">
        <v>800</v>
      </c>
      <c r="Q102" s="90" t="s">
        <v>800</v>
      </c>
      <c r="R102" s="90" t="s">
        <v>800</v>
      </c>
      <c r="S102" s="90" t="s">
        <v>800</v>
      </c>
      <c r="T102" s="90" t="s">
        <v>800</v>
      </c>
      <c r="U102" s="90" t="s">
        <v>800</v>
      </c>
      <c r="V102" s="90" t="s">
        <v>800</v>
      </c>
      <c r="W102" s="265">
        <v>2.7</v>
      </c>
    </row>
    <row r="103" spans="1:23" ht="15" customHeight="1" x14ac:dyDescent="0.2">
      <c r="A103" s="277">
        <v>7</v>
      </c>
      <c r="B103" s="279">
        <v>30</v>
      </c>
      <c r="C103" s="253" t="s">
        <v>209</v>
      </c>
      <c r="D103" s="91" t="s">
        <v>14</v>
      </c>
      <c r="E103" s="294">
        <v>3506359</v>
      </c>
      <c r="F103" s="78"/>
      <c r="G103" s="94">
        <v>491.7</v>
      </c>
      <c r="H103" s="115">
        <v>3.5501491609509772</v>
      </c>
      <c r="I103" s="204">
        <v>57109</v>
      </c>
      <c r="J103" s="204">
        <v>56441</v>
      </c>
      <c r="K103" s="243">
        <v>668</v>
      </c>
      <c r="L103" s="285">
        <f t="shared" si="4"/>
        <v>116.146023998373</v>
      </c>
      <c r="M103" s="85">
        <v>98.83</v>
      </c>
      <c r="N103" s="259">
        <v>2</v>
      </c>
      <c r="O103" s="74">
        <v>0.73</v>
      </c>
      <c r="P103" s="90" t="s">
        <v>800</v>
      </c>
      <c r="Q103" s="90" t="s">
        <v>800</v>
      </c>
      <c r="R103" s="90" t="s">
        <v>800</v>
      </c>
      <c r="S103" s="90" t="s">
        <v>800</v>
      </c>
      <c r="T103" s="90" t="s">
        <v>800</v>
      </c>
      <c r="U103" s="90" t="s">
        <v>800</v>
      </c>
      <c r="V103" s="90" t="s">
        <v>800</v>
      </c>
      <c r="W103" s="265">
        <v>0</v>
      </c>
    </row>
    <row r="104" spans="1:23" ht="15" customHeight="1" x14ac:dyDescent="0.2">
      <c r="A104" s="277">
        <v>19</v>
      </c>
      <c r="B104" s="279">
        <v>30</v>
      </c>
      <c r="C104" s="253" t="s">
        <v>210</v>
      </c>
      <c r="D104" s="91" t="s">
        <v>2</v>
      </c>
      <c r="E104" s="294">
        <v>3506409</v>
      </c>
      <c r="F104" s="78"/>
      <c r="G104" s="94">
        <v>157.28</v>
      </c>
      <c r="H104" s="115">
        <v>1.1962124896876869</v>
      </c>
      <c r="I104" s="204">
        <v>7537</v>
      </c>
      <c r="J104" s="204">
        <v>7048</v>
      </c>
      <c r="K104" s="243">
        <v>489</v>
      </c>
      <c r="L104" s="285">
        <f t="shared" si="4"/>
        <v>47.920905391658188</v>
      </c>
      <c r="M104" s="85">
        <v>93.51</v>
      </c>
      <c r="N104" s="259">
        <v>3</v>
      </c>
      <c r="O104" s="74">
        <v>0.76800000000000002</v>
      </c>
      <c r="P104" s="90" t="s">
        <v>800</v>
      </c>
      <c r="Q104" s="90" t="s">
        <v>800</v>
      </c>
      <c r="R104" s="90" t="s">
        <v>800</v>
      </c>
      <c r="S104" s="90" t="s">
        <v>800</v>
      </c>
      <c r="T104" s="90" t="s">
        <v>800</v>
      </c>
      <c r="U104" s="90" t="s">
        <v>800</v>
      </c>
      <c r="V104" s="90" t="s">
        <v>800</v>
      </c>
      <c r="W104" s="265">
        <v>0</v>
      </c>
    </row>
    <row r="105" spans="1:23" ht="15" customHeight="1" x14ac:dyDescent="0.2">
      <c r="A105" s="277">
        <v>19</v>
      </c>
      <c r="B105" s="279">
        <v>30</v>
      </c>
      <c r="C105" s="253" t="s">
        <v>211</v>
      </c>
      <c r="D105" s="91" t="s">
        <v>2</v>
      </c>
      <c r="E105" s="294">
        <v>3506508</v>
      </c>
      <c r="F105" s="78"/>
      <c r="G105" s="94">
        <v>530.65</v>
      </c>
      <c r="H105" s="115">
        <v>1.2655994061251619</v>
      </c>
      <c r="I105" s="204">
        <v>116637</v>
      </c>
      <c r="J105" s="204">
        <v>113416</v>
      </c>
      <c r="K105" s="243">
        <v>3221</v>
      </c>
      <c r="L105" s="285">
        <f t="shared" si="4"/>
        <v>219.80024498256856</v>
      </c>
      <c r="M105" s="85">
        <v>97.24</v>
      </c>
      <c r="N105" s="259">
        <v>3</v>
      </c>
      <c r="O105" s="74">
        <v>0.78</v>
      </c>
      <c r="P105" s="90" t="s">
        <v>800</v>
      </c>
      <c r="Q105" s="90" t="s">
        <v>800</v>
      </c>
      <c r="R105" s="90" t="s">
        <v>800</v>
      </c>
      <c r="S105" s="90" t="s">
        <v>800</v>
      </c>
      <c r="T105" s="90" t="s">
        <v>800</v>
      </c>
      <c r="U105" s="90" t="s">
        <v>800</v>
      </c>
      <c r="V105" s="90" t="s">
        <v>800</v>
      </c>
      <c r="W105" s="265">
        <v>9.5299999999999994</v>
      </c>
    </row>
    <row r="106" spans="1:23" ht="15" customHeight="1" x14ac:dyDescent="0.2">
      <c r="A106" s="277">
        <v>6</v>
      </c>
      <c r="B106" s="279">
        <v>30</v>
      </c>
      <c r="C106" s="253" t="s">
        <v>212</v>
      </c>
      <c r="D106" s="91" t="s">
        <v>16</v>
      </c>
      <c r="E106" s="294">
        <v>3506607</v>
      </c>
      <c r="F106" s="78"/>
      <c r="G106" s="94">
        <v>316.72000000000003</v>
      </c>
      <c r="H106" s="115">
        <v>1.32409314747719</v>
      </c>
      <c r="I106" s="204">
        <v>30822</v>
      </c>
      <c r="J106" s="204">
        <v>26719</v>
      </c>
      <c r="K106" s="243">
        <v>4103</v>
      </c>
      <c r="L106" s="285">
        <f t="shared" si="4"/>
        <v>97.316241475119966</v>
      </c>
      <c r="M106" s="85">
        <v>86.69</v>
      </c>
      <c r="N106" s="259">
        <v>5</v>
      </c>
      <c r="O106" s="74">
        <v>0.71199999999999997</v>
      </c>
      <c r="P106" s="90" t="s">
        <v>800</v>
      </c>
      <c r="Q106" s="90" t="s">
        <v>800</v>
      </c>
      <c r="R106" s="90" t="s">
        <v>800</v>
      </c>
      <c r="S106" s="90" t="s">
        <v>800</v>
      </c>
      <c r="T106" s="90" t="s">
        <v>800</v>
      </c>
      <c r="U106" s="90" t="s">
        <v>800</v>
      </c>
      <c r="V106" s="90" t="s">
        <v>800</v>
      </c>
      <c r="W106" s="265">
        <v>13.95</v>
      </c>
    </row>
    <row r="107" spans="1:23" ht="15" customHeight="1" x14ac:dyDescent="0.2">
      <c r="A107" s="277">
        <v>13</v>
      </c>
      <c r="B107" s="279">
        <v>30</v>
      </c>
      <c r="C107" s="253" t="s">
        <v>213</v>
      </c>
      <c r="D107" s="91" t="s">
        <v>10</v>
      </c>
      <c r="E107" s="294">
        <v>3506706</v>
      </c>
      <c r="F107" s="78"/>
      <c r="G107" s="94">
        <v>691.02</v>
      </c>
      <c r="H107" s="115">
        <v>0.69580702099354408</v>
      </c>
      <c r="I107" s="204">
        <v>14211</v>
      </c>
      <c r="J107" s="204">
        <v>12930</v>
      </c>
      <c r="K107" s="243">
        <v>1281</v>
      </c>
      <c r="L107" s="285">
        <f t="shared" si="4"/>
        <v>20.565251367543631</v>
      </c>
      <c r="M107" s="85">
        <v>90.99</v>
      </c>
      <c r="N107" s="259">
        <v>2</v>
      </c>
      <c r="O107" s="74">
        <v>0.68100000000000005</v>
      </c>
      <c r="P107" s="90" t="s">
        <v>800</v>
      </c>
      <c r="Q107" s="90" t="s">
        <v>800</v>
      </c>
      <c r="R107" s="90" t="s">
        <v>800</v>
      </c>
      <c r="S107" s="90" t="s">
        <v>800</v>
      </c>
      <c r="T107" s="90" t="s">
        <v>800</v>
      </c>
      <c r="U107" s="90" t="s">
        <v>800</v>
      </c>
      <c r="V107" s="90" t="s">
        <v>800</v>
      </c>
      <c r="W107" s="265">
        <v>0</v>
      </c>
    </row>
    <row r="108" spans="1:23" ht="15" customHeight="1" x14ac:dyDescent="0.2">
      <c r="A108" s="277">
        <v>13</v>
      </c>
      <c r="B108" s="279">
        <v>30</v>
      </c>
      <c r="C108" s="253" t="s">
        <v>214</v>
      </c>
      <c r="D108" s="91" t="s">
        <v>10</v>
      </c>
      <c r="E108" s="294">
        <v>3506805</v>
      </c>
      <c r="F108" s="78"/>
      <c r="G108" s="94">
        <v>364.04</v>
      </c>
      <c r="H108" s="115">
        <v>1.2692404344623931</v>
      </c>
      <c r="I108" s="204">
        <v>11646</v>
      </c>
      <c r="J108" s="204">
        <v>10827</v>
      </c>
      <c r="K108" s="243">
        <v>819</v>
      </c>
      <c r="L108" s="285">
        <f t="shared" si="4"/>
        <v>31.99099000109878</v>
      </c>
      <c r="M108" s="85">
        <v>92.97</v>
      </c>
      <c r="N108" s="259">
        <v>3</v>
      </c>
      <c r="O108" s="74">
        <v>0.74199999999999999</v>
      </c>
      <c r="P108" s="90" t="s">
        <v>800</v>
      </c>
      <c r="Q108" s="90" t="s">
        <v>800</v>
      </c>
      <c r="R108" s="90" t="s">
        <v>800</v>
      </c>
      <c r="S108" s="90" t="s">
        <v>800</v>
      </c>
      <c r="T108" s="90" t="s">
        <v>800</v>
      </c>
      <c r="U108" s="90" t="s">
        <v>800</v>
      </c>
      <c r="V108" s="90" t="s">
        <v>800</v>
      </c>
      <c r="W108" s="265">
        <v>0</v>
      </c>
    </row>
    <row r="109" spans="1:23" ht="15" customHeight="1" x14ac:dyDescent="0.2">
      <c r="A109" s="277">
        <v>10</v>
      </c>
      <c r="B109" s="279">
        <v>30</v>
      </c>
      <c r="C109" s="253" t="s">
        <v>215</v>
      </c>
      <c r="D109" s="91" t="s">
        <v>54</v>
      </c>
      <c r="E109" s="294">
        <v>3506904</v>
      </c>
      <c r="F109" s="78"/>
      <c r="G109" s="94">
        <v>653.36</v>
      </c>
      <c r="H109" s="115">
        <v>1.9134698358148183</v>
      </c>
      <c r="I109" s="204">
        <v>10512</v>
      </c>
      <c r="J109" s="204">
        <v>6702</v>
      </c>
      <c r="K109" s="243">
        <v>3810</v>
      </c>
      <c r="L109" s="285">
        <f t="shared" si="4"/>
        <v>16.089139218807397</v>
      </c>
      <c r="M109" s="85">
        <v>63.76</v>
      </c>
      <c r="N109" s="259">
        <v>4</v>
      </c>
      <c r="O109" s="74">
        <v>0.70499999999999996</v>
      </c>
      <c r="P109" s="90" t="s">
        <v>800</v>
      </c>
      <c r="Q109" s="90" t="s">
        <v>800</v>
      </c>
      <c r="R109" s="90" t="s">
        <v>800</v>
      </c>
      <c r="S109" s="90" t="s">
        <v>800</v>
      </c>
      <c r="T109" s="90" t="s">
        <v>800</v>
      </c>
      <c r="U109" s="90" t="s">
        <v>800</v>
      </c>
      <c r="V109" s="90" t="s">
        <v>800</v>
      </c>
      <c r="W109" s="265">
        <v>0</v>
      </c>
    </row>
    <row r="110" spans="1:23" ht="15" customHeight="1" x14ac:dyDescent="0.2">
      <c r="A110" s="277">
        <v>10</v>
      </c>
      <c r="B110" s="279">
        <v>30</v>
      </c>
      <c r="C110" s="253" t="s">
        <v>216</v>
      </c>
      <c r="D110" s="91" t="s">
        <v>54</v>
      </c>
      <c r="E110" s="294">
        <v>3507001</v>
      </c>
      <c r="F110" s="78"/>
      <c r="G110" s="94">
        <v>249.01</v>
      </c>
      <c r="H110" s="115">
        <v>2.427411331943552</v>
      </c>
      <c r="I110" s="204">
        <v>54017</v>
      </c>
      <c r="J110" s="204">
        <v>50813</v>
      </c>
      <c r="K110" s="243">
        <v>3204</v>
      </c>
      <c r="L110" s="285">
        <f t="shared" si="4"/>
        <v>216.92703104293</v>
      </c>
      <c r="M110" s="85">
        <v>94.07</v>
      </c>
      <c r="N110" s="259">
        <v>1</v>
      </c>
      <c r="O110" s="74">
        <v>0.78</v>
      </c>
      <c r="P110" s="90" t="s">
        <v>800</v>
      </c>
      <c r="Q110" s="90" t="s">
        <v>800</v>
      </c>
      <c r="R110" s="90" t="s">
        <v>800</v>
      </c>
      <c r="S110" s="90" t="s">
        <v>800</v>
      </c>
      <c r="T110" s="90" t="s">
        <v>800</v>
      </c>
      <c r="U110" s="90" t="s">
        <v>800</v>
      </c>
      <c r="V110" s="90" t="s">
        <v>800</v>
      </c>
      <c r="W110" s="265">
        <v>0</v>
      </c>
    </row>
    <row r="111" spans="1:23" ht="15" customHeight="1" x14ac:dyDescent="0.2">
      <c r="A111" s="277">
        <v>5</v>
      </c>
      <c r="B111" s="279">
        <v>30</v>
      </c>
      <c r="C111" s="253" t="s">
        <v>217</v>
      </c>
      <c r="D111" s="91" t="s">
        <v>9</v>
      </c>
      <c r="E111" s="294">
        <v>3507100</v>
      </c>
      <c r="F111" s="78"/>
      <c r="G111" s="94">
        <v>108.51</v>
      </c>
      <c r="H111" s="115">
        <v>2.802890708271133</v>
      </c>
      <c r="I111" s="204">
        <v>22541</v>
      </c>
      <c r="J111" s="204">
        <v>20288</v>
      </c>
      <c r="K111" s="243">
        <v>2253</v>
      </c>
      <c r="L111" s="285">
        <f t="shared" si="4"/>
        <v>207.73200626670351</v>
      </c>
      <c r="M111" s="85">
        <v>90</v>
      </c>
      <c r="N111" s="259">
        <v>3</v>
      </c>
      <c r="O111" s="74">
        <v>0.71299999999999997</v>
      </c>
      <c r="P111" s="90" t="s">
        <v>800</v>
      </c>
      <c r="Q111" s="90" t="s">
        <v>800</v>
      </c>
      <c r="R111" s="90" t="s">
        <v>800</v>
      </c>
      <c r="S111" s="90" t="s">
        <v>800</v>
      </c>
      <c r="T111" s="90" t="s">
        <v>800</v>
      </c>
      <c r="U111" s="90" t="s">
        <v>800</v>
      </c>
      <c r="V111" s="90" t="s">
        <v>800</v>
      </c>
      <c r="W111" s="265">
        <v>0</v>
      </c>
    </row>
    <row r="112" spans="1:23" ht="15" customHeight="1" x14ac:dyDescent="0.2">
      <c r="A112" s="277">
        <v>14</v>
      </c>
      <c r="B112" s="279">
        <v>30</v>
      </c>
      <c r="C112" s="253" t="s">
        <v>218</v>
      </c>
      <c r="D112" s="91" t="s">
        <v>8</v>
      </c>
      <c r="E112" s="294">
        <v>3507159</v>
      </c>
      <c r="F112" s="78"/>
      <c r="G112" s="94">
        <v>133.22</v>
      </c>
      <c r="H112" s="115">
        <v>0.84987390855342237</v>
      </c>
      <c r="I112" s="204">
        <v>3734</v>
      </c>
      <c r="J112" s="204">
        <v>2695</v>
      </c>
      <c r="K112" s="243">
        <v>1039</v>
      </c>
      <c r="L112" s="285">
        <f t="shared" si="4"/>
        <v>28.028824500825703</v>
      </c>
      <c r="M112" s="85">
        <v>72.17</v>
      </c>
      <c r="N112" s="259">
        <v>4</v>
      </c>
      <c r="O112" s="74">
        <v>0.66</v>
      </c>
      <c r="P112" s="90" t="s">
        <v>800</v>
      </c>
      <c r="Q112" s="90" t="s">
        <v>800</v>
      </c>
      <c r="R112" s="90" t="s">
        <v>800</v>
      </c>
      <c r="S112" s="90" t="s">
        <v>800</v>
      </c>
      <c r="T112" s="90" t="s">
        <v>800</v>
      </c>
      <c r="U112" s="90" t="s">
        <v>800</v>
      </c>
      <c r="V112" s="90" t="s">
        <v>800</v>
      </c>
      <c r="W112" s="265">
        <v>0</v>
      </c>
    </row>
    <row r="113" spans="1:23" ht="15" customHeight="1" x14ac:dyDescent="0.2">
      <c r="A113" s="277">
        <v>21</v>
      </c>
      <c r="B113" s="279">
        <v>30</v>
      </c>
      <c r="C113" s="253" t="s">
        <v>219</v>
      </c>
      <c r="D113" s="91" t="s">
        <v>4</v>
      </c>
      <c r="E113" s="294">
        <v>3507209</v>
      </c>
      <c r="F113" s="78"/>
      <c r="G113" s="94">
        <v>118.67</v>
      </c>
      <c r="H113" s="115">
        <v>3.7158647634338848E-2</v>
      </c>
      <c r="I113" s="204">
        <v>809</v>
      </c>
      <c r="J113" s="204">
        <v>630</v>
      </c>
      <c r="K113" s="243">
        <v>179</v>
      </c>
      <c r="L113" s="285">
        <f t="shared" si="4"/>
        <v>6.8172242352742902</v>
      </c>
      <c r="M113" s="85">
        <v>77.87</v>
      </c>
      <c r="N113" s="259">
        <v>3</v>
      </c>
      <c r="O113" s="74">
        <v>0.746</v>
      </c>
      <c r="P113" s="90" t="s">
        <v>800</v>
      </c>
      <c r="Q113" s="90" t="s">
        <v>800</v>
      </c>
      <c r="R113" s="90" t="s">
        <v>800</v>
      </c>
      <c r="S113" s="90" t="s">
        <v>800</v>
      </c>
      <c r="T113" s="90" t="s">
        <v>800</v>
      </c>
      <c r="U113" s="90" t="s">
        <v>800</v>
      </c>
      <c r="V113" s="90" t="s">
        <v>800</v>
      </c>
      <c r="W113" s="265">
        <v>0</v>
      </c>
    </row>
    <row r="114" spans="1:23" ht="15" customHeight="1" x14ac:dyDescent="0.2">
      <c r="A114" s="277">
        <v>13</v>
      </c>
      <c r="B114" s="279">
        <v>30</v>
      </c>
      <c r="C114" s="253" t="s">
        <v>220</v>
      </c>
      <c r="D114" s="91" t="s">
        <v>10</v>
      </c>
      <c r="E114" s="294">
        <v>3507308</v>
      </c>
      <c r="F114" s="78"/>
      <c r="G114" s="94">
        <v>120.8</v>
      </c>
      <c r="H114" s="115">
        <v>1.225864585590819</v>
      </c>
      <c r="I114" s="204">
        <v>4568</v>
      </c>
      <c r="J114" s="204">
        <v>4140</v>
      </c>
      <c r="K114" s="243">
        <v>428</v>
      </c>
      <c r="L114" s="285">
        <f t="shared" si="4"/>
        <v>37.814569536423839</v>
      </c>
      <c r="M114" s="85">
        <v>90.63</v>
      </c>
      <c r="N114" s="259">
        <v>2</v>
      </c>
      <c r="O114" s="74">
        <v>0.754</v>
      </c>
      <c r="P114" s="90" t="s">
        <v>800</v>
      </c>
      <c r="Q114" s="90" t="s">
        <v>800</v>
      </c>
      <c r="R114" s="90" t="s">
        <v>800</v>
      </c>
      <c r="S114" s="90" t="s">
        <v>800</v>
      </c>
      <c r="T114" s="90" t="s">
        <v>800</v>
      </c>
      <c r="U114" s="90" t="s">
        <v>800</v>
      </c>
      <c r="V114" s="90" t="s">
        <v>800</v>
      </c>
      <c r="W114" s="265">
        <v>17.79</v>
      </c>
    </row>
    <row r="115" spans="1:23" ht="15" customHeight="1" x14ac:dyDescent="0.2">
      <c r="A115" s="277">
        <v>16</v>
      </c>
      <c r="B115" s="279">
        <v>30</v>
      </c>
      <c r="C115" s="253" t="s">
        <v>221</v>
      </c>
      <c r="D115" s="91" t="s">
        <v>0</v>
      </c>
      <c r="E115" s="294">
        <v>3507407</v>
      </c>
      <c r="F115" s="78"/>
      <c r="G115" s="94">
        <v>552.6</v>
      </c>
      <c r="H115" s="115">
        <v>0.69374847744667623</v>
      </c>
      <c r="I115" s="204">
        <v>15045</v>
      </c>
      <c r="J115" s="204">
        <v>13961</v>
      </c>
      <c r="K115" s="243">
        <v>1084</v>
      </c>
      <c r="L115" s="285">
        <f t="shared" si="4"/>
        <v>27.225841476655809</v>
      </c>
      <c r="M115" s="85">
        <v>92.79</v>
      </c>
      <c r="N115" s="259">
        <v>3</v>
      </c>
      <c r="O115" s="74">
        <v>0.73</v>
      </c>
      <c r="P115" s="90" t="s">
        <v>800</v>
      </c>
      <c r="Q115" s="90" t="s">
        <v>800</v>
      </c>
      <c r="R115" s="90" t="s">
        <v>800</v>
      </c>
      <c r="S115" s="90" t="s">
        <v>800</v>
      </c>
      <c r="T115" s="90" t="s">
        <v>800</v>
      </c>
      <c r="U115" s="90" t="s">
        <v>800</v>
      </c>
      <c r="V115" s="90" t="s">
        <v>800</v>
      </c>
      <c r="W115" s="265">
        <v>23.29</v>
      </c>
    </row>
    <row r="116" spans="1:23" ht="15" customHeight="1" x14ac:dyDescent="0.2">
      <c r="A116" s="277">
        <v>13</v>
      </c>
      <c r="B116" s="279">
        <v>30</v>
      </c>
      <c r="C116" s="253" t="s">
        <v>222</v>
      </c>
      <c r="D116" s="91" t="s">
        <v>10</v>
      </c>
      <c r="E116" s="294">
        <v>3507456</v>
      </c>
      <c r="F116" s="78"/>
      <c r="G116" s="94">
        <v>348.12</v>
      </c>
      <c r="H116" s="115">
        <v>1.3830359881374044</v>
      </c>
      <c r="I116" s="204">
        <v>2470</v>
      </c>
      <c r="J116" s="204">
        <v>2252</v>
      </c>
      <c r="K116" s="243">
        <v>218</v>
      </c>
      <c r="L116" s="285">
        <f t="shared" si="4"/>
        <v>7.0952545099391013</v>
      </c>
      <c r="M116" s="85">
        <v>91.17</v>
      </c>
      <c r="N116" s="259">
        <v>3</v>
      </c>
      <c r="O116" s="74">
        <v>0.70499999999999996</v>
      </c>
      <c r="P116" s="90" t="s">
        <v>800</v>
      </c>
      <c r="Q116" s="90" t="s">
        <v>800</v>
      </c>
      <c r="R116" s="90" t="s">
        <v>800</v>
      </c>
      <c r="S116" s="90" t="s">
        <v>800</v>
      </c>
      <c r="T116" s="90" t="s">
        <v>800</v>
      </c>
      <c r="U116" s="90" t="s">
        <v>800</v>
      </c>
      <c r="V116" s="90" t="s">
        <v>800</v>
      </c>
      <c r="W116" s="265">
        <v>0</v>
      </c>
    </row>
    <row r="117" spans="1:23" ht="15" customHeight="1" x14ac:dyDescent="0.2">
      <c r="A117" s="277">
        <v>10</v>
      </c>
      <c r="B117" s="279">
        <v>30</v>
      </c>
      <c r="C117" s="253" t="s">
        <v>223</v>
      </c>
      <c r="D117" s="91" t="s">
        <v>54</v>
      </c>
      <c r="E117" s="294">
        <v>3507506</v>
      </c>
      <c r="F117" s="78"/>
      <c r="G117" s="94">
        <v>1482.87</v>
      </c>
      <c r="H117" s="115">
        <v>1.2939916688369024</v>
      </c>
      <c r="I117" s="204">
        <v>136091</v>
      </c>
      <c r="J117" s="204">
        <v>131367</v>
      </c>
      <c r="K117" s="243">
        <v>4724</v>
      </c>
      <c r="L117" s="285">
        <f t="shared" si="4"/>
        <v>91.775408498384891</v>
      </c>
      <c r="M117" s="85">
        <v>96.53</v>
      </c>
      <c r="N117" s="259">
        <v>2</v>
      </c>
      <c r="O117" s="74">
        <v>0.8</v>
      </c>
      <c r="P117" s="90" t="s">
        <v>800</v>
      </c>
      <c r="Q117" s="90" t="s">
        <v>800</v>
      </c>
      <c r="R117" s="90" t="s">
        <v>800</v>
      </c>
      <c r="S117" s="90" t="s">
        <v>800</v>
      </c>
      <c r="T117" s="90" t="s">
        <v>800</v>
      </c>
      <c r="U117" s="90" t="s">
        <v>800</v>
      </c>
      <c r="V117" s="90" t="s">
        <v>800</v>
      </c>
      <c r="W117" s="265">
        <v>60.57</v>
      </c>
    </row>
    <row r="118" spans="1:23" ht="15" customHeight="1" x14ac:dyDescent="0.2">
      <c r="A118" s="277">
        <v>5</v>
      </c>
      <c r="B118" s="279">
        <v>30</v>
      </c>
      <c r="C118" s="253" t="s">
        <v>224</v>
      </c>
      <c r="D118" s="91" t="s">
        <v>9</v>
      </c>
      <c r="E118" s="294">
        <v>3507605</v>
      </c>
      <c r="F118" s="78"/>
      <c r="G118" s="94">
        <v>513.59</v>
      </c>
      <c r="H118" s="115">
        <v>1.3262353002267746</v>
      </c>
      <c r="I118" s="204">
        <v>157759</v>
      </c>
      <c r="J118" s="204">
        <v>154418</v>
      </c>
      <c r="K118" s="243">
        <v>3341</v>
      </c>
      <c r="L118" s="285">
        <f t="shared" si="4"/>
        <v>307.16914270137659</v>
      </c>
      <c r="M118" s="85">
        <v>97.88</v>
      </c>
      <c r="N118" s="259">
        <v>4</v>
      </c>
      <c r="O118" s="74">
        <v>0.77600000000000002</v>
      </c>
      <c r="P118" s="90" t="s">
        <v>800</v>
      </c>
      <c r="Q118" s="90" t="s">
        <v>800</v>
      </c>
      <c r="R118" s="90" t="s">
        <v>800</v>
      </c>
      <c r="S118" s="90" t="s">
        <v>800</v>
      </c>
      <c r="T118" s="90" t="s">
        <v>800</v>
      </c>
      <c r="U118" s="90" t="s">
        <v>800</v>
      </c>
      <c r="V118" s="90" t="s">
        <v>800</v>
      </c>
      <c r="W118" s="265">
        <v>0</v>
      </c>
    </row>
    <row r="119" spans="1:23" ht="15" customHeight="1" x14ac:dyDescent="0.2">
      <c r="A119" s="277">
        <v>19</v>
      </c>
      <c r="B119" s="279">
        <v>30</v>
      </c>
      <c r="C119" s="253" t="s">
        <v>225</v>
      </c>
      <c r="D119" s="91" t="s">
        <v>2</v>
      </c>
      <c r="E119" s="294">
        <v>3507704</v>
      </c>
      <c r="F119" s="78"/>
      <c r="G119" s="94">
        <v>195.52</v>
      </c>
      <c r="H119" s="115">
        <v>1.2172216153040871</v>
      </c>
      <c r="I119" s="204">
        <v>5353</v>
      </c>
      <c r="J119" s="204">
        <v>4872</v>
      </c>
      <c r="K119" s="243">
        <v>481</v>
      </c>
      <c r="L119" s="285">
        <f t="shared" si="4"/>
        <v>27.378273322422256</v>
      </c>
      <c r="M119" s="85">
        <v>91.01</v>
      </c>
      <c r="N119" s="259">
        <v>3</v>
      </c>
      <c r="O119" s="74">
        <v>0.73699999999999999</v>
      </c>
      <c r="P119" s="90" t="s">
        <v>800</v>
      </c>
      <c r="Q119" s="90" t="s">
        <v>800</v>
      </c>
      <c r="R119" s="90" t="s">
        <v>800</v>
      </c>
      <c r="S119" s="90" t="s">
        <v>800</v>
      </c>
      <c r="T119" s="90" t="s">
        <v>800</v>
      </c>
      <c r="U119" s="90" t="s">
        <v>800</v>
      </c>
      <c r="V119" s="90" t="s">
        <v>800</v>
      </c>
      <c r="W119" s="265">
        <v>0</v>
      </c>
    </row>
    <row r="120" spans="1:23" ht="15" customHeight="1" x14ac:dyDescent="0.2">
      <c r="A120" s="277">
        <v>19</v>
      </c>
      <c r="B120" s="279">
        <v>30</v>
      </c>
      <c r="C120" s="253" t="s">
        <v>226</v>
      </c>
      <c r="D120" s="91" t="s">
        <v>2</v>
      </c>
      <c r="E120" s="294">
        <v>3507753</v>
      </c>
      <c r="F120" s="78"/>
      <c r="G120" s="94">
        <v>104.83</v>
      </c>
      <c r="H120" s="115">
        <v>0.83486213996382119</v>
      </c>
      <c r="I120" s="204">
        <v>2695</v>
      </c>
      <c r="J120" s="204">
        <v>2276</v>
      </c>
      <c r="K120" s="243">
        <v>419</v>
      </c>
      <c r="L120" s="285">
        <f t="shared" si="4"/>
        <v>25.708289611752363</v>
      </c>
      <c r="M120" s="85">
        <v>84.45</v>
      </c>
      <c r="N120" s="259">
        <v>3</v>
      </c>
      <c r="O120" s="74">
        <v>0.71</v>
      </c>
      <c r="P120" s="90" t="s">
        <v>800</v>
      </c>
      <c r="Q120" s="90" t="s">
        <v>800</v>
      </c>
      <c r="R120" s="90" t="s">
        <v>800</v>
      </c>
      <c r="S120" s="90" t="s">
        <v>800</v>
      </c>
      <c r="T120" s="90" t="s">
        <v>800</v>
      </c>
      <c r="U120" s="90" t="s">
        <v>800</v>
      </c>
      <c r="V120" s="90" t="s">
        <v>800</v>
      </c>
      <c r="W120" s="265">
        <v>11.14</v>
      </c>
    </row>
    <row r="121" spans="1:23" ht="15" customHeight="1" x14ac:dyDescent="0.2">
      <c r="A121" s="277">
        <v>4</v>
      </c>
      <c r="B121" s="279">
        <v>30</v>
      </c>
      <c r="C121" s="253" t="s">
        <v>227</v>
      </c>
      <c r="D121" s="91" t="s">
        <v>15</v>
      </c>
      <c r="E121" s="294">
        <v>3507803</v>
      </c>
      <c r="F121" s="78"/>
      <c r="G121" s="94">
        <v>279.8</v>
      </c>
      <c r="H121" s="115">
        <v>1.593178011555052</v>
      </c>
      <c r="I121" s="204">
        <v>22927</v>
      </c>
      <c r="J121" s="204">
        <v>22560</v>
      </c>
      <c r="K121" s="243">
        <v>367</v>
      </c>
      <c r="L121" s="285">
        <f t="shared" si="4"/>
        <v>81.940671908506076</v>
      </c>
      <c r="M121" s="85">
        <v>98.4</v>
      </c>
      <c r="N121" s="259">
        <v>3</v>
      </c>
      <c r="O121" s="74">
        <v>0.755</v>
      </c>
      <c r="P121" s="90" t="s">
        <v>800</v>
      </c>
      <c r="Q121" s="90" t="s">
        <v>800</v>
      </c>
      <c r="R121" s="90" t="s">
        <v>800</v>
      </c>
      <c r="S121" s="90" t="s">
        <v>800</v>
      </c>
      <c r="T121" s="90" t="s">
        <v>800</v>
      </c>
      <c r="U121" s="90" t="s">
        <v>800</v>
      </c>
      <c r="V121" s="90" t="s">
        <v>800</v>
      </c>
      <c r="W121" s="265">
        <v>0</v>
      </c>
    </row>
    <row r="122" spans="1:23" ht="15" customHeight="1" x14ac:dyDescent="0.2">
      <c r="A122" s="277">
        <v>13</v>
      </c>
      <c r="B122" s="279">
        <v>30</v>
      </c>
      <c r="C122" s="253" t="s">
        <v>228</v>
      </c>
      <c r="D122" s="91" t="s">
        <v>10</v>
      </c>
      <c r="E122" s="294">
        <v>3507902</v>
      </c>
      <c r="F122" s="78"/>
      <c r="G122" s="94">
        <v>1101.47</v>
      </c>
      <c r="H122" s="115">
        <v>1.1433741526026608</v>
      </c>
      <c r="I122" s="204">
        <v>23003</v>
      </c>
      <c r="J122" s="204">
        <v>19930</v>
      </c>
      <c r="K122" s="243">
        <v>3073</v>
      </c>
      <c r="L122" s="285">
        <f t="shared" si="4"/>
        <v>20.883909684330938</v>
      </c>
      <c r="M122" s="85">
        <v>86.64</v>
      </c>
      <c r="N122" s="259">
        <v>5</v>
      </c>
      <c r="O122" s="74">
        <v>0.74</v>
      </c>
      <c r="P122" s="90" t="s">
        <v>800</v>
      </c>
      <c r="Q122" s="90" t="s">
        <v>800</v>
      </c>
      <c r="R122" s="90" t="s">
        <v>800</v>
      </c>
      <c r="S122" s="90" t="s">
        <v>800</v>
      </c>
      <c r="T122" s="90" t="s">
        <v>800</v>
      </c>
      <c r="U122" s="90" t="s">
        <v>800</v>
      </c>
      <c r="V122" s="90" t="s">
        <v>800</v>
      </c>
      <c r="W122" s="265">
        <v>0</v>
      </c>
    </row>
    <row r="123" spans="1:23" ht="15" customHeight="1" x14ac:dyDescent="0.2">
      <c r="A123" s="277">
        <v>14</v>
      </c>
      <c r="B123" s="279">
        <v>30</v>
      </c>
      <c r="C123" s="253" t="s">
        <v>229</v>
      </c>
      <c r="D123" s="91" t="s">
        <v>8</v>
      </c>
      <c r="E123" s="294">
        <v>3508009</v>
      </c>
      <c r="F123" s="78"/>
      <c r="G123" s="94">
        <v>1194.98</v>
      </c>
      <c r="H123" s="115">
        <v>0.49438673415282963</v>
      </c>
      <c r="I123" s="204">
        <v>19181</v>
      </c>
      <c r="J123" s="204">
        <v>15833</v>
      </c>
      <c r="K123" s="243">
        <v>3348</v>
      </c>
      <c r="L123" s="285">
        <f t="shared" si="4"/>
        <v>16.051314666354248</v>
      </c>
      <c r="M123" s="85">
        <v>82.55</v>
      </c>
      <c r="N123" s="259">
        <v>5</v>
      </c>
      <c r="O123" s="74">
        <v>0.66700000000000004</v>
      </c>
      <c r="P123" s="90" t="s">
        <v>800</v>
      </c>
      <c r="Q123" s="90" t="s">
        <v>800</v>
      </c>
      <c r="R123" s="90" t="s">
        <v>800</v>
      </c>
      <c r="S123" s="90" t="s">
        <v>800</v>
      </c>
      <c r="T123" s="90" t="s">
        <v>800</v>
      </c>
      <c r="U123" s="90" t="s">
        <v>800</v>
      </c>
      <c r="V123" s="90" t="s">
        <v>800</v>
      </c>
      <c r="W123" s="265">
        <v>0</v>
      </c>
    </row>
    <row r="124" spans="1:23" ht="15" customHeight="1" x14ac:dyDescent="0.2">
      <c r="A124" s="277">
        <v>19</v>
      </c>
      <c r="B124" s="279">
        <v>30</v>
      </c>
      <c r="C124" s="253" t="s">
        <v>230</v>
      </c>
      <c r="D124" s="91" t="s">
        <v>2</v>
      </c>
      <c r="E124" s="294">
        <v>3508108</v>
      </c>
      <c r="F124" s="78"/>
      <c r="G124" s="94">
        <v>326.64</v>
      </c>
      <c r="H124" s="115">
        <v>0.90005121772143148</v>
      </c>
      <c r="I124" s="204">
        <v>16160</v>
      </c>
      <c r="J124" s="204">
        <v>15411</v>
      </c>
      <c r="K124" s="243">
        <v>749</v>
      </c>
      <c r="L124" s="285">
        <f t="shared" si="4"/>
        <v>49.473426402155283</v>
      </c>
      <c r="M124" s="85">
        <v>95.37</v>
      </c>
      <c r="N124" s="259">
        <v>4</v>
      </c>
      <c r="O124" s="74">
        <v>0.76300000000000001</v>
      </c>
      <c r="P124" s="90" t="s">
        <v>800</v>
      </c>
      <c r="Q124" s="90" t="s">
        <v>800</v>
      </c>
      <c r="R124" s="90" t="s">
        <v>800</v>
      </c>
      <c r="S124" s="90" t="s">
        <v>800</v>
      </c>
      <c r="T124" s="90" t="s">
        <v>800</v>
      </c>
      <c r="U124" s="90" t="s">
        <v>800</v>
      </c>
      <c r="V124" s="90" t="s">
        <v>800</v>
      </c>
      <c r="W124" s="265">
        <v>34.489999999999995</v>
      </c>
    </row>
    <row r="125" spans="1:23" ht="15" customHeight="1" x14ac:dyDescent="0.2">
      <c r="A125" s="277">
        <v>8</v>
      </c>
      <c r="B125" s="279">
        <v>30</v>
      </c>
      <c r="C125" s="253" t="s">
        <v>231</v>
      </c>
      <c r="D125" s="91" t="s">
        <v>51</v>
      </c>
      <c r="E125" s="294">
        <v>3508207</v>
      </c>
      <c r="F125" s="78"/>
      <c r="G125" s="94">
        <v>266.27</v>
      </c>
      <c r="H125" s="115">
        <v>0.74953923717198112</v>
      </c>
      <c r="I125" s="204">
        <v>4211</v>
      </c>
      <c r="J125" s="204">
        <v>3494</v>
      </c>
      <c r="K125" s="243">
        <v>717</v>
      </c>
      <c r="L125" s="285">
        <f t="shared" si="4"/>
        <v>15.814774477034589</v>
      </c>
      <c r="M125" s="85">
        <v>82.97</v>
      </c>
      <c r="N125" s="259">
        <v>1</v>
      </c>
      <c r="O125" s="74">
        <v>0.73499999999999999</v>
      </c>
      <c r="P125" s="90" t="s">
        <v>800</v>
      </c>
      <c r="Q125" s="90" t="s">
        <v>800</v>
      </c>
      <c r="R125" s="90" t="s">
        <v>800</v>
      </c>
      <c r="S125" s="90" t="s">
        <v>800</v>
      </c>
      <c r="T125" s="90" t="s">
        <v>800</v>
      </c>
      <c r="U125" s="90" t="s">
        <v>800</v>
      </c>
      <c r="V125" s="90" t="s">
        <v>800</v>
      </c>
      <c r="W125" s="265">
        <v>0</v>
      </c>
    </row>
    <row r="126" spans="1:23" ht="15" customHeight="1" x14ac:dyDescent="0.2">
      <c r="A126" s="277">
        <v>17</v>
      </c>
      <c r="B126" s="279">
        <v>30</v>
      </c>
      <c r="C126" s="253" t="s">
        <v>232</v>
      </c>
      <c r="D126" s="91" t="s">
        <v>7</v>
      </c>
      <c r="E126" s="294">
        <v>3508306</v>
      </c>
      <c r="F126" s="78"/>
      <c r="G126" s="94">
        <v>239.21</v>
      </c>
      <c r="H126" s="115">
        <v>-0.46045261671079363</v>
      </c>
      <c r="I126" s="204">
        <v>4319</v>
      </c>
      <c r="J126" s="204">
        <v>3757</v>
      </c>
      <c r="K126" s="243">
        <v>562</v>
      </c>
      <c r="L126" s="285">
        <f t="shared" si="4"/>
        <v>18.055265248108356</v>
      </c>
      <c r="M126" s="85">
        <v>86.99</v>
      </c>
      <c r="N126" s="259">
        <v>5</v>
      </c>
      <c r="O126" s="74">
        <v>0.69399999999999995</v>
      </c>
      <c r="P126" s="90" t="s">
        <v>800</v>
      </c>
      <c r="Q126" s="90" t="s">
        <v>800</v>
      </c>
      <c r="R126" s="90" t="s">
        <v>800</v>
      </c>
      <c r="S126" s="90" t="s">
        <v>800</v>
      </c>
      <c r="T126" s="90" t="s">
        <v>800</v>
      </c>
      <c r="U126" s="90" t="s">
        <v>800</v>
      </c>
      <c r="V126" s="90" t="s">
        <v>800</v>
      </c>
      <c r="W126" s="265">
        <v>0</v>
      </c>
    </row>
    <row r="127" spans="1:23" ht="15" customHeight="1" x14ac:dyDescent="0.2">
      <c r="A127" s="277">
        <v>10</v>
      </c>
      <c r="B127" s="279">
        <v>30</v>
      </c>
      <c r="C127" s="253" t="s">
        <v>233</v>
      </c>
      <c r="D127" s="91" t="s">
        <v>54</v>
      </c>
      <c r="E127" s="294">
        <v>3508405</v>
      </c>
      <c r="F127" s="78"/>
      <c r="G127" s="94">
        <v>259.81</v>
      </c>
      <c r="H127" s="115">
        <v>1.9616949284198659</v>
      </c>
      <c r="I127" s="204">
        <v>46306</v>
      </c>
      <c r="J127" s="204">
        <v>40695</v>
      </c>
      <c r="K127" s="243">
        <v>5611</v>
      </c>
      <c r="L127" s="285">
        <f t="shared" si="4"/>
        <v>178.2302451791694</v>
      </c>
      <c r="M127" s="85">
        <v>87.88</v>
      </c>
      <c r="N127" s="259">
        <v>2</v>
      </c>
      <c r="O127" s="74">
        <v>0.73799999999999999</v>
      </c>
      <c r="P127" s="90" t="s">
        <v>800</v>
      </c>
      <c r="Q127" s="90" t="s">
        <v>800</v>
      </c>
      <c r="R127" s="90" t="s">
        <v>800</v>
      </c>
      <c r="S127" s="90" t="s">
        <v>800</v>
      </c>
      <c r="T127" s="90" t="s">
        <v>800</v>
      </c>
      <c r="U127" s="90" t="s">
        <v>800</v>
      </c>
      <c r="V127" s="90" t="s">
        <v>800</v>
      </c>
      <c r="W127" s="265">
        <v>0</v>
      </c>
    </row>
    <row r="128" spans="1:23" ht="15" customHeight="1" x14ac:dyDescent="0.2">
      <c r="A128" s="277">
        <v>2</v>
      </c>
      <c r="B128" s="279">
        <v>30</v>
      </c>
      <c r="C128" s="253" t="s">
        <v>234</v>
      </c>
      <c r="D128" s="91" t="s">
        <v>6</v>
      </c>
      <c r="E128" s="294">
        <v>3508504</v>
      </c>
      <c r="F128" s="78"/>
      <c r="G128" s="94">
        <v>369.91</v>
      </c>
      <c r="H128" s="115">
        <v>0.89628765925624521</v>
      </c>
      <c r="I128" s="204">
        <v>88913</v>
      </c>
      <c r="J128" s="204">
        <v>76077</v>
      </c>
      <c r="K128" s="243">
        <v>12836</v>
      </c>
      <c r="L128" s="285">
        <f t="shared" si="4"/>
        <v>240.3638722932605</v>
      </c>
      <c r="M128" s="85">
        <v>85.56</v>
      </c>
      <c r="N128" s="259">
        <v>2</v>
      </c>
      <c r="O128" s="74">
        <v>0.78800000000000003</v>
      </c>
      <c r="P128" s="90" t="s">
        <v>800</v>
      </c>
      <c r="Q128" s="90" t="s">
        <v>800</v>
      </c>
      <c r="R128" s="90" t="s">
        <v>800</v>
      </c>
      <c r="S128" s="90" t="s">
        <v>800</v>
      </c>
      <c r="T128" s="90" t="s">
        <v>800</v>
      </c>
      <c r="U128" s="90" t="s">
        <v>800</v>
      </c>
      <c r="V128" s="90" t="s">
        <v>800</v>
      </c>
      <c r="W128" s="265">
        <v>0</v>
      </c>
    </row>
    <row r="129" spans="1:23" ht="15" customHeight="1" x14ac:dyDescent="0.2">
      <c r="A129" s="277">
        <v>2</v>
      </c>
      <c r="B129" s="279">
        <v>30</v>
      </c>
      <c r="C129" s="253" t="s">
        <v>235</v>
      </c>
      <c r="D129" s="91" t="s">
        <v>6</v>
      </c>
      <c r="E129" s="294">
        <v>3508603</v>
      </c>
      <c r="F129" s="78"/>
      <c r="G129" s="94">
        <v>287.83999999999997</v>
      </c>
      <c r="H129" s="115">
        <v>0.82655110310962954</v>
      </c>
      <c r="I129" s="204">
        <v>31423</v>
      </c>
      <c r="J129" s="204">
        <v>26010</v>
      </c>
      <c r="K129" s="243">
        <v>5413</v>
      </c>
      <c r="L129" s="285">
        <f t="shared" si="4"/>
        <v>109.1682879377432</v>
      </c>
      <c r="M129" s="85">
        <v>82.77</v>
      </c>
      <c r="N129" s="259">
        <v>4</v>
      </c>
      <c r="O129" s="74">
        <v>0.76400000000000001</v>
      </c>
      <c r="P129" s="90" t="s">
        <v>800</v>
      </c>
      <c r="Q129" s="90" t="s">
        <v>800</v>
      </c>
      <c r="R129" s="90" t="s">
        <v>800</v>
      </c>
      <c r="S129" s="90" t="s">
        <v>800</v>
      </c>
      <c r="T129" s="90" t="s">
        <v>800</v>
      </c>
      <c r="U129" s="90" t="s">
        <v>800</v>
      </c>
      <c r="V129" s="90" t="s">
        <v>800</v>
      </c>
      <c r="W129" s="265">
        <v>0</v>
      </c>
    </row>
    <row r="130" spans="1:23" ht="15" customHeight="1" x14ac:dyDescent="0.2">
      <c r="A130" s="277">
        <v>4</v>
      </c>
      <c r="B130" s="279">
        <v>30</v>
      </c>
      <c r="C130" s="253" t="s">
        <v>236</v>
      </c>
      <c r="D130" s="91" t="s">
        <v>15</v>
      </c>
      <c r="E130" s="294">
        <v>3508702</v>
      </c>
      <c r="F130" s="78"/>
      <c r="G130" s="94">
        <v>470.49</v>
      </c>
      <c r="H130" s="115">
        <v>4.4985294229693551E-2</v>
      </c>
      <c r="I130" s="204">
        <v>18719</v>
      </c>
      <c r="J130" s="204">
        <v>13175</v>
      </c>
      <c r="K130" s="243">
        <v>5544</v>
      </c>
      <c r="L130" s="285">
        <f t="shared" si="4"/>
        <v>39.786180365151225</v>
      </c>
      <c r="M130" s="85">
        <v>70.38</v>
      </c>
      <c r="N130" s="259">
        <v>3</v>
      </c>
      <c r="O130" s="74">
        <v>0.72</v>
      </c>
      <c r="P130" s="90" t="s">
        <v>800</v>
      </c>
      <c r="Q130" s="90" t="s">
        <v>800</v>
      </c>
      <c r="R130" s="90" t="s">
        <v>800</v>
      </c>
      <c r="S130" s="90" t="s">
        <v>800</v>
      </c>
      <c r="T130" s="90" t="s">
        <v>800</v>
      </c>
      <c r="U130" s="90" t="s">
        <v>800</v>
      </c>
      <c r="V130" s="90" t="s">
        <v>800</v>
      </c>
      <c r="W130" s="265">
        <v>27.01</v>
      </c>
    </row>
    <row r="131" spans="1:23" ht="15" customHeight="1" x14ac:dyDescent="0.2">
      <c r="A131" s="277">
        <v>16</v>
      </c>
      <c r="B131" s="279">
        <v>30</v>
      </c>
      <c r="C131" s="253" t="s">
        <v>237</v>
      </c>
      <c r="D131" s="91" t="s">
        <v>0</v>
      </c>
      <c r="E131" s="294">
        <v>3508801</v>
      </c>
      <c r="F131" s="78"/>
      <c r="G131" s="94">
        <v>919.86</v>
      </c>
      <c r="H131" s="115">
        <v>0.40659362322932324</v>
      </c>
      <c r="I131" s="204">
        <v>17000</v>
      </c>
      <c r="J131" s="204">
        <v>15111</v>
      </c>
      <c r="K131" s="243">
        <v>1889</v>
      </c>
      <c r="L131" s="285">
        <f t="shared" si="4"/>
        <v>18.481073206792338</v>
      </c>
      <c r="M131" s="85">
        <v>88.89</v>
      </c>
      <c r="N131" s="259">
        <v>5</v>
      </c>
      <c r="O131" s="74">
        <v>0.74199999999999999</v>
      </c>
      <c r="P131" s="90" t="s">
        <v>800</v>
      </c>
      <c r="Q131" s="90" t="s">
        <v>800</v>
      </c>
      <c r="R131" s="90" t="s">
        <v>800</v>
      </c>
      <c r="S131" s="90" t="s">
        <v>800</v>
      </c>
      <c r="T131" s="90" t="s">
        <v>800</v>
      </c>
      <c r="U131" s="90" t="s">
        <v>800</v>
      </c>
      <c r="V131" s="90" t="s">
        <v>800</v>
      </c>
      <c r="W131" s="265">
        <v>42.05</v>
      </c>
    </row>
    <row r="132" spans="1:23" ht="15" customHeight="1" x14ac:dyDescent="0.2">
      <c r="A132" s="277">
        <v>21</v>
      </c>
      <c r="B132" s="279">
        <v>30</v>
      </c>
      <c r="C132" s="253" t="s">
        <v>238</v>
      </c>
      <c r="D132" s="91" t="s">
        <v>4</v>
      </c>
      <c r="E132" s="294">
        <v>3508900</v>
      </c>
      <c r="F132" s="78"/>
      <c r="G132" s="94">
        <v>251.95</v>
      </c>
      <c r="H132" s="115">
        <v>-2.1951495940841781E-2</v>
      </c>
      <c r="I132" s="204">
        <v>4095</v>
      </c>
      <c r="J132" s="204">
        <v>3437</v>
      </c>
      <c r="K132" s="243">
        <v>658</v>
      </c>
      <c r="L132" s="285">
        <f t="shared" si="4"/>
        <v>16.253224846199643</v>
      </c>
      <c r="M132" s="85">
        <v>83.93</v>
      </c>
      <c r="N132" s="259">
        <v>4</v>
      </c>
      <c r="O132" s="74">
        <v>0.72899999999999998</v>
      </c>
      <c r="P132" s="90" t="s">
        <v>800</v>
      </c>
      <c r="Q132" s="90" t="s">
        <v>800</v>
      </c>
      <c r="R132" s="90" t="s">
        <v>800</v>
      </c>
      <c r="S132" s="90" t="s">
        <v>800</v>
      </c>
      <c r="T132" s="90" t="s">
        <v>800</v>
      </c>
      <c r="U132" s="90" t="s">
        <v>800</v>
      </c>
      <c r="V132" s="90" t="s">
        <v>800</v>
      </c>
      <c r="W132" s="265">
        <v>0</v>
      </c>
    </row>
    <row r="133" spans="1:23" ht="15" customHeight="1" x14ac:dyDescent="0.2">
      <c r="A133" s="277">
        <v>6</v>
      </c>
      <c r="B133" s="279">
        <v>30</v>
      </c>
      <c r="C133" s="253" t="s">
        <v>239</v>
      </c>
      <c r="D133" s="91" t="s">
        <v>16</v>
      </c>
      <c r="E133" s="294">
        <v>3509007</v>
      </c>
      <c r="F133" s="78"/>
      <c r="G133" s="94">
        <v>95.89</v>
      </c>
      <c r="H133" s="115">
        <v>1.6948932322581989</v>
      </c>
      <c r="I133" s="204">
        <v>94994</v>
      </c>
      <c r="J133" s="204">
        <v>93114</v>
      </c>
      <c r="K133" s="243">
        <v>1880</v>
      </c>
      <c r="L133" s="285">
        <f t="shared" si="4"/>
        <v>990.65595995411411</v>
      </c>
      <c r="M133" s="85">
        <v>98.02</v>
      </c>
      <c r="N133" s="259">
        <v>1</v>
      </c>
      <c r="O133" s="74">
        <v>0.78100000000000003</v>
      </c>
      <c r="P133" s="90" t="s">
        <v>800</v>
      </c>
      <c r="Q133" s="90" t="s">
        <v>800</v>
      </c>
      <c r="R133" s="90" t="s">
        <v>800</v>
      </c>
      <c r="S133" s="90" t="s">
        <v>800</v>
      </c>
      <c r="T133" s="90" t="s">
        <v>800</v>
      </c>
      <c r="U133" s="90" t="s">
        <v>800</v>
      </c>
      <c r="V133" s="90" t="s">
        <v>800</v>
      </c>
      <c r="W133" s="265">
        <v>0</v>
      </c>
    </row>
    <row r="134" spans="1:23" ht="15" customHeight="1" x14ac:dyDescent="0.2">
      <c r="A134" s="277">
        <v>22</v>
      </c>
      <c r="B134" s="279">
        <v>30</v>
      </c>
      <c r="C134" s="253" t="s">
        <v>240</v>
      </c>
      <c r="D134" s="91" t="s">
        <v>5</v>
      </c>
      <c r="E134" s="294">
        <v>3509106</v>
      </c>
      <c r="F134" s="78"/>
      <c r="G134" s="94">
        <v>535.52</v>
      </c>
      <c r="H134" s="115">
        <v>1.3903923983373367</v>
      </c>
      <c r="I134" s="204">
        <v>5381</v>
      </c>
      <c r="J134" s="204">
        <v>2061</v>
      </c>
      <c r="K134" s="243">
        <v>3320</v>
      </c>
      <c r="L134" s="285">
        <f t="shared" si="4"/>
        <v>10.04817747236331</v>
      </c>
      <c r="M134" s="85">
        <v>38.299999999999997</v>
      </c>
      <c r="N134" s="259">
        <v>4</v>
      </c>
      <c r="O134" s="74">
        <v>0.69699999999999995</v>
      </c>
      <c r="P134" s="90" t="s">
        <v>800</v>
      </c>
      <c r="Q134" s="90" t="s">
        <v>800</v>
      </c>
      <c r="R134" s="90" t="s">
        <v>800</v>
      </c>
      <c r="S134" s="90" t="s">
        <v>800</v>
      </c>
      <c r="T134" s="90" t="s">
        <v>800</v>
      </c>
      <c r="U134" s="90" t="s">
        <v>800</v>
      </c>
      <c r="V134" s="90" t="s">
        <v>800</v>
      </c>
      <c r="W134" s="265">
        <v>25.44</v>
      </c>
    </row>
    <row r="135" spans="1:23" ht="15" customHeight="1" x14ac:dyDescent="0.2">
      <c r="A135" s="277">
        <v>6</v>
      </c>
      <c r="B135" s="279">
        <v>30</v>
      </c>
      <c r="C135" s="253" t="s">
        <v>241</v>
      </c>
      <c r="D135" s="91" t="s">
        <v>16</v>
      </c>
      <c r="E135" s="294">
        <v>3509205</v>
      </c>
      <c r="F135" s="78"/>
      <c r="G135" s="94">
        <v>128.36000000000001</v>
      </c>
      <c r="H135" s="115">
        <v>2.1055457179679271</v>
      </c>
      <c r="I135" s="204">
        <v>72289</v>
      </c>
      <c r="J135" s="204">
        <v>71289</v>
      </c>
      <c r="K135" s="243">
        <v>1000</v>
      </c>
      <c r="L135" s="285">
        <f t="shared" si="4"/>
        <v>563.17388594577744</v>
      </c>
      <c r="M135" s="85">
        <v>98.62</v>
      </c>
      <c r="N135" s="259">
        <v>2</v>
      </c>
      <c r="O135" s="74">
        <v>0.72799999999999998</v>
      </c>
      <c r="P135" s="90" t="s">
        <v>800</v>
      </c>
      <c r="Q135" s="90" t="s">
        <v>800</v>
      </c>
      <c r="R135" s="90" t="s">
        <v>800</v>
      </c>
      <c r="S135" s="90" t="s">
        <v>800</v>
      </c>
      <c r="T135" s="90" t="s">
        <v>800</v>
      </c>
      <c r="U135" s="90" t="s">
        <v>800</v>
      </c>
      <c r="V135" s="90" t="s">
        <v>800</v>
      </c>
      <c r="W135" s="265">
        <v>1.7</v>
      </c>
    </row>
    <row r="136" spans="1:23" ht="15" customHeight="1" x14ac:dyDescent="0.2">
      <c r="A136" s="277">
        <v>11</v>
      </c>
      <c r="B136" s="279">
        <v>30</v>
      </c>
      <c r="C136" s="253" t="s">
        <v>242</v>
      </c>
      <c r="D136" s="91" t="s">
        <v>12</v>
      </c>
      <c r="E136" s="294">
        <v>3509254</v>
      </c>
      <c r="F136" s="78"/>
      <c r="G136" s="94">
        <v>454.93</v>
      </c>
      <c r="H136" s="115">
        <v>-0.12362640693616145</v>
      </c>
      <c r="I136" s="204">
        <v>28601</v>
      </c>
      <c r="J136" s="204">
        <v>21083</v>
      </c>
      <c r="K136" s="243">
        <v>7518</v>
      </c>
      <c r="L136" s="285">
        <f t="shared" ref="L136:L199" si="5">I136/G136</f>
        <v>62.869012815158378</v>
      </c>
      <c r="M136" s="85">
        <v>73.709999999999994</v>
      </c>
      <c r="N136" s="259">
        <v>4</v>
      </c>
      <c r="O136" s="74">
        <v>0.69399999999999995</v>
      </c>
      <c r="P136" s="90" t="s">
        <v>800</v>
      </c>
      <c r="Q136" s="90" t="s">
        <v>800</v>
      </c>
      <c r="R136" s="90" t="s">
        <v>800</v>
      </c>
      <c r="S136" s="90" t="s">
        <v>800</v>
      </c>
      <c r="T136" s="90" t="s">
        <v>800</v>
      </c>
      <c r="U136" s="90" t="s">
        <v>800</v>
      </c>
      <c r="V136" s="90" t="s">
        <v>800</v>
      </c>
      <c r="W136" s="265">
        <v>0</v>
      </c>
    </row>
    <row r="137" spans="1:23" ht="15" customHeight="1" x14ac:dyDescent="0.2">
      <c r="A137" s="277">
        <v>15</v>
      </c>
      <c r="B137" s="279">
        <v>30</v>
      </c>
      <c r="C137" s="253" t="s">
        <v>243</v>
      </c>
      <c r="D137" s="91" t="s">
        <v>17</v>
      </c>
      <c r="E137" s="294">
        <v>3509304</v>
      </c>
      <c r="F137" s="78"/>
      <c r="G137" s="94">
        <v>176.79</v>
      </c>
      <c r="H137" s="115">
        <v>0.41902993900897467</v>
      </c>
      <c r="I137" s="204">
        <v>9987</v>
      </c>
      <c r="J137" s="204">
        <v>9433</v>
      </c>
      <c r="K137" s="243">
        <v>554</v>
      </c>
      <c r="L137" s="285">
        <f t="shared" si="5"/>
        <v>56.490751739351779</v>
      </c>
      <c r="M137" s="85">
        <v>94.45</v>
      </c>
      <c r="N137" s="259">
        <v>4</v>
      </c>
      <c r="O137" s="74">
        <v>0.73399999999999999</v>
      </c>
      <c r="P137" s="90" t="s">
        <v>800</v>
      </c>
      <c r="Q137" s="90" t="s">
        <v>800</v>
      </c>
      <c r="R137" s="90" t="s">
        <v>800</v>
      </c>
      <c r="S137" s="90" t="s">
        <v>800</v>
      </c>
      <c r="T137" s="90" t="s">
        <v>800</v>
      </c>
      <c r="U137" s="90" t="s">
        <v>800</v>
      </c>
      <c r="V137" s="90" t="s">
        <v>800</v>
      </c>
      <c r="W137" s="265">
        <v>0</v>
      </c>
    </row>
    <row r="138" spans="1:23" ht="15" customHeight="1" x14ac:dyDescent="0.2">
      <c r="A138" s="277">
        <v>4</v>
      </c>
      <c r="B138" s="279">
        <v>30</v>
      </c>
      <c r="C138" s="253" t="s">
        <v>244</v>
      </c>
      <c r="D138" s="91" t="s">
        <v>15</v>
      </c>
      <c r="E138" s="294">
        <v>3509403</v>
      </c>
      <c r="F138" s="78"/>
      <c r="G138" s="94">
        <v>660.69</v>
      </c>
      <c r="H138" s="115">
        <v>1.0375213445665388</v>
      </c>
      <c r="I138" s="204">
        <v>24758</v>
      </c>
      <c r="J138" s="204">
        <v>22089</v>
      </c>
      <c r="K138" s="243">
        <v>2669</v>
      </c>
      <c r="L138" s="285">
        <f t="shared" si="5"/>
        <v>37.472944951490106</v>
      </c>
      <c r="M138" s="85">
        <v>89.22</v>
      </c>
      <c r="N138" s="259">
        <v>3</v>
      </c>
      <c r="O138" s="74">
        <v>0.71299999999999997</v>
      </c>
      <c r="P138" s="90" t="s">
        <v>800</v>
      </c>
      <c r="Q138" s="90" t="s">
        <v>800</v>
      </c>
      <c r="R138" s="90" t="s">
        <v>800</v>
      </c>
      <c r="S138" s="90" t="s">
        <v>800</v>
      </c>
      <c r="T138" s="90" t="s">
        <v>800</v>
      </c>
      <c r="U138" s="90" t="s">
        <v>800</v>
      </c>
      <c r="V138" s="90" t="s">
        <v>800</v>
      </c>
      <c r="W138" s="265">
        <v>0</v>
      </c>
    </row>
    <row r="139" spans="1:23" ht="15" customHeight="1" x14ac:dyDescent="0.2">
      <c r="A139" s="277">
        <v>14</v>
      </c>
      <c r="B139" s="279">
        <v>30</v>
      </c>
      <c r="C139" s="253" t="s">
        <v>245</v>
      </c>
      <c r="D139" s="91" t="s">
        <v>8</v>
      </c>
      <c r="E139" s="294">
        <v>3509452</v>
      </c>
      <c r="F139" s="78"/>
      <c r="G139" s="94">
        <v>184.08</v>
      </c>
      <c r="H139" s="115">
        <v>0.4612617078314063</v>
      </c>
      <c r="I139" s="204">
        <v>5714</v>
      </c>
      <c r="J139" s="204">
        <v>4959</v>
      </c>
      <c r="K139" s="243">
        <v>755</v>
      </c>
      <c r="L139" s="285">
        <f t="shared" si="5"/>
        <v>31.040851803563665</v>
      </c>
      <c r="M139" s="85">
        <v>86.79</v>
      </c>
      <c r="N139" s="259">
        <v>5</v>
      </c>
      <c r="O139" s="74">
        <v>0.71699999999999997</v>
      </c>
      <c r="P139" s="90" t="s">
        <v>800</v>
      </c>
      <c r="Q139" s="90" t="s">
        <v>800</v>
      </c>
      <c r="R139" s="90" t="s">
        <v>800</v>
      </c>
      <c r="S139" s="90" t="s">
        <v>800</v>
      </c>
      <c r="T139" s="90" t="s">
        <v>800</v>
      </c>
      <c r="U139" s="90" t="s">
        <v>800</v>
      </c>
      <c r="V139" s="90" t="s">
        <v>800</v>
      </c>
      <c r="W139" s="265">
        <v>0</v>
      </c>
    </row>
    <row r="140" spans="1:23" ht="15" customHeight="1" x14ac:dyDescent="0.2">
      <c r="A140" s="277">
        <v>5</v>
      </c>
      <c r="B140" s="279">
        <v>30</v>
      </c>
      <c r="C140" s="253" t="s">
        <v>246</v>
      </c>
      <c r="D140" s="91" t="s">
        <v>9</v>
      </c>
      <c r="E140" s="294">
        <v>3509502</v>
      </c>
      <c r="F140" s="78"/>
      <c r="G140" s="94">
        <v>795.7</v>
      </c>
      <c r="H140" s="115">
        <v>0.99507024738485494</v>
      </c>
      <c r="I140" s="204">
        <v>1142620</v>
      </c>
      <c r="J140" s="204">
        <v>1122972</v>
      </c>
      <c r="K140" s="243">
        <v>19648</v>
      </c>
      <c r="L140" s="285">
        <f t="shared" si="5"/>
        <v>1435.993464873696</v>
      </c>
      <c r="M140" s="85">
        <v>98.28</v>
      </c>
      <c r="N140" s="259">
        <v>2</v>
      </c>
      <c r="O140" s="74">
        <v>0.80500000000000005</v>
      </c>
      <c r="P140" s="90" t="s">
        <v>800</v>
      </c>
      <c r="Q140" s="90" t="s">
        <v>800</v>
      </c>
      <c r="R140" s="90" t="s">
        <v>800</v>
      </c>
      <c r="S140" s="90" t="s">
        <v>800</v>
      </c>
      <c r="T140" s="90" t="s">
        <v>800</v>
      </c>
      <c r="U140" s="90" t="s">
        <v>800</v>
      </c>
      <c r="V140" s="90" t="s">
        <v>800</v>
      </c>
      <c r="W140" s="265">
        <v>0.13</v>
      </c>
    </row>
    <row r="141" spans="1:23" ht="15" customHeight="1" x14ac:dyDescent="0.2">
      <c r="A141" s="277">
        <v>5</v>
      </c>
      <c r="B141" s="279">
        <v>30</v>
      </c>
      <c r="C141" s="253" t="s">
        <v>247</v>
      </c>
      <c r="D141" s="91" t="s">
        <v>9</v>
      </c>
      <c r="E141" s="294">
        <v>3509601</v>
      </c>
      <c r="F141" s="78"/>
      <c r="G141" s="94">
        <v>80.05</v>
      </c>
      <c r="H141" s="115">
        <v>1.2884924665048203</v>
      </c>
      <c r="I141" s="204">
        <v>79446</v>
      </c>
      <c r="J141" s="204">
        <v>79446</v>
      </c>
      <c r="K141" s="243">
        <v>0</v>
      </c>
      <c r="L141" s="285">
        <f t="shared" si="5"/>
        <v>992.45471580262335</v>
      </c>
      <c r="M141" s="85">
        <v>100</v>
      </c>
      <c r="N141" s="259">
        <v>1</v>
      </c>
      <c r="O141" s="74">
        <v>0.76900000000000002</v>
      </c>
      <c r="P141" s="90" t="s">
        <v>800</v>
      </c>
      <c r="Q141" s="90" t="s">
        <v>800</v>
      </c>
      <c r="R141" s="90" t="s">
        <v>800</v>
      </c>
      <c r="S141" s="90" t="s">
        <v>800</v>
      </c>
      <c r="T141" s="90" t="s">
        <v>800</v>
      </c>
      <c r="U141" s="90" t="s">
        <v>800</v>
      </c>
      <c r="V141" s="90" t="s">
        <v>800</v>
      </c>
      <c r="W141" s="265">
        <v>0</v>
      </c>
    </row>
    <row r="142" spans="1:23" ht="15" customHeight="1" x14ac:dyDescent="0.2">
      <c r="A142" s="277">
        <v>1</v>
      </c>
      <c r="B142" s="279">
        <v>30</v>
      </c>
      <c r="C142" s="253" t="s">
        <v>248</v>
      </c>
      <c r="D142" s="91" t="s">
        <v>52</v>
      </c>
      <c r="E142" s="294">
        <v>3509700</v>
      </c>
      <c r="F142" s="78"/>
      <c r="G142" s="94">
        <v>289.51</v>
      </c>
      <c r="H142" s="115">
        <v>0.51705644352380009</v>
      </c>
      <c r="I142" s="204">
        <v>49219</v>
      </c>
      <c r="J142" s="204">
        <v>48912</v>
      </c>
      <c r="K142" s="243">
        <v>307</v>
      </c>
      <c r="L142" s="285">
        <f t="shared" si="5"/>
        <v>170.0079444578771</v>
      </c>
      <c r="M142" s="85">
        <v>99.38</v>
      </c>
      <c r="N142" s="259">
        <v>2</v>
      </c>
      <c r="O142" s="74">
        <v>0.749</v>
      </c>
      <c r="P142" s="90" t="s">
        <v>800</v>
      </c>
      <c r="Q142" s="90" t="s">
        <v>800</v>
      </c>
      <c r="R142" s="90" t="s">
        <v>800</v>
      </c>
      <c r="S142" s="90" t="s">
        <v>800</v>
      </c>
      <c r="T142" s="90" t="s">
        <v>800</v>
      </c>
      <c r="U142" s="90" t="s">
        <v>800</v>
      </c>
      <c r="V142" s="90" t="s">
        <v>800</v>
      </c>
      <c r="W142" s="265">
        <v>0</v>
      </c>
    </row>
    <row r="143" spans="1:23" ht="15" customHeight="1" x14ac:dyDescent="0.2">
      <c r="A143" s="277">
        <v>17</v>
      </c>
      <c r="B143" s="279">
        <v>30</v>
      </c>
      <c r="C143" s="253" t="s">
        <v>249</v>
      </c>
      <c r="D143" s="91" t="s">
        <v>7</v>
      </c>
      <c r="E143" s="294">
        <v>3509809</v>
      </c>
      <c r="F143" s="78"/>
      <c r="G143" s="94">
        <v>484.58</v>
      </c>
      <c r="H143" s="115">
        <v>0.69307856389886346</v>
      </c>
      <c r="I143" s="204">
        <v>4705</v>
      </c>
      <c r="J143" s="204">
        <v>3803</v>
      </c>
      <c r="K143" s="243">
        <v>902</v>
      </c>
      <c r="L143" s="285">
        <f t="shared" si="5"/>
        <v>9.7094391019026798</v>
      </c>
      <c r="M143" s="85">
        <v>80.83</v>
      </c>
      <c r="N143" s="259">
        <v>3</v>
      </c>
      <c r="O143" s="74">
        <v>0.70599999999999996</v>
      </c>
      <c r="P143" s="90" t="s">
        <v>800</v>
      </c>
      <c r="Q143" s="90" t="s">
        <v>800</v>
      </c>
      <c r="R143" s="90" t="s">
        <v>800</v>
      </c>
      <c r="S143" s="90" t="s">
        <v>800</v>
      </c>
      <c r="T143" s="90" t="s">
        <v>800</v>
      </c>
      <c r="U143" s="90" t="s">
        <v>800</v>
      </c>
      <c r="V143" s="90" t="s">
        <v>800</v>
      </c>
      <c r="W143" s="265">
        <v>0</v>
      </c>
    </row>
    <row r="144" spans="1:23" ht="15" customHeight="1" x14ac:dyDescent="0.2">
      <c r="A144" s="277">
        <v>11</v>
      </c>
      <c r="B144" s="279">
        <v>30</v>
      </c>
      <c r="C144" s="253" t="s">
        <v>250</v>
      </c>
      <c r="D144" s="91" t="s">
        <v>12</v>
      </c>
      <c r="E144" s="294">
        <v>3509908</v>
      </c>
      <c r="F144" s="78"/>
      <c r="G144" s="94">
        <v>1242.01</v>
      </c>
      <c r="H144" s="115">
        <v>-3.2631779364677982E-2</v>
      </c>
      <c r="I144" s="204">
        <v>12236</v>
      </c>
      <c r="J144" s="204">
        <v>10560</v>
      </c>
      <c r="K144" s="243">
        <v>1676</v>
      </c>
      <c r="L144" s="285">
        <f t="shared" si="5"/>
        <v>9.8517725300118357</v>
      </c>
      <c r="M144" s="85">
        <v>86.3</v>
      </c>
      <c r="N144" s="259">
        <v>3</v>
      </c>
      <c r="O144" s="74">
        <v>0.72</v>
      </c>
      <c r="P144" s="90" t="s">
        <v>800</v>
      </c>
      <c r="Q144" s="90" t="s">
        <v>800</v>
      </c>
      <c r="R144" s="90" t="s">
        <v>800</v>
      </c>
      <c r="S144" s="90" t="s">
        <v>800</v>
      </c>
      <c r="T144" s="90" t="s">
        <v>800</v>
      </c>
      <c r="U144" s="90" t="s">
        <v>800</v>
      </c>
      <c r="V144" s="90" t="s">
        <v>800</v>
      </c>
      <c r="W144" s="265">
        <v>0</v>
      </c>
    </row>
    <row r="145" spans="1:23" ht="15" customHeight="1" x14ac:dyDescent="0.2">
      <c r="A145" s="277">
        <v>2</v>
      </c>
      <c r="B145" s="279">
        <v>30</v>
      </c>
      <c r="C145" s="253" t="s">
        <v>251</v>
      </c>
      <c r="D145" s="91" t="s">
        <v>6</v>
      </c>
      <c r="E145" s="294">
        <v>3509957</v>
      </c>
      <c r="F145" s="78"/>
      <c r="G145" s="94">
        <v>53.49</v>
      </c>
      <c r="H145" s="115">
        <v>1.7121703522330778</v>
      </c>
      <c r="I145" s="204">
        <v>4797</v>
      </c>
      <c r="J145" s="204">
        <v>4567</v>
      </c>
      <c r="K145" s="243">
        <v>230</v>
      </c>
      <c r="L145" s="285">
        <f t="shared" si="5"/>
        <v>89.680314077397639</v>
      </c>
      <c r="M145" s="85">
        <v>95.21</v>
      </c>
      <c r="N145" s="259">
        <v>5</v>
      </c>
      <c r="O145" s="74">
        <v>0.70399999999999996</v>
      </c>
      <c r="P145" s="90" t="s">
        <v>800</v>
      </c>
      <c r="Q145" s="90" t="s">
        <v>800</v>
      </c>
      <c r="R145" s="90" t="s">
        <v>800</v>
      </c>
      <c r="S145" s="90" t="s">
        <v>800</v>
      </c>
      <c r="T145" s="90" t="s">
        <v>800</v>
      </c>
      <c r="U145" s="90" t="s">
        <v>800</v>
      </c>
      <c r="V145" s="90" t="s">
        <v>800</v>
      </c>
      <c r="W145" s="265">
        <v>0</v>
      </c>
    </row>
    <row r="146" spans="1:23" ht="15" customHeight="1" x14ac:dyDescent="0.2">
      <c r="A146" s="277">
        <v>17</v>
      </c>
      <c r="B146" s="279">
        <v>30</v>
      </c>
      <c r="C146" s="253" t="s">
        <v>252</v>
      </c>
      <c r="D146" s="91" t="s">
        <v>7</v>
      </c>
      <c r="E146" s="294">
        <v>3510005</v>
      </c>
      <c r="F146" s="78"/>
      <c r="G146" s="94">
        <v>596.29</v>
      </c>
      <c r="H146" s="115">
        <v>8.580520804233327E-2</v>
      </c>
      <c r="I146" s="204">
        <v>29976</v>
      </c>
      <c r="J146" s="204">
        <v>28412</v>
      </c>
      <c r="K146" s="243">
        <v>1564</v>
      </c>
      <c r="L146" s="285">
        <f t="shared" si="5"/>
        <v>50.270841369132469</v>
      </c>
      <c r="M146" s="85">
        <v>94.78</v>
      </c>
      <c r="N146" s="259">
        <v>4</v>
      </c>
      <c r="O146" s="74">
        <v>0.747</v>
      </c>
      <c r="P146" s="90" t="s">
        <v>800</v>
      </c>
      <c r="Q146" s="90" t="s">
        <v>800</v>
      </c>
      <c r="R146" s="90" t="s">
        <v>800</v>
      </c>
      <c r="S146" s="90" t="s">
        <v>800</v>
      </c>
      <c r="T146" s="90" t="s">
        <v>800</v>
      </c>
      <c r="U146" s="90" t="s">
        <v>800</v>
      </c>
      <c r="V146" s="90" t="s">
        <v>800</v>
      </c>
      <c r="W146" s="265">
        <v>14.32</v>
      </c>
    </row>
    <row r="147" spans="1:23" ht="15" customHeight="1" x14ac:dyDescent="0.2">
      <c r="A147" s="277">
        <v>15</v>
      </c>
      <c r="B147" s="279">
        <v>30</v>
      </c>
      <c r="C147" s="253" t="s">
        <v>253</v>
      </c>
      <c r="D147" s="91" t="s">
        <v>17</v>
      </c>
      <c r="E147" s="294">
        <v>3510104</v>
      </c>
      <c r="F147" s="78"/>
      <c r="G147" s="94">
        <v>69.52</v>
      </c>
      <c r="H147" s="115">
        <v>7.5075424040127459E-2</v>
      </c>
      <c r="I147" s="204">
        <v>2675</v>
      </c>
      <c r="J147" s="204">
        <v>2240</v>
      </c>
      <c r="K147" s="243">
        <v>435</v>
      </c>
      <c r="L147" s="285">
        <f t="shared" si="5"/>
        <v>38.478135788262371</v>
      </c>
      <c r="M147" s="85">
        <v>83.74</v>
      </c>
      <c r="N147" s="259">
        <v>4</v>
      </c>
      <c r="O147" s="74">
        <v>0.78900000000000003</v>
      </c>
      <c r="P147" s="90" t="s">
        <v>800</v>
      </c>
      <c r="Q147" s="90" t="s">
        <v>800</v>
      </c>
      <c r="R147" s="90" t="s">
        <v>800</v>
      </c>
      <c r="S147" s="90" t="s">
        <v>800</v>
      </c>
      <c r="T147" s="90" t="s">
        <v>800</v>
      </c>
      <c r="U147" s="90" t="s">
        <v>800</v>
      </c>
      <c r="V147" s="90" t="s">
        <v>800</v>
      </c>
      <c r="W147" s="265">
        <v>0</v>
      </c>
    </row>
    <row r="148" spans="1:23" ht="15" customHeight="1" x14ac:dyDescent="0.2">
      <c r="A148" s="277">
        <v>17</v>
      </c>
      <c r="B148" s="279">
        <v>30</v>
      </c>
      <c r="C148" s="253" t="s">
        <v>254</v>
      </c>
      <c r="D148" s="91" t="s">
        <v>7</v>
      </c>
      <c r="E148" s="294">
        <v>3510153</v>
      </c>
      <c r="F148" s="78"/>
      <c r="G148" s="94">
        <v>57.38</v>
      </c>
      <c r="H148" s="115">
        <v>1.5445190901754335</v>
      </c>
      <c r="I148" s="204">
        <v>4736</v>
      </c>
      <c r="J148" s="204">
        <v>4518</v>
      </c>
      <c r="K148" s="243">
        <v>218</v>
      </c>
      <c r="L148" s="285">
        <f t="shared" si="5"/>
        <v>82.537469501568481</v>
      </c>
      <c r="M148" s="85">
        <v>95.4</v>
      </c>
      <c r="N148" s="259">
        <v>5</v>
      </c>
      <c r="O148" s="74">
        <v>0.68</v>
      </c>
      <c r="P148" s="90" t="s">
        <v>800</v>
      </c>
      <c r="Q148" s="90" t="s">
        <v>800</v>
      </c>
      <c r="R148" s="90" t="s">
        <v>800</v>
      </c>
      <c r="S148" s="90" t="s">
        <v>800</v>
      </c>
      <c r="T148" s="90" t="s">
        <v>800</v>
      </c>
      <c r="U148" s="90" t="s">
        <v>800</v>
      </c>
      <c r="V148" s="90" t="s">
        <v>800</v>
      </c>
      <c r="W148" s="265">
        <v>0.57999999999999996</v>
      </c>
    </row>
    <row r="149" spans="1:23" ht="15" customHeight="1" x14ac:dyDescent="0.2">
      <c r="A149" s="277">
        <v>14</v>
      </c>
      <c r="B149" s="279">
        <v>30</v>
      </c>
      <c r="C149" s="253" t="s">
        <v>255</v>
      </c>
      <c r="D149" s="91" t="s">
        <v>8</v>
      </c>
      <c r="E149" s="294">
        <v>3510203</v>
      </c>
      <c r="F149" s="78"/>
      <c r="G149" s="94">
        <v>1641.04</v>
      </c>
      <c r="H149" s="115">
        <v>-0.17093018031602014</v>
      </c>
      <c r="I149" s="204">
        <v>46190</v>
      </c>
      <c r="J149" s="204">
        <v>38720</v>
      </c>
      <c r="K149" s="243">
        <v>7470</v>
      </c>
      <c r="L149" s="285">
        <f t="shared" si="5"/>
        <v>28.14678496563155</v>
      </c>
      <c r="M149" s="85">
        <v>83.83</v>
      </c>
      <c r="N149" s="259">
        <v>4</v>
      </c>
      <c r="O149" s="74">
        <v>0.72099999999999997</v>
      </c>
      <c r="P149" s="90" t="s">
        <v>800</v>
      </c>
      <c r="Q149" s="90" t="s">
        <v>800</v>
      </c>
      <c r="R149" s="90" t="s">
        <v>800</v>
      </c>
      <c r="S149" s="90" t="s">
        <v>800</v>
      </c>
      <c r="T149" s="90" t="s">
        <v>800</v>
      </c>
      <c r="U149" s="90" t="s">
        <v>800</v>
      </c>
      <c r="V149" s="90" t="s">
        <v>800</v>
      </c>
      <c r="W149" s="265">
        <v>0</v>
      </c>
    </row>
    <row r="150" spans="1:23" ht="15" customHeight="1" x14ac:dyDescent="0.2">
      <c r="A150" s="277">
        <v>10</v>
      </c>
      <c r="B150" s="279">
        <v>30</v>
      </c>
      <c r="C150" s="253" t="s">
        <v>256</v>
      </c>
      <c r="D150" s="91" t="s">
        <v>54</v>
      </c>
      <c r="E150" s="294">
        <v>3510302</v>
      </c>
      <c r="F150" s="78"/>
      <c r="G150" s="94">
        <v>169.98</v>
      </c>
      <c r="H150" s="115">
        <v>1.743372325085546</v>
      </c>
      <c r="I150" s="204">
        <v>19304</v>
      </c>
      <c r="J150" s="204">
        <v>16462</v>
      </c>
      <c r="K150" s="243">
        <v>2842</v>
      </c>
      <c r="L150" s="285">
        <f t="shared" si="5"/>
        <v>113.56630191787269</v>
      </c>
      <c r="M150" s="85">
        <v>85.28</v>
      </c>
      <c r="N150" s="259">
        <v>3</v>
      </c>
      <c r="O150" s="74">
        <v>0.69899999999999995</v>
      </c>
      <c r="P150" s="90" t="s">
        <v>800</v>
      </c>
      <c r="Q150" s="90" t="s">
        <v>800</v>
      </c>
      <c r="R150" s="90" t="s">
        <v>800</v>
      </c>
      <c r="S150" s="90" t="s">
        <v>800</v>
      </c>
      <c r="T150" s="90" t="s">
        <v>800</v>
      </c>
      <c r="U150" s="90" t="s">
        <v>800</v>
      </c>
      <c r="V150" s="90" t="s">
        <v>800</v>
      </c>
      <c r="W150" s="265">
        <v>0</v>
      </c>
    </row>
    <row r="151" spans="1:23" ht="15" customHeight="1" x14ac:dyDescent="0.2">
      <c r="A151" s="277">
        <v>5</v>
      </c>
      <c r="B151" s="279">
        <v>30</v>
      </c>
      <c r="C151" s="253" t="s">
        <v>257</v>
      </c>
      <c r="D151" s="91" t="s">
        <v>9</v>
      </c>
      <c r="E151" s="294">
        <v>3510401</v>
      </c>
      <c r="F151" s="78"/>
      <c r="G151" s="94">
        <v>323.2</v>
      </c>
      <c r="H151" s="115">
        <v>1.2847331037256104</v>
      </c>
      <c r="I151" s="204">
        <v>51993</v>
      </c>
      <c r="J151" s="204">
        <v>50368</v>
      </c>
      <c r="K151" s="243">
        <v>1625</v>
      </c>
      <c r="L151" s="285">
        <f t="shared" si="5"/>
        <v>160.86943069306932</v>
      </c>
      <c r="M151" s="85">
        <v>96.87</v>
      </c>
      <c r="N151" s="259">
        <v>2</v>
      </c>
      <c r="O151" s="74">
        <v>0.75</v>
      </c>
      <c r="P151" s="90" t="s">
        <v>800</v>
      </c>
      <c r="Q151" s="90" t="s">
        <v>800</v>
      </c>
      <c r="R151" s="90" t="s">
        <v>800</v>
      </c>
      <c r="S151" s="90" t="s">
        <v>800</v>
      </c>
      <c r="T151" s="90" t="s">
        <v>800</v>
      </c>
      <c r="U151" s="90" t="s">
        <v>800</v>
      </c>
      <c r="V151" s="90" t="s">
        <v>800</v>
      </c>
      <c r="W151" s="265">
        <v>0</v>
      </c>
    </row>
    <row r="152" spans="1:23" ht="15" customHeight="1" x14ac:dyDescent="0.2">
      <c r="A152" s="277">
        <v>3</v>
      </c>
      <c r="B152" s="279">
        <v>30</v>
      </c>
      <c r="C152" s="253" t="s">
        <v>258</v>
      </c>
      <c r="D152" s="91" t="s">
        <v>13</v>
      </c>
      <c r="E152" s="294">
        <v>3510500</v>
      </c>
      <c r="F152" s="78"/>
      <c r="G152" s="94">
        <v>483.95</v>
      </c>
      <c r="H152" s="115">
        <v>1.8417829924286977</v>
      </c>
      <c r="I152" s="204">
        <v>110384</v>
      </c>
      <c r="J152" s="204">
        <v>106111</v>
      </c>
      <c r="K152" s="243">
        <v>4273</v>
      </c>
      <c r="L152" s="285">
        <f t="shared" si="5"/>
        <v>228.08967868581465</v>
      </c>
      <c r="M152" s="85">
        <v>96.13</v>
      </c>
      <c r="N152" s="259">
        <v>2</v>
      </c>
      <c r="O152" s="74">
        <v>0.75900000000000001</v>
      </c>
      <c r="P152" s="90" t="s">
        <v>800</v>
      </c>
      <c r="Q152" s="90" t="s">
        <v>800</v>
      </c>
      <c r="R152" s="90" t="s">
        <v>800</v>
      </c>
      <c r="S152" s="90" t="s">
        <v>800</v>
      </c>
      <c r="T152" s="90" t="s">
        <v>800</v>
      </c>
      <c r="U152" s="90" t="s">
        <v>800</v>
      </c>
      <c r="V152" s="90" t="s">
        <v>800</v>
      </c>
      <c r="W152" s="265">
        <v>0</v>
      </c>
    </row>
    <row r="153" spans="1:23" ht="15" customHeight="1" x14ac:dyDescent="0.2">
      <c r="A153" s="277">
        <v>6</v>
      </c>
      <c r="B153" s="279">
        <v>30</v>
      </c>
      <c r="C153" s="253" t="s">
        <v>259</v>
      </c>
      <c r="D153" s="91" t="s">
        <v>16</v>
      </c>
      <c r="E153" s="294">
        <v>3510609</v>
      </c>
      <c r="F153" s="78"/>
      <c r="G153" s="94">
        <v>34.97</v>
      </c>
      <c r="H153" s="115">
        <v>0.68858516177814355</v>
      </c>
      <c r="I153" s="204">
        <v>385474</v>
      </c>
      <c r="J153" s="204">
        <v>385474</v>
      </c>
      <c r="K153" s="243">
        <v>0</v>
      </c>
      <c r="L153" s="285">
        <f t="shared" si="5"/>
        <v>11022.991135258793</v>
      </c>
      <c r="M153" s="85">
        <v>100</v>
      </c>
      <c r="N153" s="259">
        <v>4</v>
      </c>
      <c r="O153" s="74">
        <v>0.749</v>
      </c>
      <c r="P153" s="90" t="s">
        <v>800</v>
      </c>
      <c r="Q153" s="90" t="s">
        <v>800</v>
      </c>
      <c r="R153" s="90" t="s">
        <v>800</v>
      </c>
      <c r="S153" s="90" t="s">
        <v>800</v>
      </c>
      <c r="T153" s="90" t="s">
        <v>800</v>
      </c>
      <c r="U153" s="90" t="s">
        <v>800</v>
      </c>
      <c r="V153" s="90" t="s">
        <v>800</v>
      </c>
      <c r="W153" s="265">
        <v>0</v>
      </c>
    </row>
    <row r="154" spans="1:23" ht="15" customHeight="1" x14ac:dyDescent="0.2">
      <c r="A154" s="277">
        <v>15</v>
      </c>
      <c r="B154" s="279">
        <v>30</v>
      </c>
      <c r="C154" s="253" t="s">
        <v>260</v>
      </c>
      <c r="D154" s="91" t="s">
        <v>17</v>
      </c>
      <c r="E154" s="294">
        <v>3510708</v>
      </c>
      <c r="F154" s="78"/>
      <c r="G154" s="94">
        <v>637.57000000000005</v>
      </c>
      <c r="H154" s="115">
        <v>-3.1410926852593057E-2</v>
      </c>
      <c r="I154" s="204">
        <v>11759</v>
      </c>
      <c r="J154" s="204">
        <v>10771</v>
      </c>
      <c r="K154" s="243">
        <v>988</v>
      </c>
      <c r="L154" s="285">
        <f t="shared" si="5"/>
        <v>18.443465031290682</v>
      </c>
      <c r="M154" s="85">
        <v>91.6</v>
      </c>
      <c r="N154" s="259">
        <v>3</v>
      </c>
      <c r="O154" s="74">
        <v>0.72199999999999998</v>
      </c>
      <c r="P154" s="90" t="s">
        <v>800</v>
      </c>
      <c r="Q154" s="90" t="s">
        <v>800</v>
      </c>
      <c r="R154" s="90" t="s">
        <v>800</v>
      </c>
      <c r="S154" s="90" t="s">
        <v>800</v>
      </c>
      <c r="T154" s="90" t="s">
        <v>800</v>
      </c>
      <c r="U154" s="90" t="s">
        <v>800</v>
      </c>
      <c r="V154" s="90" t="s">
        <v>800</v>
      </c>
      <c r="W154" s="265">
        <v>92.47</v>
      </c>
    </row>
    <row r="155" spans="1:23" ht="15" customHeight="1" x14ac:dyDescent="0.2">
      <c r="A155" s="277">
        <v>4</v>
      </c>
      <c r="B155" s="279">
        <v>30</v>
      </c>
      <c r="C155" s="253" t="s">
        <v>261</v>
      </c>
      <c r="D155" s="91" t="s">
        <v>15</v>
      </c>
      <c r="E155" s="294">
        <v>3510807</v>
      </c>
      <c r="F155" s="78"/>
      <c r="G155" s="94">
        <v>865.54</v>
      </c>
      <c r="H155" s="115">
        <v>0.46672912043181913</v>
      </c>
      <c r="I155" s="204">
        <v>29013</v>
      </c>
      <c r="J155" s="204">
        <v>23914</v>
      </c>
      <c r="K155" s="243">
        <v>5099</v>
      </c>
      <c r="L155" s="285">
        <f t="shared" si="5"/>
        <v>33.520114610532154</v>
      </c>
      <c r="M155" s="85">
        <v>82.43</v>
      </c>
      <c r="N155" s="259">
        <v>5</v>
      </c>
      <c r="O155" s="74">
        <v>0.73</v>
      </c>
      <c r="P155" s="90" t="s">
        <v>800</v>
      </c>
      <c r="Q155" s="90" t="s">
        <v>800</v>
      </c>
      <c r="R155" s="90" t="s">
        <v>800</v>
      </c>
      <c r="S155" s="90" t="s">
        <v>800</v>
      </c>
      <c r="T155" s="90" t="s">
        <v>800</v>
      </c>
      <c r="U155" s="90" t="s">
        <v>800</v>
      </c>
      <c r="V155" s="90" t="s">
        <v>800</v>
      </c>
      <c r="W155" s="265">
        <v>0</v>
      </c>
    </row>
    <row r="156" spans="1:23" ht="15" customHeight="1" x14ac:dyDescent="0.2">
      <c r="A156" s="277">
        <v>4</v>
      </c>
      <c r="B156" s="279">
        <v>30</v>
      </c>
      <c r="C156" s="253" t="s">
        <v>262</v>
      </c>
      <c r="D156" s="91" t="s">
        <v>15</v>
      </c>
      <c r="E156" s="294">
        <v>3510906</v>
      </c>
      <c r="F156" s="78"/>
      <c r="G156" s="94">
        <v>190.92</v>
      </c>
      <c r="H156" s="115">
        <v>-0.84453884423839609</v>
      </c>
      <c r="I156" s="204">
        <v>2542</v>
      </c>
      <c r="J156" s="204">
        <v>1870</v>
      </c>
      <c r="K156" s="243">
        <v>672</v>
      </c>
      <c r="L156" s="285">
        <f t="shared" si="5"/>
        <v>13.314477267965641</v>
      </c>
      <c r="M156" s="85">
        <v>73.56</v>
      </c>
      <c r="N156" s="259">
        <v>3</v>
      </c>
      <c r="O156" s="74">
        <v>0.73399999999999999</v>
      </c>
      <c r="P156" s="90" t="s">
        <v>800</v>
      </c>
      <c r="Q156" s="90" t="s">
        <v>800</v>
      </c>
      <c r="R156" s="90" t="s">
        <v>800</v>
      </c>
      <c r="S156" s="90" t="s">
        <v>800</v>
      </c>
      <c r="T156" s="90" t="s">
        <v>800</v>
      </c>
      <c r="U156" s="90" t="s">
        <v>800</v>
      </c>
      <c r="V156" s="90" t="s">
        <v>800</v>
      </c>
      <c r="W156" s="265">
        <v>0</v>
      </c>
    </row>
    <row r="157" spans="1:23" ht="15" customHeight="1" x14ac:dyDescent="0.2">
      <c r="A157" s="277">
        <v>19</v>
      </c>
      <c r="B157" s="279">
        <v>30</v>
      </c>
      <c r="C157" s="253" t="s">
        <v>263</v>
      </c>
      <c r="D157" s="91" t="s">
        <v>2</v>
      </c>
      <c r="E157" s="294">
        <v>3511003</v>
      </c>
      <c r="F157" s="78"/>
      <c r="G157" s="94">
        <v>1062.6500000000001</v>
      </c>
      <c r="H157" s="115">
        <v>1.6292308713532488</v>
      </c>
      <c r="I157" s="204">
        <v>19668</v>
      </c>
      <c r="J157" s="204">
        <v>14842</v>
      </c>
      <c r="K157" s="243">
        <v>4826</v>
      </c>
      <c r="L157" s="285">
        <f t="shared" si="5"/>
        <v>18.508445866465909</v>
      </c>
      <c r="M157" s="85">
        <v>75.459999999999994</v>
      </c>
      <c r="N157" s="259">
        <v>2</v>
      </c>
      <c r="O157" s="74">
        <v>0.73099999999999998</v>
      </c>
      <c r="P157" s="90" t="s">
        <v>800</v>
      </c>
      <c r="Q157" s="90" t="s">
        <v>800</v>
      </c>
      <c r="R157" s="90" t="s">
        <v>800</v>
      </c>
      <c r="S157" s="90" t="s">
        <v>800</v>
      </c>
      <c r="T157" s="90" t="s">
        <v>800</v>
      </c>
      <c r="U157" s="90" t="s">
        <v>800</v>
      </c>
      <c r="V157" s="90" t="s">
        <v>800</v>
      </c>
      <c r="W157" s="265">
        <v>154.34</v>
      </c>
    </row>
    <row r="158" spans="1:23" ht="15" customHeight="1" x14ac:dyDescent="0.2">
      <c r="A158" s="277">
        <v>15</v>
      </c>
      <c r="B158" s="279">
        <v>30</v>
      </c>
      <c r="C158" s="253" t="s">
        <v>264</v>
      </c>
      <c r="D158" s="91" t="s">
        <v>17</v>
      </c>
      <c r="E158" s="294">
        <v>3511102</v>
      </c>
      <c r="F158" s="78"/>
      <c r="G158" s="94">
        <v>292.24</v>
      </c>
      <c r="H158" s="115">
        <v>0.49721168376870573</v>
      </c>
      <c r="I158" s="204">
        <v>115669</v>
      </c>
      <c r="J158" s="204">
        <v>114740</v>
      </c>
      <c r="K158" s="243">
        <v>929</v>
      </c>
      <c r="L158" s="285">
        <f t="shared" si="5"/>
        <v>395.801396112784</v>
      </c>
      <c r="M158" s="85">
        <v>99.2</v>
      </c>
      <c r="N158" s="259">
        <v>3</v>
      </c>
      <c r="O158" s="74">
        <v>0.78500000000000003</v>
      </c>
      <c r="P158" s="90" t="s">
        <v>800</v>
      </c>
      <c r="Q158" s="90" t="s">
        <v>800</v>
      </c>
      <c r="R158" s="90" t="s">
        <v>800</v>
      </c>
      <c r="S158" s="90" t="s">
        <v>800</v>
      </c>
      <c r="T158" s="90" t="s">
        <v>800</v>
      </c>
      <c r="U158" s="90" t="s">
        <v>800</v>
      </c>
      <c r="V158" s="90" t="s">
        <v>800</v>
      </c>
      <c r="W158" s="265">
        <v>0</v>
      </c>
    </row>
    <row r="159" spans="1:23" ht="15" customHeight="1" x14ac:dyDescent="0.2">
      <c r="A159" s="277">
        <v>15</v>
      </c>
      <c r="B159" s="279">
        <v>30</v>
      </c>
      <c r="C159" s="253" t="s">
        <v>265</v>
      </c>
      <c r="D159" s="91" t="s">
        <v>17</v>
      </c>
      <c r="E159" s="294">
        <v>3511201</v>
      </c>
      <c r="F159" s="78"/>
      <c r="G159" s="94">
        <v>145.43</v>
      </c>
      <c r="H159" s="115">
        <v>0.67751676058278587</v>
      </c>
      <c r="I159" s="204">
        <v>7382</v>
      </c>
      <c r="J159" s="204">
        <v>6851</v>
      </c>
      <c r="K159" s="243">
        <v>531</v>
      </c>
      <c r="L159" s="285">
        <f t="shared" si="5"/>
        <v>50.759815718902566</v>
      </c>
      <c r="M159" s="85">
        <v>92.81</v>
      </c>
      <c r="N159" s="259">
        <v>4</v>
      </c>
      <c r="O159" s="74">
        <v>0.751</v>
      </c>
      <c r="P159" s="90" t="s">
        <v>800</v>
      </c>
      <c r="Q159" s="90" t="s">
        <v>800</v>
      </c>
      <c r="R159" s="90" t="s">
        <v>800</v>
      </c>
      <c r="S159" s="90" t="s">
        <v>800</v>
      </c>
      <c r="T159" s="90" t="s">
        <v>800</v>
      </c>
      <c r="U159" s="90" t="s">
        <v>800</v>
      </c>
      <c r="V159" s="90" t="s">
        <v>800</v>
      </c>
      <c r="W159" s="265">
        <v>0</v>
      </c>
    </row>
    <row r="160" spans="1:23" ht="15" customHeight="1" x14ac:dyDescent="0.2">
      <c r="A160" s="277">
        <v>15</v>
      </c>
      <c r="B160" s="279">
        <v>30</v>
      </c>
      <c r="C160" s="253" t="s">
        <v>266</v>
      </c>
      <c r="D160" s="91" t="s">
        <v>17</v>
      </c>
      <c r="E160" s="294">
        <v>3511300</v>
      </c>
      <c r="F160" s="78"/>
      <c r="G160" s="94">
        <v>197.62</v>
      </c>
      <c r="H160" s="115">
        <v>1.3359395708563815</v>
      </c>
      <c r="I160" s="204">
        <v>8513</v>
      </c>
      <c r="J160" s="204">
        <v>6938</v>
      </c>
      <c r="K160" s="243">
        <v>1575</v>
      </c>
      <c r="L160" s="285">
        <f t="shared" si="5"/>
        <v>43.077623722295314</v>
      </c>
      <c r="M160" s="85">
        <v>81.5</v>
      </c>
      <c r="N160" s="259">
        <v>4</v>
      </c>
      <c r="O160" s="74">
        <v>0.76600000000000001</v>
      </c>
      <c r="P160" s="90" t="s">
        <v>800</v>
      </c>
      <c r="Q160" s="90" t="s">
        <v>800</v>
      </c>
      <c r="R160" s="90" t="s">
        <v>800</v>
      </c>
      <c r="S160" s="90" t="s">
        <v>800</v>
      </c>
      <c r="T160" s="90" t="s">
        <v>800</v>
      </c>
      <c r="U160" s="90" t="s">
        <v>800</v>
      </c>
      <c r="V160" s="90" t="s">
        <v>800</v>
      </c>
      <c r="W160" s="265">
        <v>0</v>
      </c>
    </row>
    <row r="161" spans="1:23" ht="15" customHeight="1" x14ac:dyDescent="0.2">
      <c r="A161" s="277">
        <v>17</v>
      </c>
      <c r="B161" s="279">
        <v>30</v>
      </c>
      <c r="C161" s="253" t="s">
        <v>267</v>
      </c>
      <c r="D161" s="91" t="s">
        <v>7</v>
      </c>
      <c r="E161" s="294">
        <v>3511409</v>
      </c>
      <c r="F161" s="78"/>
      <c r="G161" s="94">
        <v>503.64</v>
      </c>
      <c r="H161" s="115">
        <v>1.0911261310705189</v>
      </c>
      <c r="I161" s="204">
        <v>18553</v>
      </c>
      <c r="J161" s="204">
        <v>16935</v>
      </c>
      <c r="K161" s="243">
        <v>1618</v>
      </c>
      <c r="L161" s="285">
        <f t="shared" si="5"/>
        <v>36.837820665554766</v>
      </c>
      <c r="M161" s="85">
        <v>91.28</v>
      </c>
      <c r="N161" s="259">
        <v>4</v>
      </c>
      <c r="O161" s="74">
        <v>0.72899999999999998</v>
      </c>
      <c r="P161" s="90" t="s">
        <v>800</v>
      </c>
      <c r="Q161" s="90" t="s">
        <v>800</v>
      </c>
      <c r="R161" s="90" t="s">
        <v>800</v>
      </c>
      <c r="S161" s="90" t="s">
        <v>800</v>
      </c>
      <c r="T161" s="90" t="s">
        <v>800</v>
      </c>
      <c r="U161" s="90" t="s">
        <v>800</v>
      </c>
      <c r="V161" s="90" t="s">
        <v>800</v>
      </c>
      <c r="W161" s="265">
        <v>25.4</v>
      </c>
    </row>
    <row r="162" spans="1:23" ht="15" customHeight="1" x14ac:dyDescent="0.2">
      <c r="A162" s="277">
        <v>10</v>
      </c>
      <c r="B162" s="279">
        <v>30</v>
      </c>
      <c r="C162" s="253" t="s">
        <v>268</v>
      </c>
      <c r="D162" s="91" t="s">
        <v>54</v>
      </c>
      <c r="E162" s="294">
        <v>3511508</v>
      </c>
      <c r="F162" s="78"/>
      <c r="G162" s="94">
        <v>127.76</v>
      </c>
      <c r="H162" s="115">
        <v>2.1821294142359893</v>
      </c>
      <c r="I162" s="204">
        <v>43949</v>
      </c>
      <c r="J162" s="204">
        <v>41675</v>
      </c>
      <c r="K162" s="243">
        <v>2274</v>
      </c>
      <c r="L162" s="285">
        <f t="shared" si="5"/>
        <v>343.99655604257981</v>
      </c>
      <c r="M162" s="85">
        <v>94.83</v>
      </c>
      <c r="N162" s="259">
        <v>3</v>
      </c>
      <c r="O162" s="74">
        <v>0.78200000000000003</v>
      </c>
      <c r="P162" s="90" t="s">
        <v>800</v>
      </c>
      <c r="Q162" s="90" t="s">
        <v>800</v>
      </c>
      <c r="R162" s="90" t="s">
        <v>800</v>
      </c>
      <c r="S162" s="90" t="s">
        <v>800</v>
      </c>
      <c r="T162" s="90" t="s">
        <v>800</v>
      </c>
      <c r="U162" s="90" t="s">
        <v>800</v>
      </c>
      <c r="V162" s="90" t="s">
        <v>800</v>
      </c>
      <c r="W162" s="265">
        <v>0</v>
      </c>
    </row>
    <row r="163" spans="1:23" ht="15" customHeight="1" x14ac:dyDescent="0.2">
      <c r="A163" s="277">
        <v>10</v>
      </c>
      <c r="B163" s="279">
        <v>30</v>
      </c>
      <c r="C163" s="253" t="s">
        <v>269</v>
      </c>
      <c r="D163" s="91" t="s">
        <v>54</v>
      </c>
      <c r="E163" s="294">
        <v>3511607</v>
      </c>
      <c r="F163" s="78"/>
      <c r="G163" s="94">
        <v>190.19</v>
      </c>
      <c r="H163" s="115">
        <v>1.4383458911579883</v>
      </c>
      <c r="I163" s="204">
        <v>16659</v>
      </c>
      <c r="J163" s="204">
        <v>11248</v>
      </c>
      <c r="K163" s="243">
        <v>5411</v>
      </c>
      <c r="L163" s="285">
        <f t="shared" si="5"/>
        <v>87.591356012408639</v>
      </c>
      <c r="M163" s="85">
        <v>67.52</v>
      </c>
      <c r="N163" s="259">
        <v>3</v>
      </c>
      <c r="O163" s="74">
        <v>0.70599999999999996</v>
      </c>
      <c r="P163" s="90" t="s">
        <v>800</v>
      </c>
      <c r="Q163" s="90" t="s">
        <v>800</v>
      </c>
      <c r="R163" s="90" t="s">
        <v>800</v>
      </c>
      <c r="S163" s="90" t="s">
        <v>800</v>
      </c>
      <c r="T163" s="90" t="s">
        <v>800</v>
      </c>
      <c r="U163" s="90" t="s">
        <v>800</v>
      </c>
      <c r="V163" s="90" t="s">
        <v>800</v>
      </c>
      <c r="W163" s="265">
        <v>0</v>
      </c>
    </row>
    <row r="164" spans="1:23" ht="15" customHeight="1" x14ac:dyDescent="0.2">
      <c r="A164" s="277">
        <v>5</v>
      </c>
      <c r="B164" s="279">
        <v>30</v>
      </c>
      <c r="C164" s="253" t="s">
        <v>270</v>
      </c>
      <c r="D164" s="91" t="s">
        <v>9</v>
      </c>
      <c r="E164" s="294">
        <v>3511706</v>
      </c>
      <c r="F164" s="78"/>
      <c r="G164" s="94">
        <v>176</v>
      </c>
      <c r="H164" s="115">
        <v>1.3099620825169467</v>
      </c>
      <c r="I164" s="204">
        <v>16217</v>
      </c>
      <c r="J164" s="204">
        <v>14788</v>
      </c>
      <c r="K164" s="243">
        <v>1429</v>
      </c>
      <c r="L164" s="285">
        <f t="shared" si="5"/>
        <v>92.142045454545453</v>
      </c>
      <c r="M164" s="85">
        <v>91.19</v>
      </c>
      <c r="N164" s="259">
        <v>3</v>
      </c>
      <c r="O164" s="74">
        <v>0.73599999999999999</v>
      </c>
      <c r="P164" s="90" t="s">
        <v>800</v>
      </c>
      <c r="Q164" s="90" t="s">
        <v>800</v>
      </c>
      <c r="R164" s="90" t="s">
        <v>800</v>
      </c>
      <c r="S164" s="90" t="s">
        <v>800</v>
      </c>
      <c r="T164" s="90" t="s">
        <v>800</v>
      </c>
      <c r="U164" s="90" t="s">
        <v>800</v>
      </c>
      <c r="V164" s="90" t="s">
        <v>800</v>
      </c>
      <c r="W164" s="265">
        <v>0</v>
      </c>
    </row>
    <row r="165" spans="1:23" ht="15" customHeight="1" x14ac:dyDescent="0.2">
      <c r="A165" s="277">
        <v>17</v>
      </c>
      <c r="B165" s="279">
        <v>30</v>
      </c>
      <c r="C165" s="253" t="s">
        <v>271</v>
      </c>
      <c r="D165" s="91" t="s">
        <v>7</v>
      </c>
      <c r="E165" s="294">
        <v>3557204</v>
      </c>
      <c r="F165" s="78"/>
      <c r="G165" s="94">
        <v>188.21</v>
      </c>
      <c r="H165" s="115">
        <v>1.3146868811797496E-2</v>
      </c>
      <c r="I165" s="204">
        <v>12179</v>
      </c>
      <c r="J165" s="204">
        <v>11403</v>
      </c>
      <c r="K165" s="243">
        <v>776</v>
      </c>
      <c r="L165" s="285">
        <f t="shared" si="5"/>
        <v>64.70963285691515</v>
      </c>
      <c r="M165" s="85">
        <v>93.63</v>
      </c>
      <c r="N165" s="259">
        <v>5</v>
      </c>
      <c r="O165" s="74">
        <v>0.72899999999999998</v>
      </c>
      <c r="P165" s="90" t="s">
        <v>800</v>
      </c>
      <c r="Q165" s="90" t="s">
        <v>800</v>
      </c>
      <c r="R165" s="90" t="s">
        <v>800</v>
      </c>
      <c r="S165" s="90" t="s">
        <v>800</v>
      </c>
      <c r="T165" s="90" t="s">
        <v>800</v>
      </c>
      <c r="U165" s="90" t="s">
        <v>800</v>
      </c>
      <c r="V165" s="90" t="s">
        <v>800</v>
      </c>
      <c r="W165" s="265">
        <v>8.89</v>
      </c>
    </row>
    <row r="166" spans="1:23" ht="15" customHeight="1" x14ac:dyDescent="0.2">
      <c r="A166" s="277">
        <v>20</v>
      </c>
      <c r="B166" s="279">
        <v>30</v>
      </c>
      <c r="C166" s="253" t="s">
        <v>272</v>
      </c>
      <c r="D166" s="91" t="s">
        <v>3</v>
      </c>
      <c r="E166" s="294">
        <v>3511904</v>
      </c>
      <c r="F166" s="78"/>
      <c r="G166" s="94">
        <v>168.74</v>
      </c>
      <c r="H166" s="115">
        <v>2.1639142084403762</v>
      </c>
      <c r="I166" s="204">
        <v>7856</v>
      </c>
      <c r="J166" s="204">
        <v>7574</v>
      </c>
      <c r="K166" s="243">
        <v>282</v>
      </c>
      <c r="L166" s="285">
        <f t="shared" si="5"/>
        <v>46.556832997510959</v>
      </c>
      <c r="M166" s="85">
        <v>96.41</v>
      </c>
      <c r="N166" s="259">
        <v>3</v>
      </c>
      <c r="O166" s="74">
        <v>0.72499999999999998</v>
      </c>
      <c r="P166" s="90" t="s">
        <v>800</v>
      </c>
      <c r="Q166" s="90" t="s">
        <v>800</v>
      </c>
      <c r="R166" s="90" t="s">
        <v>800</v>
      </c>
      <c r="S166" s="90" t="s">
        <v>800</v>
      </c>
      <c r="T166" s="90" t="s">
        <v>800</v>
      </c>
      <c r="U166" s="90" t="s">
        <v>800</v>
      </c>
      <c r="V166" s="90" t="s">
        <v>800</v>
      </c>
      <c r="W166" s="265">
        <v>0</v>
      </c>
    </row>
    <row r="167" spans="1:23" ht="15" customHeight="1" x14ac:dyDescent="0.2">
      <c r="A167" s="277">
        <v>12</v>
      </c>
      <c r="B167" s="279">
        <v>30</v>
      </c>
      <c r="C167" s="253" t="s">
        <v>273</v>
      </c>
      <c r="D167" s="91" t="s">
        <v>11</v>
      </c>
      <c r="E167" s="294">
        <v>3512001</v>
      </c>
      <c r="F167" s="78"/>
      <c r="G167" s="94">
        <v>423.96</v>
      </c>
      <c r="H167" s="115">
        <v>0.22520212454115729</v>
      </c>
      <c r="I167" s="204">
        <v>17533</v>
      </c>
      <c r="J167" s="204">
        <v>16608</v>
      </c>
      <c r="K167" s="243">
        <v>925</v>
      </c>
      <c r="L167" s="285">
        <f t="shared" si="5"/>
        <v>41.355316539296162</v>
      </c>
      <c r="M167" s="85">
        <v>94.72</v>
      </c>
      <c r="N167" s="259">
        <v>2</v>
      </c>
      <c r="O167" s="74">
        <v>0.75700000000000001</v>
      </c>
      <c r="P167" s="90" t="s">
        <v>800</v>
      </c>
      <c r="Q167" s="90" t="s">
        <v>800</v>
      </c>
      <c r="R167" s="90" t="s">
        <v>800</v>
      </c>
      <c r="S167" s="90" t="s">
        <v>800</v>
      </c>
      <c r="T167" s="90" t="s">
        <v>800</v>
      </c>
      <c r="U167" s="90" t="s">
        <v>800</v>
      </c>
      <c r="V167" s="90" t="s">
        <v>800</v>
      </c>
      <c r="W167" s="265">
        <v>0</v>
      </c>
    </row>
    <row r="168" spans="1:23" ht="15" customHeight="1" x14ac:dyDescent="0.2">
      <c r="A168" s="277">
        <v>12</v>
      </c>
      <c r="B168" s="279">
        <v>30</v>
      </c>
      <c r="C168" s="253" t="s">
        <v>274</v>
      </c>
      <c r="D168" s="91" t="s">
        <v>11</v>
      </c>
      <c r="E168" s="294">
        <v>3512100</v>
      </c>
      <c r="F168" s="78"/>
      <c r="G168" s="94">
        <v>729.25</v>
      </c>
      <c r="H168" s="115">
        <v>7.494725978469674E-2</v>
      </c>
      <c r="I168" s="204">
        <v>6029</v>
      </c>
      <c r="J168" s="204">
        <v>4462</v>
      </c>
      <c r="K168" s="243">
        <v>1567</v>
      </c>
      <c r="L168" s="285">
        <f t="shared" si="5"/>
        <v>8.2673980116558106</v>
      </c>
      <c r="M168" s="85">
        <v>74.010000000000005</v>
      </c>
      <c r="N168" s="259">
        <v>2</v>
      </c>
      <c r="O168" s="74">
        <v>0.71</v>
      </c>
      <c r="P168" s="90" t="s">
        <v>800</v>
      </c>
      <c r="Q168" s="90" t="s">
        <v>800</v>
      </c>
      <c r="R168" s="90" t="s">
        <v>800</v>
      </c>
      <c r="S168" s="90" t="s">
        <v>800</v>
      </c>
      <c r="T168" s="90" t="s">
        <v>800</v>
      </c>
      <c r="U168" s="90" t="s">
        <v>800</v>
      </c>
      <c r="V168" s="90" t="s">
        <v>800</v>
      </c>
      <c r="W168" s="265">
        <v>59.4</v>
      </c>
    </row>
    <row r="169" spans="1:23" ht="15" customHeight="1" x14ac:dyDescent="0.2">
      <c r="A169" s="277">
        <v>9</v>
      </c>
      <c r="B169" s="279">
        <v>30</v>
      </c>
      <c r="C169" s="253" t="s">
        <v>275</v>
      </c>
      <c r="D169" s="91" t="s">
        <v>18</v>
      </c>
      <c r="E169" s="294">
        <v>3512209</v>
      </c>
      <c r="F169" s="78"/>
      <c r="G169" s="94">
        <v>183.83</v>
      </c>
      <c r="H169" s="115">
        <v>0.87432578470940658</v>
      </c>
      <c r="I169" s="204">
        <v>26484</v>
      </c>
      <c r="J169" s="204">
        <v>25432</v>
      </c>
      <c r="K169" s="243">
        <v>1052</v>
      </c>
      <c r="L169" s="285">
        <f t="shared" si="5"/>
        <v>144.06788881031386</v>
      </c>
      <c r="M169" s="85">
        <v>96.03</v>
      </c>
      <c r="N169" s="259">
        <v>3</v>
      </c>
      <c r="O169" s="74">
        <v>0.70799999999999996</v>
      </c>
      <c r="P169" s="90" t="s">
        <v>800</v>
      </c>
      <c r="Q169" s="90" t="s">
        <v>800</v>
      </c>
      <c r="R169" s="90" t="s">
        <v>800</v>
      </c>
      <c r="S169" s="90" t="s">
        <v>800</v>
      </c>
      <c r="T169" s="90" t="s">
        <v>800</v>
      </c>
      <c r="U169" s="90" t="s">
        <v>800</v>
      </c>
      <c r="V169" s="90" t="s">
        <v>800</v>
      </c>
      <c r="W169" s="265">
        <v>0</v>
      </c>
    </row>
    <row r="170" spans="1:23" ht="15" customHeight="1" x14ac:dyDescent="0.2">
      <c r="A170" s="277">
        <v>10</v>
      </c>
      <c r="B170" s="279">
        <v>30</v>
      </c>
      <c r="C170" s="253" t="s">
        <v>276</v>
      </c>
      <c r="D170" s="91" t="s">
        <v>54</v>
      </c>
      <c r="E170" s="294">
        <v>3512308</v>
      </c>
      <c r="F170" s="78"/>
      <c r="G170" s="94">
        <v>468.24</v>
      </c>
      <c r="H170" s="115">
        <v>0.66286285782004573</v>
      </c>
      <c r="I170" s="204">
        <v>16799</v>
      </c>
      <c r="J170" s="204">
        <v>14069</v>
      </c>
      <c r="K170" s="243">
        <v>2730</v>
      </c>
      <c r="L170" s="285">
        <f t="shared" si="5"/>
        <v>35.876900734665981</v>
      </c>
      <c r="M170" s="85">
        <v>83.75</v>
      </c>
      <c r="N170" s="259">
        <v>4</v>
      </c>
      <c r="O170" s="74">
        <v>0.73599999999999999</v>
      </c>
      <c r="P170" s="90" t="s">
        <v>800</v>
      </c>
      <c r="Q170" s="90" t="s">
        <v>800</v>
      </c>
      <c r="R170" s="90" t="s">
        <v>800</v>
      </c>
      <c r="S170" s="90" t="s">
        <v>800</v>
      </c>
      <c r="T170" s="90" t="s">
        <v>800</v>
      </c>
      <c r="U170" s="90" t="s">
        <v>800</v>
      </c>
      <c r="V170" s="90" t="s">
        <v>800</v>
      </c>
      <c r="W170" s="265">
        <v>17.7</v>
      </c>
    </row>
    <row r="171" spans="1:23" ht="15" customHeight="1" x14ac:dyDescent="0.2">
      <c r="A171" s="277">
        <v>5</v>
      </c>
      <c r="B171" s="279">
        <v>30</v>
      </c>
      <c r="C171" s="253" t="s">
        <v>277</v>
      </c>
      <c r="D171" s="91" t="s">
        <v>9</v>
      </c>
      <c r="E171" s="294">
        <v>3512407</v>
      </c>
      <c r="F171" s="78"/>
      <c r="G171" s="94">
        <v>137.34</v>
      </c>
      <c r="H171" s="115">
        <v>1.636683422894647</v>
      </c>
      <c r="I171" s="204">
        <v>23123</v>
      </c>
      <c r="J171" s="204">
        <v>20769</v>
      </c>
      <c r="K171" s="243">
        <v>2354</v>
      </c>
      <c r="L171" s="285">
        <f t="shared" si="5"/>
        <v>168.36318625309451</v>
      </c>
      <c r="M171" s="85">
        <v>89.82</v>
      </c>
      <c r="N171" s="259">
        <v>1</v>
      </c>
      <c r="O171" s="74">
        <v>0.75800000000000001</v>
      </c>
      <c r="P171" s="90" t="s">
        <v>800</v>
      </c>
      <c r="Q171" s="90" t="s">
        <v>800</v>
      </c>
      <c r="R171" s="90" t="s">
        <v>800</v>
      </c>
      <c r="S171" s="90" t="s">
        <v>800</v>
      </c>
      <c r="T171" s="90" t="s">
        <v>800</v>
      </c>
      <c r="U171" s="90" t="s">
        <v>800</v>
      </c>
      <c r="V171" s="90" t="s">
        <v>800</v>
      </c>
      <c r="W171" s="265">
        <v>0</v>
      </c>
    </row>
    <row r="172" spans="1:23" ht="15" customHeight="1" x14ac:dyDescent="0.2">
      <c r="A172" s="277">
        <v>19</v>
      </c>
      <c r="B172" s="279">
        <v>30</v>
      </c>
      <c r="C172" s="253" t="s">
        <v>278</v>
      </c>
      <c r="D172" s="91" t="s">
        <v>2</v>
      </c>
      <c r="E172" s="294">
        <v>3512506</v>
      </c>
      <c r="F172" s="78"/>
      <c r="G172" s="94">
        <v>246.54</v>
      </c>
      <c r="H172" s="115">
        <v>1.4695023378321626</v>
      </c>
      <c r="I172" s="204">
        <v>5680</v>
      </c>
      <c r="J172" s="204">
        <v>4771</v>
      </c>
      <c r="K172" s="243">
        <v>909</v>
      </c>
      <c r="L172" s="285">
        <f t="shared" si="5"/>
        <v>23.038857791839053</v>
      </c>
      <c r="M172" s="85">
        <v>84</v>
      </c>
      <c r="N172" s="259">
        <v>4</v>
      </c>
      <c r="O172" s="74">
        <v>0.71899999999999997</v>
      </c>
      <c r="P172" s="90" t="s">
        <v>800</v>
      </c>
      <c r="Q172" s="90" t="s">
        <v>800</v>
      </c>
      <c r="R172" s="90" t="s">
        <v>800</v>
      </c>
      <c r="S172" s="90" t="s">
        <v>800</v>
      </c>
      <c r="T172" s="90" t="s">
        <v>800</v>
      </c>
      <c r="U172" s="90" t="s">
        <v>800</v>
      </c>
      <c r="V172" s="90" t="s">
        <v>800</v>
      </c>
      <c r="W172" s="265">
        <v>0</v>
      </c>
    </row>
    <row r="173" spans="1:23" ht="15" customHeight="1" x14ac:dyDescent="0.2">
      <c r="A173" s="277">
        <v>14</v>
      </c>
      <c r="B173" s="279">
        <v>30</v>
      </c>
      <c r="C173" s="253" t="s">
        <v>279</v>
      </c>
      <c r="D173" s="91" t="s">
        <v>8</v>
      </c>
      <c r="E173" s="294">
        <v>3512605</v>
      </c>
      <c r="F173" s="78"/>
      <c r="G173" s="94">
        <v>304.51</v>
      </c>
      <c r="H173" s="115">
        <v>-0.73136962935588246</v>
      </c>
      <c r="I173" s="204">
        <v>4884</v>
      </c>
      <c r="J173" s="204">
        <v>3916</v>
      </c>
      <c r="K173" s="243">
        <v>968</v>
      </c>
      <c r="L173" s="285">
        <f t="shared" si="5"/>
        <v>16.038882138517618</v>
      </c>
      <c r="M173" s="85">
        <v>80.180000000000007</v>
      </c>
      <c r="N173" s="259">
        <v>5</v>
      </c>
      <c r="O173" s="74">
        <v>0.69</v>
      </c>
      <c r="P173" s="90" t="s">
        <v>800</v>
      </c>
      <c r="Q173" s="90" t="s">
        <v>800</v>
      </c>
      <c r="R173" s="90" t="s">
        <v>800</v>
      </c>
      <c r="S173" s="90" t="s">
        <v>800</v>
      </c>
      <c r="T173" s="90" t="s">
        <v>800</v>
      </c>
      <c r="U173" s="90" t="s">
        <v>800</v>
      </c>
      <c r="V173" s="90" t="s">
        <v>800</v>
      </c>
      <c r="W173" s="265">
        <v>1.58</v>
      </c>
    </row>
    <row r="174" spans="1:23" ht="15" customHeight="1" x14ac:dyDescent="0.2">
      <c r="A174" s="277">
        <v>5</v>
      </c>
      <c r="B174" s="279">
        <v>30</v>
      </c>
      <c r="C174" s="253" t="s">
        <v>280</v>
      </c>
      <c r="D174" s="91" t="s">
        <v>9</v>
      </c>
      <c r="E174" s="294">
        <v>3512704</v>
      </c>
      <c r="F174" s="78"/>
      <c r="G174" s="94">
        <v>278.14</v>
      </c>
      <c r="H174" s="115">
        <v>0.21640280745838236</v>
      </c>
      <c r="I174" s="204">
        <v>3928</v>
      </c>
      <c r="J174" s="204">
        <v>2324</v>
      </c>
      <c r="K174" s="243">
        <v>1604</v>
      </c>
      <c r="L174" s="285">
        <f t="shared" si="5"/>
        <v>14.122384410728412</v>
      </c>
      <c r="M174" s="85">
        <v>59.16</v>
      </c>
      <c r="N174" s="259">
        <v>4</v>
      </c>
      <c r="O174" s="74">
        <v>0.754</v>
      </c>
      <c r="P174" s="90" t="s">
        <v>800</v>
      </c>
      <c r="Q174" s="90" t="s">
        <v>800</v>
      </c>
      <c r="R174" s="90" t="s">
        <v>800</v>
      </c>
      <c r="S174" s="90" t="s">
        <v>800</v>
      </c>
      <c r="T174" s="90" t="s">
        <v>800</v>
      </c>
      <c r="U174" s="90" t="s">
        <v>800</v>
      </c>
      <c r="V174" s="90" t="s">
        <v>800</v>
      </c>
      <c r="W174" s="265">
        <v>0</v>
      </c>
    </row>
    <row r="175" spans="1:23" ht="15" customHeight="1" x14ac:dyDescent="0.2">
      <c r="A175" s="277">
        <v>5</v>
      </c>
      <c r="B175" s="279">
        <v>30</v>
      </c>
      <c r="C175" s="253" t="s">
        <v>281</v>
      </c>
      <c r="D175" s="91" t="s">
        <v>9</v>
      </c>
      <c r="E175" s="294">
        <v>3512803</v>
      </c>
      <c r="F175" s="78"/>
      <c r="G175" s="94">
        <v>154.72999999999999</v>
      </c>
      <c r="H175" s="115">
        <v>2.313490517219341</v>
      </c>
      <c r="I175" s="204">
        <v>66478</v>
      </c>
      <c r="J175" s="204">
        <v>61740</v>
      </c>
      <c r="K175" s="243">
        <v>4738</v>
      </c>
      <c r="L175" s="285">
        <f t="shared" si="5"/>
        <v>429.63872552187684</v>
      </c>
      <c r="M175" s="85">
        <v>92.87</v>
      </c>
      <c r="N175" s="259">
        <v>3</v>
      </c>
      <c r="O175" s="74">
        <v>0.76900000000000002</v>
      </c>
      <c r="P175" s="90" t="s">
        <v>800</v>
      </c>
      <c r="Q175" s="90" t="s">
        <v>800</v>
      </c>
      <c r="R175" s="90" t="s">
        <v>800</v>
      </c>
      <c r="S175" s="90" t="s">
        <v>800</v>
      </c>
      <c r="T175" s="90" t="s">
        <v>800</v>
      </c>
      <c r="U175" s="90" t="s">
        <v>800</v>
      </c>
      <c r="V175" s="90" t="s">
        <v>800</v>
      </c>
      <c r="W175" s="265">
        <v>0</v>
      </c>
    </row>
    <row r="176" spans="1:23" ht="15" customHeight="1" x14ac:dyDescent="0.2">
      <c r="A176" s="277">
        <v>15</v>
      </c>
      <c r="B176" s="279">
        <v>30</v>
      </c>
      <c r="C176" s="253" t="s">
        <v>282</v>
      </c>
      <c r="D176" s="91" t="s">
        <v>17</v>
      </c>
      <c r="E176" s="294">
        <v>3512902</v>
      </c>
      <c r="F176" s="78"/>
      <c r="G176" s="94">
        <v>441.33</v>
      </c>
      <c r="H176" s="115">
        <v>-0.30694489160379979</v>
      </c>
      <c r="I176" s="204">
        <v>7079</v>
      </c>
      <c r="J176" s="204">
        <v>5216</v>
      </c>
      <c r="K176" s="243">
        <v>1863</v>
      </c>
      <c r="L176" s="285">
        <f t="shared" si="5"/>
        <v>16.040151360659824</v>
      </c>
      <c r="M176" s="85">
        <v>73.680000000000007</v>
      </c>
      <c r="N176" s="259">
        <v>3</v>
      </c>
      <c r="O176" s="74">
        <v>0.72199999999999998</v>
      </c>
      <c r="P176" s="90" t="s">
        <v>800</v>
      </c>
      <c r="Q176" s="90" t="s">
        <v>800</v>
      </c>
      <c r="R176" s="90" t="s">
        <v>800</v>
      </c>
      <c r="S176" s="90" t="s">
        <v>800</v>
      </c>
      <c r="T176" s="90" t="s">
        <v>800</v>
      </c>
      <c r="U176" s="90" t="s">
        <v>800</v>
      </c>
      <c r="V176" s="90" t="s">
        <v>800</v>
      </c>
      <c r="W176" s="265">
        <v>0</v>
      </c>
    </row>
    <row r="177" spans="1:23" ht="15" customHeight="1" x14ac:dyDescent="0.2">
      <c r="A177" s="277">
        <v>6</v>
      </c>
      <c r="B177" s="279">
        <v>30</v>
      </c>
      <c r="C177" s="253" t="s">
        <v>283</v>
      </c>
      <c r="D177" s="91" t="s">
        <v>16</v>
      </c>
      <c r="E177" s="294">
        <v>3513009</v>
      </c>
      <c r="F177" s="78"/>
      <c r="G177" s="94">
        <v>323.89</v>
      </c>
      <c r="H177" s="115">
        <v>2.4469806553628626</v>
      </c>
      <c r="I177" s="204">
        <v>229300</v>
      </c>
      <c r="J177" s="204">
        <v>229300</v>
      </c>
      <c r="K177" s="243">
        <v>0</v>
      </c>
      <c r="L177" s="285">
        <f t="shared" si="5"/>
        <v>707.95640495229861</v>
      </c>
      <c r="M177" s="85">
        <v>100</v>
      </c>
      <c r="N177" s="259">
        <v>2</v>
      </c>
      <c r="O177" s="74">
        <v>0.78</v>
      </c>
      <c r="P177" s="90" t="s">
        <v>800</v>
      </c>
      <c r="Q177" s="90" t="s">
        <v>800</v>
      </c>
      <c r="R177" s="90" t="s">
        <v>800</v>
      </c>
      <c r="S177" s="90" t="s">
        <v>800</v>
      </c>
      <c r="T177" s="90" t="s">
        <v>800</v>
      </c>
      <c r="U177" s="90" t="s">
        <v>800</v>
      </c>
      <c r="V177" s="90" t="s">
        <v>800</v>
      </c>
      <c r="W177" s="265">
        <v>0</v>
      </c>
    </row>
    <row r="178" spans="1:23" ht="15" customHeight="1" x14ac:dyDescent="0.2">
      <c r="A178" s="277">
        <v>4</v>
      </c>
      <c r="B178" s="279">
        <v>30</v>
      </c>
      <c r="C178" s="253" t="s">
        <v>284</v>
      </c>
      <c r="D178" s="91" t="s">
        <v>15</v>
      </c>
      <c r="E178" s="294">
        <v>3513108</v>
      </c>
      <c r="F178" s="78"/>
      <c r="G178" s="94">
        <v>311.33999999999997</v>
      </c>
      <c r="H178" s="115">
        <v>0.91853493594038493</v>
      </c>
      <c r="I178" s="204">
        <v>33372</v>
      </c>
      <c r="J178" s="204">
        <v>32768</v>
      </c>
      <c r="K178" s="243">
        <v>604</v>
      </c>
      <c r="L178" s="285">
        <f t="shared" si="5"/>
        <v>107.18828290614763</v>
      </c>
      <c r="M178" s="85">
        <v>98.19</v>
      </c>
      <c r="N178" s="259">
        <v>2</v>
      </c>
      <c r="O178" s="74">
        <v>0.75600000000000001</v>
      </c>
      <c r="P178" s="90" t="s">
        <v>800</v>
      </c>
      <c r="Q178" s="90" t="s">
        <v>800</v>
      </c>
      <c r="R178" s="90" t="s">
        <v>800</v>
      </c>
      <c r="S178" s="90" t="s">
        <v>800</v>
      </c>
      <c r="T178" s="90" t="s">
        <v>800</v>
      </c>
      <c r="U178" s="90" t="s">
        <v>800</v>
      </c>
      <c r="V178" s="90" t="s">
        <v>800</v>
      </c>
      <c r="W178" s="265">
        <v>0</v>
      </c>
    </row>
    <row r="179" spans="1:23" ht="15" customHeight="1" x14ac:dyDescent="0.2">
      <c r="A179" s="277">
        <v>8</v>
      </c>
      <c r="B179" s="279">
        <v>30</v>
      </c>
      <c r="C179" s="253" t="s">
        <v>285</v>
      </c>
      <c r="D179" s="91" t="s">
        <v>51</v>
      </c>
      <c r="E179" s="294">
        <v>3513207</v>
      </c>
      <c r="F179" s="78"/>
      <c r="G179" s="94">
        <v>385.46</v>
      </c>
      <c r="H179" s="115">
        <v>1.211504739054603</v>
      </c>
      <c r="I179" s="204">
        <v>8109</v>
      </c>
      <c r="J179" s="204">
        <v>6435</v>
      </c>
      <c r="K179" s="243">
        <v>1674</v>
      </c>
      <c r="L179" s="285">
        <f t="shared" si="5"/>
        <v>21.037202303740987</v>
      </c>
      <c r="M179" s="85">
        <v>79.36</v>
      </c>
      <c r="N179" s="259">
        <v>3</v>
      </c>
      <c r="O179" s="74">
        <v>0.73399999999999999</v>
      </c>
      <c r="P179" s="90" t="s">
        <v>800</v>
      </c>
      <c r="Q179" s="90" t="s">
        <v>800</v>
      </c>
      <c r="R179" s="90" t="s">
        <v>800</v>
      </c>
      <c r="S179" s="90" t="s">
        <v>800</v>
      </c>
      <c r="T179" s="90" t="s">
        <v>800</v>
      </c>
      <c r="U179" s="90" t="s">
        <v>800</v>
      </c>
      <c r="V179" s="90" t="s">
        <v>800</v>
      </c>
      <c r="W179" s="265">
        <v>0</v>
      </c>
    </row>
    <row r="180" spans="1:23" ht="15" customHeight="1" x14ac:dyDescent="0.2">
      <c r="A180" s="277">
        <v>17</v>
      </c>
      <c r="B180" s="279">
        <v>30</v>
      </c>
      <c r="C180" s="253" t="s">
        <v>286</v>
      </c>
      <c r="D180" s="91" t="s">
        <v>7</v>
      </c>
      <c r="E180" s="294">
        <v>3513306</v>
      </c>
      <c r="F180" s="78"/>
      <c r="G180" s="94">
        <v>149.16999999999999</v>
      </c>
      <c r="H180" s="115">
        <v>-1.140535490379635</v>
      </c>
      <c r="I180" s="204">
        <v>2172</v>
      </c>
      <c r="J180" s="204">
        <v>1507</v>
      </c>
      <c r="K180" s="243">
        <v>665</v>
      </c>
      <c r="L180" s="285">
        <f t="shared" si="5"/>
        <v>14.560568478916673</v>
      </c>
      <c r="M180" s="85">
        <v>69.38</v>
      </c>
      <c r="N180" s="259">
        <v>4</v>
      </c>
      <c r="O180" s="74">
        <v>0.77400000000000002</v>
      </c>
      <c r="P180" s="90" t="s">
        <v>800</v>
      </c>
      <c r="Q180" s="90" t="s">
        <v>800</v>
      </c>
      <c r="R180" s="90" t="s">
        <v>800</v>
      </c>
      <c r="S180" s="90" t="s">
        <v>800</v>
      </c>
      <c r="T180" s="90" t="s">
        <v>800</v>
      </c>
      <c r="U180" s="90" t="s">
        <v>800</v>
      </c>
      <c r="V180" s="90" t="s">
        <v>800</v>
      </c>
      <c r="W180" s="265">
        <v>5.29</v>
      </c>
    </row>
    <row r="181" spans="1:23" ht="15" customHeight="1" x14ac:dyDescent="0.2">
      <c r="A181" s="277">
        <v>2</v>
      </c>
      <c r="B181" s="279">
        <v>30</v>
      </c>
      <c r="C181" s="253" t="s">
        <v>287</v>
      </c>
      <c r="D181" s="91" t="s">
        <v>6</v>
      </c>
      <c r="E181" s="294">
        <v>3513405</v>
      </c>
      <c r="F181" s="78"/>
      <c r="G181" s="94">
        <v>304.57</v>
      </c>
      <c r="H181" s="115">
        <v>0.39686914264462914</v>
      </c>
      <c r="I181" s="204">
        <v>78848</v>
      </c>
      <c r="J181" s="204">
        <v>76990</v>
      </c>
      <c r="K181" s="243">
        <v>1858</v>
      </c>
      <c r="L181" s="285">
        <f t="shared" si="5"/>
        <v>258.88301539875891</v>
      </c>
      <c r="M181" s="85">
        <v>97.64</v>
      </c>
      <c r="N181" s="259">
        <v>2</v>
      </c>
      <c r="O181" s="74">
        <v>0.78800000000000003</v>
      </c>
      <c r="P181" s="90" t="s">
        <v>800</v>
      </c>
      <c r="Q181" s="90" t="s">
        <v>800</v>
      </c>
      <c r="R181" s="90" t="s">
        <v>800</v>
      </c>
      <c r="S181" s="90" t="s">
        <v>800</v>
      </c>
      <c r="T181" s="90" t="s">
        <v>800</v>
      </c>
      <c r="U181" s="90" t="s">
        <v>800</v>
      </c>
      <c r="V181" s="90" t="s">
        <v>800</v>
      </c>
      <c r="W181" s="265">
        <v>0</v>
      </c>
    </row>
    <row r="182" spans="1:23" ht="15" customHeight="1" x14ac:dyDescent="0.2">
      <c r="A182" s="277">
        <v>7</v>
      </c>
      <c r="B182" s="279">
        <v>30</v>
      </c>
      <c r="C182" s="253" t="s">
        <v>288</v>
      </c>
      <c r="D182" s="91" t="s">
        <v>14</v>
      </c>
      <c r="E182" s="294">
        <v>3513504</v>
      </c>
      <c r="F182" s="78"/>
      <c r="G182" s="94">
        <v>142.28</v>
      </c>
      <c r="H182" s="115">
        <v>0.84723306824421307</v>
      </c>
      <c r="I182" s="204">
        <v>125047</v>
      </c>
      <c r="J182" s="204">
        <v>125047</v>
      </c>
      <c r="K182" s="243">
        <v>0</v>
      </c>
      <c r="L182" s="285">
        <f t="shared" si="5"/>
        <v>878.87967388248524</v>
      </c>
      <c r="M182" s="85">
        <v>100</v>
      </c>
      <c r="N182" s="259">
        <v>2</v>
      </c>
      <c r="O182" s="74">
        <v>0.73699999999999999</v>
      </c>
      <c r="P182" s="90" t="s">
        <v>800</v>
      </c>
      <c r="Q182" s="90" t="s">
        <v>800</v>
      </c>
      <c r="R182" s="90" t="s">
        <v>800</v>
      </c>
      <c r="S182" s="90" t="s">
        <v>800</v>
      </c>
      <c r="T182" s="90" t="s">
        <v>800</v>
      </c>
      <c r="U182" s="90" t="s">
        <v>800</v>
      </c>
      <c r="V182" s="90" t="s">
        <v>800</v>
      </c>
      <c r="W182" s="265">
        <v>0</v>
      </c>
    </row>
    <row r="183" spans="1:23" ht="15" customHeight="1" x14ac:dyDescent="0.2">
      <c r="A183" s="277">
        <v>2</v>
      </c>
      <c r="B183" s="279">
        <v>30</v>
      </c>
      <c r="C183" s="253" t="s">
        <v>289</v>
      </c>
      <c r="D183" s="91" t="s">
        <v>6</v>
      </c>
      <c r="E183" s="294">
        <v>3513603</v>
      </c>
      <c r="F183" s="78"/>
      <c r="G183" s="94">
        <v>1407.17</v>
      </c>
      <c r="H183" s="115">
        <v>-0.39286932782682804</v>
      </c>
      <c r="I183" s="204">
        <v>21694</v>
      </c>
      <c r="J183" s="204">
        <v>13011</v>
      </c>
      <c r="K183" s="243">
        <v>8683</v>
      </c>
      <c r="L183" s="285">
        <f t="shared" si="5"/>
        <v>15.416758458466283</v>
      </c>
      <c r="M183" s="85">
        <v>59.98</v>
      </c>
      <c r="N183" s="259">
        <v>4</v>
      </c>
      <c r="O183" s="74">
        <v>0.68400000000000005</v>
      </c>
      <c r="P183" s="90" t="s">
        <v>800</v>
      </c>
      <c r="Q183" s="90" t="s">
        <v>800</v>
      </c>
      <c r="R183" s="90" t="s">
        <v>800</v>
      </c>
      <c r="S183" s="90" t="s">
        <v>800</v>
      </c>
      <c r="T183" s="90" t="s">
        <v>800</v>
      </c>
      <c r="U183" s="90" t="s">
        <v>800</v>
      </c>
      <c r="V183" s="90" t="s">
        <v>800</v>
      </c>
      <c r="W183" s="265">
        <v>0</v>
      </c>
    </row>
    <row r="184" spans="1:23" ht="15" customHeight="1" x14ac:dyDescent="0.2">
      <c r="A184" s="277">
        <v>9</v>
      </c>
      <c r="B184" s="279">
        <v>30</v>
      </c>
      <c r="C184" s="253" t="s">
        <v>290</v>
      </c>
      <c r="D184" s="91" t="s">
        <v>18</v>
      </c>
      <c r="E184" s="294">
        <v>3513702</v>
      </c>
      <c r="F184" s="78"/>
      <c r="G184" s="94">
        <v>755.23</v>
      </c>
      <c r="H184" s="115">
        <v>0.54141912010530202</v>
      </c>
      <c r="I184" s="204">
        <v>31923</v>
      </c>
      <c r="J184" s="204">
        <v>29221</v>
      </c>
      <c r="K184" s="243">
        <v>2702</v>
      </c>
      <c r="L184" s="285">
        <f t="shared" si="5"/>
        <v>42.26924248242257</v>
      </c>
      <c r="M184" s="85">
        <v>91.54</v>
      </c>
      <c r="N184" s="259">
        <v>2</v>
      </c>
      <c r="O184" s="74">
        <v>0.76</v>
      </c>
      <c r="P184" s="90" t="s">
        <v>800</v>
      </c>
      <c r="Q184" s="90" t="s">
        <v>800</v>
      </c>
      <c r="R184" s="90" t="s">
        <v>800</v>
      </c>
      <c r="S184" s="90" t="s">
        <v>800</v>
      </c>
      <c r="T184" s="90" t="s">
        <v>800</v>
      </c>
      <c r="U184" s="90" t="s">
        <v>800</v>
      </c>
      <c r="V184" s="90" t="s">
        <v>800</v>
      </c>
      <c r="W184" s="265">
        <v>0</v>
      </c>
    </row>
    <row r="185" spans="1:23" ht="15" customHeight="1" x14ac:dyDescent="0.2">
      <c r="A185" s="277">
        <v>6</v>
      </c>
      <c r="B185" s="279">
        <v>30</v>
      </c>
      <c r="C185" s="253" t="s">
        <v>291</v>
      </c>
      <c r="D185" s="91" t="s">
        <v>16</v>
      </c>
      <c r="E185" s="294">
        <v>3513801</v>
      </c>
      <c r="F185" s="78"/>
      <c r="G185" s="94">
        <v>30.65</v>
      </c>
      <c r="H185" s="115">
        <v>0.57742981571129448</v>
      </c>
      <c r="I185" s="204">
        <v>397868</v>
      </c>
      <c r="J185" s="204">
        <v>397868</v>
      </c>
      <c r="K185" s="243">
        <v>0</v>
      </c>
      <c r="L185" s="285">
        <f t="shared" si="5"/>
        <v>12981.011419249593</v>
      </c>
      <c r="M185" s="85">
        <v>100</v>
      </c>
      <c r="N185" s="259">
        <v>2</v>
      </c>
      <c r="O185" s="74">
        <v>0.75700000000000001</v>
      </c>
      <c r="P185" s="90" t="s">
        <v>800</v>
      </c>
      <c r="Q185" s="90" t="s">
        <v>800</v>
      </c>
      <c r="R185" s="90" t="s">
        <v>800</v>
      </c>
      <c r="S185" s="90" t="s">
        <v>800</v>
      </c>
      <c r="T185" s="90" t="s">
        <v>800</v>
      </c>
      <c r="U185" s="90" t="s">
        <v>800</v>
      </c>
      <c r="V185" s="90" t="s">
        <v>800</v>
      </c>
      <c r="W185" s="265">
        <v>0.89</v>
      </c>
    </row>
    <row r="186" spans="1:23" ht="15" customHeight="1" x14ac:dyDescent="0.2">
      <c r="A186" s="277">
        <v>18</v>
      </c>
      <c r="B186" s="279">
        <v>30</v>
      </c>
      <c r="C186" s="253" t="s">
        <v>292</v>
      </c>
      <c r="D186" s="91" t="s">
        <v>1</v>
      </c>
      <c r="E186" s="294">
        <v>3513850</v>
      </c>
      <c r="F186" s="78"/>
      <c r="G186" s="94">
        <v>88.4</v>
      </c>
      <c r="H186" s="115">
        <v>0.27909043728659988</v>
      </c>
      <c r="I186" s="204">
        <v>1710</v>
      </c>
      <c r="J186" s="204">
        <v>1370</v>
      </c>
      <c r="K186" s="243">
        <v>340</v>
      </c>
      <c r="L186" s="285">
        <f t="shared" si="5"/>
        <v>19.343891402714931</v>
      </c>
      <c r="M186" s="85">
        <v>80.12</v>
      </c>
      <c r="N186" s="259">
        <v>4</v>
      </c>
      <c r="O186" s="74">
        <v>0.74099999999999999</v>
      </c>
      <c r="P186" s="90" t="s">
        <v>800</v>
      </c>
      <c r="Q186" s="90" t="s">
        <v>800</v>
      </c>
      <c r="R186" s="90" t="s">
        <v>800</v>
      </c>
      <c r="S186" s="90" t="s">
        <v>800</v>
      </c>
      <c r="T186" s="90" t="s">
        <v>800</v>
      </c>
      <c r="U186" s="90" t="s">
        <v>800</v>
      </c>
      <c r="V186" s="90" t="s">
        <v>800</v>
      </c>
      <c r="W186" s="265">
        <v>0</v>
      </c>
    </row>
    <row r="187" spans="1:23" ht="15" customHeight="1" x14ac:dyDescent="0.2">
      <c r="A187" s="277">
        <v>4</v>
      </c>
      <c r="B187" s="279">
        <v>30</v>
      </c>
      <c r="C187" s="253" t="s">
        <v>293</v>
      </c>
      <c r="D187" s="91" t="s">
        <v>15</v>
      </c>
      <c r="E187" s="294">
        <v>3513900</v>
      </c>
      <c r="F187" s="78"/>
      <c r="G187" s="94">
        <v>222.26</v>
      </c>
      <c r="H187" s="115">
        <v>-0.56427376359987624</v>
      </c>
      <c r="I187" s="204">
        <v>10993</v>
      </c>
      <c r="J187" s="204">
        <v>7927</v>
      </c>
      <c r="K187" s="243">
        <v>3066</v>
      </c>
      <c r="L187" s="285">
        <f t="shared" si="5"/>
        <v>49.460091784396653</v>
      </c>
      <c r="M187" s="85">
        <v>72.11</v>
      </c>
      <c r="N187" s="259">
        <v>3</v>
      </c>
      <c r="O187" s="74">
        <v>0.73399999999999999</v>
      </c>
      <c r="P187" s="90" t="s">
        <v>800</v>
      </c>
      <c r="Q187" s="90" t="s">
        <v>800</v>
      </c>
      <c r="R187" s="90" t="s">
        <v>800</v>
      </c>
      <c r="S187" s="90" t="s">
        <v>800</v>
      </c>
      <c r="T187" s="90" t="s">
        <v>800</v>
      </c>
      <c r="U187" s="90" t="s">
        <v>800</v>
      </c>
      <c r="V187" s="90" t="s">
        <v>800</v>
      </c>
      <c r="W187" s="265">
        <v>0.33</v>
      </c>
    </row>
    <row r="188" spans="1:23" ht="15" customHeight="1" x14ac:dyDescent="0.2">
      <c r="A188" s="277">
        <v>16</v>
      </c>
      <c r="B188" s="279">
        <v>30</v>
      </c>
      <c r="C188" s="253" t="s">
        <v>294</v>
      </c>
      <c r="D188" s="91" t="s">
        <v>0</v>
      </c>
      <c r="E188" s="294">
        <v>3514007</v>
      </c>
      <c r="F188" s="78"/>
      <c r="G188" s="94">
        <v>150.09</v>
      </c>
      <c r="H188" s="115">
        <v>1.2346544979926044</v>
      </c>
      <c r="I188" s="204">
        <v>8521</v>
      </c>
      <c r="J188" s="204">
        <v>8331</v>
      </c>
      <c r="K188" s="243">
        <v>190</v>
      </c>
      <c r="L188" s="285">
        <f t="shared" si="5"/>
        <v>56.772603104803785</v>
      </c>
      <c r="M188" s="85">
        <v>97.77</v>
      </c>
      <c r="N188" s="259">
        <v>3</v>
      </c>
      <c r="O188" s="74">
        <v>0.71799999999999997</v>
      </c>
      <c r="P188" s="90" t="s">
        <v>800</v>
      </c>
      <c r="Q188" s="90" t="s">
        <v>800</v>
      </c>
      <c r="R188" s="90" t="s">
        <v>800</v>
      </c>
      <c r="S188" s="90" t="s">
        <v>800</v>
      </c>
      <c r="T188" s="90" t="s">
        <v>800</v>
      </c>
      <c r="U188" s="90" t="s">
        <v>800</v>
      </c>
      <c r="V188" s="90" t="s">
        <v>800</v>
      </c>
      <c r="W188" s="265">
        <v>0</v>
      </c>
    </row>
    <row r="189" spans="1:23" ht="15" customHeight="1" x14ac:dyDescent="0.2">
      <c r="A189" s="277">
        <v>13</v>
      </c>
      <c r="B189" s="279">
        <v>30</v>
      </c>
      <c r="C189" s="253" t="s">
        <v>295</v>
      </c>
      <c r="D189" s="91" t="s">
        <v>10</v>
      </c>
      <c r="E189" s="294">
        <v>3514106</v>
      </c>
      <c r="F189" s="78"/>
      <c r="G189" s="94">
        <v>632.55999999999995</v>
      </c>
      <c r="H189" s="115">
        <v>0.93404276148754128</v>
      </c>
      <c r="I189" s="204">
        <v>26087</v>
      </c>
      <c r="J189" s="204">
        <v>25089</v>
      </c>
      <c r="K189" s="243">
        <v>998</v>
      </c>
      <c r="L189" s="285">
        <f t="shared" si="5"/>
        <v>41.240356646009872</v>
      </c>
      <c r="M189" s="85">
        <v>96.17</v>
      </c>
      <c r="N189" s="259">
        <v>4</v>
      </c>
      <c r="O189" s="74">
        <v>0.72499999999999998</v>
      </c>
      <c r="P189" s="90" t="s">
        <v>800</v>
      </c>
      <c r="Q189" s="90" t="s">
        <v>800</v>
      </c>
      <c r="R189" s="90" t="s">
        <v>800</v>
      </c>
      <c r="S189" s="90" t="s">
        <v>800</v>
      </c>
      <c r="T189" s="90" t="s">
        <v>800</v>
      </c>
      <c r="U189" s="90" t="s">
        <v>800</v>
      </c>
      <c r="V189" s="90" t="s">
        <v>800</v>
      </c>
      <c r="W189" s="265">
        <v>23.47</v>
      </c>
    </row>
    <row r="190" spans="1:23" ht="15" customHeight="1" x14ac:dyDescent="0.2">
      <c r="A190" s="277">
        <v>15</v>
      </c>
      <c r="B190" s="279">
        <v>30</v>
      </c>
      <c r="C190" s="253" t="s">
        <v>296</v>
      </c>
      <c r="D190" s="91" t="s">
        <v>17</v>
      </c>
      <c r="E190" s="294">
        <v>3514205</v>
      </c>
      <c r="F190" s="78"/>
      <c r="G190" s="94">
        <v>78.14</v>
      </c>
      <c r="H190" s="115">
        <v>-0.31909725538299405</v>
      </c>
      <c r="I190" s="204">
        <v>2063</v>
      </c>
      <c r="J190" s="204">
        <v>1933</v>
      </c>
      <c r="K190" s="243">
        <v>130</v>
      </c>
      <c r="L190" s="285">
        <f t="shared" si="5"/>
        <v>26.401330944458664</v>
      </c>
      <c r="M190" s="85">
        <v>93.7</v>
      </c>
      <c r="N190" s="259">
        <v>3</v>
      </c>
      <c r="O190" s="74">
        <v>0.74199999999999999</v>
      </c>
      <c r="P190" s="90" t="s">
        <v>800</v>
      </c>
      <c r="Q190" s="90" t="s">
        <v>800</v>
      </c>
      <c r="R190" s="90" t="s">
        <v>800</v>
      </c>
      <c r="S190" s="90" t="s">
        <v>800</v>
      </c>
      <c r="T190" s="90" t="s">
        <v>800</v>
      </c>
      <c r="U190" s="90" t="s">
        <v>800</v>
      </c>
      <c r="V190" s="90" t="s">
        <v>800</v>
      </c>
      <c r="W190" s="265">
        <v>0</v>
      </c>
    </row>
    <row r="191" spans="1:23" ht="15" customHeight="1" x14ac:dyDescent="0.2">
      <c r="A191" s="277">
        <v>13</v>
      </c>
      <c r="B191" s="279">
        <v>30</v>
      </c>
      <c r="C191" s="253" t="s">
        <v>297</v>
      </c>
      <c r="D191" s="91" t="s">
        <v>10</v>
      </c>
      <c r="E191" s="294">
        <v>3514304</v>
      </c>
      <c r="F191" s="78"/>
      <c r="G191" s="94">
        <v>205.98</v>
      </c>
      <c r="H191" s="115">
        <v>-0.11651068456993707</v>
      </c>
      <c r="I191" s="204">
        <v>8528</v>
      </c>
      <c r="J191" s="204">
        <v>7811</v>
      </c>
      <c r="K191" s="243">
        <v>717</v>
      </c>
      <c r="L191" s="285">
        <f t="shared" si="5"/>
        <v>41.402077871638028</v>
      </c>
      <c r="M191" s="85">
        <v>91.59</v>
      </c>
      <c r="N191" s="259">
        <v>3</v>
      </c>
      <c r="O191" s="74">
        <v>0.73799999999999999</v>
      </c>
      <c r="P191" s="90" t="s">
        <v>800</v>
      </c>
      <c r="Q191" s="90" t="s">
        <v>800</v>
      </c>
      <c r="R191" s="90" t="s">
        <v>800</v>
      </c>
      <c r="S191" s="90" t="s">
        <v>800</v>
      </c>
      <c r="T191" s="90" t="s">
        <v>800</v>
      </c>
      <c r="U191" s="90" t="s">
        <v>800</v>
      </c>
      <c r="V191" s="90" t="s">
        <v>800</v>
      </c>
      <c r="W191" s="265">
        <v>0</v>
      </c>
    </row>
    <row r="192" spans="1:23" ht="15" customHeight="1" x14ac:dyDescent="0.2">
      <c r="A192" s="277">
        <v>20</v>
      </c>
      <c r="B192" s="279">
        <v>30</v>
      </c>
      <c r="C192" s="253" t="s">
        <v>298</v>
      </c>
      <c r="D192" s="91" t="s">
        <v>3</v>
      </c>
      <c r="E192" s="294">
        <v>3514403</v>
      </c>
      <c r="F192" s="78"/>
      <c r="G192" s="94">
        <v>488.04</v>
      </c>
      <c r="H192" s="115">
        <v>0.49977232786784231</v>
      </c>
      <c r="I192" s="204">
        <v>44396</v>
      </c>
      <c r="J192" s="204">
        <v>41147</v>
      </c>
      <c r="K192" s="243">
        <v>3249</v>
      </c>
      <c r="L192" s="285">
        <f t="shared" si="5"/>
        <v>90.967953446438813</v>
      </c>
      <c r="M192" s="85">
        <v>92.68</v>
      </c>
      <c r="N192" s="259">
        <v>3</v>
      </c>
      <c r="O192" s="74">
        <v>0.77600000000000002</v>
      </c>
      <c r="P192" s="90" t="s">
        <v>800</v>
      </c>
      <c r="Q192" s="90" t="s">
        <v>800</v>
      </c>
      <c r="R192" s="90" t="s">
        <v>800</v>
      </c>
      <c r="S192" s="90" t="s">
        <v>800</v>
      </c>
      <c r="T192" s="90" t="s">
        <v>800</v>
      </c>
      <c r="U192" s="90" t="s">
        <v>800</v>
      </c>
      <c r="V192" s="90" t="s">
        <v>800</v>
      </c>
      <c r="W192" s="265">
        <v>0</v>
      </c>
    </row>
    <row r="193" spans="1:23" ht="15" customHeight="1" x14ac:dyDescent="0.2">
      <c r="A193" s="277">
        <v>17</v>
      </c>
      <c r="B193" s="279">
        <v>30</v>
      </c>
      <c r="C193" s="253" t="s">
        <v>299</v>
      </c>
      <c r="D193" s="91" t="s">
        <v>7</v>
      </c>
      <c r="E193" s="294">
        <v>3514502</v>
      </c>
      <c r="F193" s="78"/>
      <c r="G193" s="94">
        <v>264.27999999999997</v>
      </c>
      <c r="H193" s="115">
        <v>-0.27379310987440952</v>
      </c>
      <c r="I193" s="204">
        <v>12088</v>
      </c>
      <c r="J193" s="204">
        <v>11040</v>
      </c>
      <c r="K193" s="243">
        <v>1048</v>
      </c>
      <c r="L193" s="285">
        <f t="shared" si="5"/>
        <v>45.739367337672171</v>
      </c>
      <c r="M193" s="85">
        <v>91.33</v>
      </c>
      <c r="N193" s="259">
        <v>3</v>
      </c>
      <c r="O193" s="74">
        <v>0.748</v>
      </c>
      <c r="P193" s="90" t="s">
        <v>800</v>
      </c>
      <c r="Q193" s="90" t="s">
        <v>800</v>
      </c>
      <c r="R193" s="90" t="s">
        <v>800</v>
      </c>
      <c r="S193" s="90" t="s">
        <v>800</v>
      </c>
      <c r="T193" s="90" t="s">
        <v>800</v>
      </c>
      <c r="U193" s="90" t="s">
        <v>800</v>
      </c>
      <c r="V193" s="90" t="s">
        <v>800</v>
      </c>
      <c r="W193" s="265">
        <v>0</v>
      </c>
    </row>
    <row r="194" spans="1:23" ht="15" customHeight="1" x14ac:dyDescent="0.2">
      <c r="A194" s="277">
        <v>9</v>
      </c>
      <c r="B194" s="279">
        <v>30</v>
      </c>
      <c r="C194" s="253" t="s">
        <v>300</v>
      </c>
      <c r="D194" s="91" t="s">
        <v>18</v>
      </c>
      <c r="E194" s="294">
        <v>3514601</v>
      </c>
      <c r="F194" s="78"/>
      <c r="G194" s="94">
        <v>110.87</v>
      </c>
      <c r="H194" s="115">
        <v>2.0383461935219449</v>
      </c>
      <c r="I194" s="204">
        <v>9079</v>
      </c>
      <c r="J194" s="204">
        <v>8862</v>
      </c>
      <c r="K194" s="243">
        <v>217</v>
      </c>
      <c r="L194" s="285">
        <f t="shared" si="5"/>
        <v>81.888698475692252</v>
      </c>
      <c r="M194" s="85">
        <v>97.61</v>
      </c>
      <c r="N194" s="259">
        <v>4</v>
      </c>
      <c r="O194" s="74">
        <v>0.74399999999999999</v>
      </c>
      <c r="P194" s="90" t="s">
        <v>800</v>
      </c>
      <c r="Q194" s="90" t="s">
        <v>800</v>
      </c>
      <c r="R194" s="90" t="s">
        <v>800</v>
      </c>
      <c r="S194" s="90" t="s">
        <v>800</v>
      </c>
      <c r="T194" s="90" t="s">
        <v>800</v>
      </c>
      <c r="U194" s="90" t="s">
        <v>800</v>
      </c>
      <c r="V194" s="90" t="s">
        <v>800</v>
      </c>
      <c r="W194" s="265">
        <v>0</v>
      </c>
    </row>
    <row r="195" spans="1:23" ht="15" customHeight="1" x14ac:dyDescent="0.2">
      <c r="A195" s="277">
        <v>17</v>
      </c>
      <c r="B195" s="279">
        <v>30</v>
      </c>
      <c r="C195" s="253" t="s">
        <v>301</v>
      </c>
      <c r="D195" s="91" t="s">
        <v>7</v>
      </c>
      <c r="E195" s="294">
        <v>3514700</v>
      </c>
      <c r="F195" s="78"/>
      <c r="G195" s="94">
        <v>514.59</v>
      </c>
      <c r="H195" s="115">
        <v>-0.48875925196391057</v>
      </c>
      <c r="I195" s="204">
        <v>6253</v>
      </c>
      <c r="J195" s="204">
        <v>5101</v>
      </c>
      <c r="K195" s="243">
        <v>1152</v>
      </c>
      <c r="L195" s="285">
        <f t="shared" si="5"/>
        <v>12.151421520045083</v>
      </c>
      <c r="M195" s="85">
        <v>81.58</v>
      </c>
      <c r="N195" s="259">
        <v>3</v>
      </c>
      <c r="O195" s="74">
        <v>0.745</v>
      </c>
      <c r="P195" s="90" t="s">
        <v>800</v>
      </c>
      <c r="Q195" s="90" t="s">
        <v>800</v>
      </c>
      <c r="R195" s="90" t="s">
        <v>800</v>
      </c>
      <c r="S195" s="90" t="s">
        <v>800</v>
      </c>
      <c r="T195" s="90" t="s">
        <v>800</v>
      </c>
      <c r="U195" s="90" t="s">
        <v>800</v>
      </c>
      <c r="V195" s="90" t="s">
        <v>800</v>
      </c>
      <c r="W195" s="265">
        <v>0</v>
      </c>
    </row>
    <row r="196" spans="1:23" ht="15" customHeight="1" x14ac:dyDescent="0.2">
      <c r="A196" s="277">
        <v>11</v>
      </c>
      <c r="B196" s="279">
        <v>30</v>
      </c>
      <c r="C196" s="253" t="s">
        <v>302</v>
      </c>
      <c r="D196" s="91" t="s">
        <v>12</v>
      </c>
      <c r="E196" s="294">
        <v>3514809</v>
      </c>
      <c r="F196" s="78"/>
      <c r="G196" s="94">
        <v>1656.73</v>
      </c>
      <c r="H196" s="115">
        <v>0.2350858138497669</v>
      </c>
      <c r="I196" s="204">
        <v>14909</v>
      </c>
      <c r="J196" s="204">
        <v>7337</v>
      </c>
      <c r="K196" s="243">
        <v>7572</v>
      </c>
      <c r="L196" s="285">
        <f t="shared" si="5"/>
        <v>8.9990523501113646</v>
      </c>
      <c r="M196" s="85">
        <v>49.21</v>
      </c>
      <c r="N196" s="259">
        <v>4</v>
      </c>
      <c r="O196" s="74">
        <v>0.69099999999999995</v>
      </c>
      <c r="P196" s="90" t="s">
        <v>800</v>
      </c>
      <c r="Q196" s="90" t="s">
        <v>800</v>
      </c>
      <c r="R196" s="90" t="s">
        <v>800</v>
      </c>
      <c r="S196" s="90" t="s">
        <v>800</v>
      </c>
      <c r="T196" s="90" t="s">
        <v>800</v>
      </c>
      <c r="U196" s="90" t="s">
        <v>800</v>
      </c>
      <c r="V196" s="90" t="s">
        <v>800</v>
      </c>
      <c r="W196" s="265">
        <v>0</v>
      </c>
    </row>
    <row r="197" spans="1:23" ht="15" customHeight="1" x14ac:dyDescent="0.2">
      <c r="A197" s="277">
        <v>5</v>
      </c>
      <c r="B197" s="279">
        <v>30</v>
      </c>
      <c r="C197" s="253" t="s">
        <v>303</v>
      </c>
      <c r="D197" s="91" t="s">
        <v>9</v>
      </c>
      <c r="E197" s="294">
        <v>3514908</v>
      </c>
      <c r="F197" s="78"/>
      <c r="G197" s="94">
        <v>201.47</v>
      </c>
      <c r="H197" s="115">
        <v>1.0842724492656108</v>
      </c>
      <c r="I197" s="204">
        <v>16756</v>
      </c>
      <c r="J197" s="204">
        <v>13822</v>
      </c>
      <c r="K197" s="243">
        <v>2934</v>
      </c>
      <c r="L197" s="285">
        <f t="shared" si="5"/>
        <v>83.16870998163499</v>
      </c>
      <c r="M197" s="85">
        <v>82.49</v>
      </c>
      <c r="N197" s="259">
        <v>1</v>
      </c>
      <c r="O197" s="74">
        <v>0.69499999999999995</v>
      </c>
      <c r="P197" s="90" t="s">
        <v>800</v>
      </c>
      <c r="Q197" s="90" t="s">
        <v>800</v>
      </c>
      <c r="R197" s="90" t="s">
        <v>800</v>
      </c>
      <c r="S197" s="90" t="s">
        <v>800</v>
      </c>
      <c r="T197" s="90" t="s">
        <v>800</v>
      </c>
      <c r="U197" s="90" t="s">
        <v>800</v>
      </c>
      <c r="V197" s="90" t="s">
        <v>800</v>
      </c>
      <c r="W197" s="265">
        <v>0</v>
      </c>
    </row>
    <row r="198" spans="1:23" ht="15" customHeight="1" x14ac:dyDescent="0.2">
      <c r="A198" s="277">
        <v>16</v>
      </c>
      <c r="B198" s="279">
        <v>30</v>
      </c>
      <c r="C198" s="253" t="s">
        <v>304</v>
      </c>
      <c r="D198" s="91" t="s">
        <v>0</v>
      </c>
      <c r="E198" s="294">
        <v>3514924</v>
      </c>
      <c r="F198" s="78"/>
      <c r="G198" s="94">
        <v>92.71</v>
      </c>
      <c r="H198" s="115">
        <v>1.4626933809544607</v>
      </c>
      <c r="I198" s="204">
        <v>3359</v>
      </c>
      <c r="J198" s="204">
        <v>3121</v>
      </c>
      <c r="K198" s="243">
        <v>238</v>
      </c>
      <c r="L198" s="285">
        <f t="shared" si="5"/>
        <v>36.231258763887396</v>
      </c>
      <c r="M198" s="85">
        <v>92.91</v>
      </c>
      <c r="N198" s="259">
        <v>3</v>
      </c>
      <c r="O198" s="74">
        <v>0.747</v>
      </c>
      <c r="P198" s="90" t="s">
        <v>800</v>
      </c>
      <c r="Q198" s="90" t="s">
        <v>800</v>
      </c>
      <c r="R198" s="90" t="s">
        <v>800</v>
      </c>
      <c r="S198" s="90" t="s">
        <v>800</v>
      </c>
      <c r="T198" s="90" t="s">
        <v>800</v>
      </c>
      <c r="U198" s="90" t="s">
        <v>800</v>
      </c>
      <c r="V198" s="90" t="s">
        <v>800</v>
      </c>
      <c r="W198" s="265">
        <v>0</v>
      </c>
    </row>
    <row r="199" spans="1:23" ht="15" customHeight="1" x14ac:dyDescent="0.2">
      <c r="A199" s="277">
        <v>15</v>
      </c>
      <c r="B199" s="279">
        <v>30</v>
      </c>
      <c r="C199" s="253" t="s">
        <v>305</v>
      </c>
      <c r="D199" s="91" t="s">
        <v>17</v>
      </c>
      <c r="E199" s="294">
        <v>3514957</v>
      </c>
      <c r="F199" s="78"/>
      <c r="G199" s="94">
        <v>83.7</v>
      </c>
      <c r="H199" s="115">
        <v>-0.19311562935314663</v>
      </c>
      <c r="I199" s="204">
        <v>2408</v>
      </c>
      <c r="J199" s="204">
        <v>2105</v>
      </c>
      <c r="K199" s="243">
        <v>303</v>
      </c>
      <c r="L199" s="285">
        <f t="shared" si="5"/>
        <v>28.769414575866186</v>
      </c>
      <c r="M199" s="85">
        <v>87.42</v>
      </c>
      <c r="N199" s="259">
        <v>5</v>
      </c>
      <c r="O199" s="74">
        <v>0.73</v>
      </c>
      <c r="P199" s="90" t="s">
        <v>800</v>
      </c>
      <c r="Q199" s="90" t="s">
        <v>800</v>
      </c>
      <c r="R199" s="90" t="s">
        <v>800</v>
      </c>
      <c r="S199" s="90" t="s">
        <v>800</v>
      </c>
      <c r="T199" s="90" t="s">
        <v>800</v>
      </c>
      <c r="U199" s="90" t="s">
        <v>800</v>
      </c>
      <c r="V199" s="90" t="s">
        <v>800</v>
      </c>
      <c r="W199" s="265">
        <v>0</v>
      </c>
    </row>
    <row r="200" spans="1:23" ht="15" customHeight="1" x14ac:dyDescent="0.2">
      <c r="A200" s="277">
        <v>6</v>
      </c>
      <c r="B200" s="279">
        <v>30</v>
      </c>
      <c r="C200" s="253" t="s">
        <v>306</v>
      </c>
      <c r="D200" s="91" t="s">
        <v>16</v>
      </c>
      <c r="E200" s="294">
        <v>3515004</v>
      </c>
      <c r="F200" s="78"/>
      <c r="G200" s="94">
        <v>70.08</v>
      </c>
      <c r="H200" s="115">
        <v>1.3224817843005887</v>
      </c>
      <c r="I200" s="204">
        <v>258917</v>
      </c>
      <c r="J200" s="204">
        <v>258917</v>
      </c>
      <c r="K200" s="243">
        <v>0</v>
      </c>
      <c r="L200" s="285">
        <f t="shared" ref="L200:L263" si="6">I200/G200</f>
        <v>3694.591894977169</v>
      </c>
      <c r="M200" s="85">
        <v>100</v>
      </c>
      <c r="N200" s="259">
        <v>2</v>
      </c>
      <c r="O200" s="74">
        <v>0.73499999999999999</v>
      </c>
      <c r="P200" s="90" t="s">
        <v>800</v>
      </c>
      <c r="Q200" s="90" t="s">
        <v>800</v>
      </c>
      <c r="R200" s="90" t="s">
        <v>800</v>
      </c>
      <c r="S200" s="90" t="s">
        <v>800</v>
      </c>
      <c r="T200" s="90" t="s">
        <v>800</v>
      </c>
      <c r="U200" s="90" t="s">
        <v>800</v>
      </c>
      <c r="V200" s="90" t="s">
        <v>800</v>
      </c>
      <c r="W200" s="265">
        <v>0</v>
      </c>
    </row>
    <row r="201" spans="1:23" ht="15" customHeight="1" x14ac:dyDescent="0.2">
      <c r="A201" s="277">
        <v>6</v>
      </c>
      <c r="B201" s="279">
        <v>30</v>
      </c>
      <c r="C201" s="253" t="s">
        <v>307</v>
      </c>
      <c r="D201" s="91" t="s">
        <v>16</v>
      </c>
      <c r="E201" s="294">
        <v>3515103</v>
      </c>
      <c r="F201" s="78"/>
      <c r="G201" s="94">
        <v>155.04</v>
      </c>
      <c r="H201" s="115">
        <v>0.86126542427495956</v>
      </c>
      <c r="I201" s="204">
        <v>65950</v>
      </c>
      <c r="J201" s="204">
        <v>64191</v>
      </c>
      <c r="K201" s="243">
        <v>1759</v>
      </c>
      <c r="L201" s="285">
        <f t="shared" si="6"/>
        <v>425.37409700722395</v>
      </c>
      <c r="M201" s="85">
        <v>97.33</v>
      </c>
      <c r="N201" s="259">
        <v>4</v>
      </c>
      <c r="O201" s="74">
        <v>0.749</v>
      </c>
      <c r="P201" s="90" t="s">
        <v>800</v>
      </c>
      <c r="Q201" s="90" t="s">
        <v>800</v>
      </c>
      <c r="R201" s="90" t="s">
        <v>800</v>
      </c>
      <c r="S201" s="90" t="s">
        <v>800</v>
      </c>
      <c r="T201" s="90" t="s">
        <v>800</v>
      </c>
      <c r="U201" s="90" t="s">
        <v>800</v>
      </c>
      <c r="V201" s="90" t="s">
        <v>800</v>
      </c>
      <c r="W201" s="265">
        <v>0</v>
      </c>
    </row>
    <row r="202" spans="1:23" ht="15" customHeight="1" x14ac:dyDescent="0.2">
      <c r="A202" s="277">
        <v>21</v>
      </c>
      <c r="B202" s="279">
        <v>30</v>
      </c>
      <c r="C202" s="253" t="s">
        <v>308</v>
      </c>
      <c r="D202" s="91" t="s">
        <v>4</v>
      </c>
      <c r="E202" s="294">
        <v>3515129</v>
      </c>
      <c r="F202" s="78"/>
      <c r="G202" s="94">
        <v>223.31</v>
      </c>
      <c r="H202" s="115">
        <v>0.22185228387077149</v>
      </c>
      <c r="I202" s="204">
        <v>3057</v>
      </c>
      <c r="J202" s="204">
        <v>2627</v>
      </c>
      <c r="K202" s="243">
        <v>430</v>
      </c>
      <c r="L202" s="285">
        <f t="shared" si="6"/>
        <v>13.68948994671085</v>
      </c>
      <c r="M202" s="85">
        <v>85.93</v>
      </c>
      <c r="N202" s="259">
        <v>4</v>
      </c>
      <c r="O202" s="74">
        <v>0.72699999999999998</v>
      </c>
      <c r="P202" s="90" t="s">
        <v>800</v>
      </c>
      <c r="Q202" s="90" t="s">
        <v>800</v>
      </c>
      <c r="R202" s="90" t="s">
        <v>800</v>
      </c>
      <c r="S202" s="90" t="s">
        <v>800</v>
      </c>
      <c r="T202" s="90" t="s">
        <v>800</v>
      </c>
      <c r="U202" s="90" t="s">
        <v>800</v>
      </c>
      <c r="V202" s="90" t="s">
        <v>800</v>
      </c>
      <c r="W202" s="265">
        <v>0</v>
      </c>
    </row>
    <row r="203" spans="1:23" ht="15" customHeight="1" x14ac:dyDescent="0.2">
      <c r="A203" s="277">
        <v>9</v>
      </c>
      <c r="B203" s="279">
        <v>30</v>
      </c>
      <c r="C203" s="253" t="s">
        <v>309</v>
      </c>
      <c r="D203" s="91" t="s">
        <v>18</v>
      </c>
      <c r="E203" s="294">
        <v>3515152</v>
      </c>
      <c r="F203" s="78"/>
      <c r="G203" s="94">
        <v>109.8</v>
      </c>
      <c r="H203" s="115">
        <v>3.4642910584180564</v>
      </c>
      <c r="I203" s="204">
        <v>18761</v>
      </c>
      <c r="J203" s="204">
        <v>14067</v>
      </c>
      <c r="K203" s="243">
        <v>4694</v>
      </c>
      <c r="L203" s="285">
        <f t="shared" si="6"/>
        <v>170.86520947176686</v>
      </c>
      <c r="M203" s="85">
        <v>74.98</v>
      </c>
      <c r="N203" s="259">
        <v>2</v>
      </c>
      <c r="O203" s="74">
        <v>0.73199999999999998</v>
      </c>
      <c r="P203" s="90" t="s">
        <v>800</v>
      </c>
      <c r="Q203" s="90" t="s">
        <v>800</v>
      </c>
      <c r="R203" s="90" t="s">
        <v>800</v>
      </c>
      <c r="S203" s="90" t="s">
        <v>800</v>
      </c>
      <c r="T203" s="90" t="s">
        <v>800</v>
      </c>
      <c r="U203" s="90" t="s">
        <v>800</v>
      </c>
      <c r="V203" s="90" t="s">
        <v>800</v>
      </c>
      <c r="W203" s="265">
        <v>0</v>
      </c>
    </row>
    <row r="204" spans="1:23" ht="15" customHeight="1" x14ac:dyDescent="0.2">
      <c r="A204" s="277">
        <v>9</v>
      </c>
      <c r="B204" s="279">
        <v>30</v>
      </c>
      <c r="C204" s="253" t="s">
        <v>310</v>
      </c>
      <c r="D204" s="91" t="s">
        <v>18</v>
      </c>
      <c r="E204" s="294">
        <v>3515186</v>
      </c>
      <c r="F204" s="78"/>
      <c r="G204" s="94">
        <v>390.41</v>
      </c>
      <c r="H204" s="115">
        <v>0.19499115225136698</v>
      </c>
      <c r="I204" s="204">
        <v>42350</v>
      </c>
      <c r="J204" s="204">
        <v>38266</v>
      </c>
      <c r="K204" s="243">
        <v>4084</v>
      </c>
      <c r="L204" s="285">
        <f t="shared" si="6"/>
        <v>108.47570502804743</v>
      </c>
      <c r="M204" s="85">
        <v>90.36</v>
      </c>
      <c r="N204" s="259">
        <v>3</v>
      </c>
      <c r="O204" s="74">
        <v>0.78700000000000003</v>
      </c>
      <c r="P204" s="90" t="s">
        <v>800</v>
      </c>
      <c r="Q204" s="90" t="s">
        <v>800</v>
      </c>
      <c r="R204" s="90" t="s">
        <v>800</v>
      </c>
      <c r="S204" s="90" t="s">
        <v>800</v>
      </c>
      <c r="T204" s="90" t="s">
        <v>800</v>
      </c>
      <c r="U204" s="90" t="s">
        <v>800</v>
      </c>
      <c r="V204" s="90" t="s">
        <v>800</v>
      </c>
      <c r="W204" s="265">
        <v>0.28999999999999998</v>
      </c>
    </row>
    <row r="205" spans="1:23" ht="15" customHeight="1" x14ac:dyDescent="0.2">
      <c r="A205" s="277">
        <v>17</v>
      </c>
      <c r="B205" s="279">
        <v>30</v>
      </c>
      <c r="C205" s="253" t="s">
        <v>311</v>
      </c>
      <c r="D205" s="91" t="s">
        <v>7</v>
      </c>
      <c r="E205" s="294">
        <v>3515194</v>
      </c>
      <c r="F205" s="78"/>
      <c r="G205" s="94">
        <v>191.29</v>
      </c>
      <c r="H205" s="115">
        <v>1.2896608269727716</v>
      </c>
      <c r="I205" s="204">
        <v>4573</v>
      </c>
      <c r="J205" s="204">
        <v>3911</v>
      </c>
      <c r="K205" s="243">
        <v>662</v>
      </c>
      <c r="L205" s="285">
        <f t="shared" si="6"/>
        <v>23.906111140153694</v>
      </c>
      <c r="M205" s="85">
        <v>85.52</v>
      </c>
      <c r="N205" s="259">
        <v>3</v>
      </c>
      <c r="O205" s="74">
        <v>0.69599999999999995</v>
      </c>
      <c r="P205" s="90" t="s">
        <v>800</v>
      </c>
      <c r="Q205" s="90" t="s">
        <v>800</v>
      </c>
      <c r="R205" s="90" t="s">
        <v>800</v>
      </c>
      <c r="S205" s="90" t="s">
        <v>800</v>
      </c>
      <c r="T205" s="90" t="s">
        <v>800</v>
      </c>
      <c r="U205" s="90" t="s">
        <v>800</v>
      </c>
      <c r="V205" s="90" t="s">
        <v>800</v>
      </c>
      <c r="W205" s="265">
        <v>0</v>
      </c>
    </row>
    <row r="206" spans="1:23" ht="15" customHeight="1" x14ac:dyDescent="0.2">
      <c r="A206" s="277">
        <v>9</v>
      </c>
      <c r="B206" s="279">
        <v>30</v>
      </c>
      <c r="C206" s="253" t="s">
        <v>312</v>
      </c>
      <c r="D206" s="91" t="s">
        <v>18</v>
      </c>
      <c r="E206" s="294">
        <v>3557303</v>
      </c>
      <c r="F206" s="78"/>
      <c r="G206" s="94">
        <v>73.72</v>
      </c>
      <c r="H206" s="115">
        <v>1.0857132865641939</v>
      </c>
      <c r="I206" s="204">
        <v>10678</v>
      </c>
      <c r="J206" s="204">
        <v>8517</v>
      </c>
      <c r="K206" s="243">
        <v>2161</v>
      </c>
      <c r="L206" s="285">
        <f t="shared" si="6"/>
        <v>144.84536082474227</v>
      </c>
      <c r="M206" s="85">
        <v>79.760000000000005</v>
      </c>
      <c r="N206" s="259">
        <v>4</v>
      </c>
      <c r="O206" s="74">
        <v>0.74</v>
      </c>
      <c r="P206" s="90" t="s">
        <v>800</v>
      </c>
      <c r="Q206" s="90" t="s">
        <v>800</v>
      </c>
      <c r="R206" s="90" t="s">
        <v>800</v>
      </c>
      <c r="S206" s="90" t="s">
        <v>800</v>
      </c>
      <c r="T206" s="90" t="s">
        <v>800</v>
      </c>
      <c r="U206" s="90" t="s">
        <v>800</v>
      </c>
      <c r="V206" s="90" t="s">
        <v>800</v>
      </c>
      <c r="W206" s="265">
        <v>0</v>
      </c>
    </row>
    <row r="207" spans="1:23" ht="15" customHeight="1" x14ac:dyDescent="0.2">
      <c r="A207" s="277">
        <v>22</v>
      </c>
      <c r="B207" s="279">
        <v>30</v>
      </c>
      <c r="C207" s="253" t="s">
        <v>313</v>
      </c>
      <c r="D207" s="91" t="s">
        <v>5</v>
      </c>
      <c r="E207" s="294">
        <v>3515301</v>
      </c>
      <c r="F207" s="78"/>
      <c r="G207" s="94">
        <v>263.27</v>
      </c>
      <c r="H207" s="115">
        <v>8.3210883993811713E-2</v>
      </c>
      <c r="I207" s="204">
        <v>2656</v>
      </c>
      <c r="J207" s="204">
        <v>2229</v>
      </c>
      <c r="K207" s="243">
        <v>427</v>
      </c>
      <c r="L207" s="285">
        <f t="shared" si="6"/>
        <v>10.088502298021044</v>
      </c>
      <c r="M207" s="85">
        <v>83.92</v>
      </c>
      <c r="N207" s="259">
        <v>4</v>
      </c>
      <c r="O207" s="74">
        <v>0.74</v>
      </c>
      <c r="P207" s="90" t="s">
        <v>800</v>
      </c>
      <c r="Q207" s="90" t="s">
        <v>800</v>
      </c>
      <c r="R207" s="90" t="s">
        <v>800</v>
      </c>
      <c r="S207" s="90" t="s">
        <v>800</v>
      </c>
      <c r="T207" s="90" t="s">
        <v>800</v>
      </c>
      <c r="U207" s="90" t="s">
        <v>800</v>
      </c>
      <c r="V207" s="90" t="s">
        <v>800</v>
      </c>
      <c r="W207" s="265">
        <v>0</v>
      </c>
    </row>
    <row r="208" spans="1:23" ht="15" customHeight="1" x14ac:dyDescent="0.2">
      <c r="A208" s="277">
        <v>15</v>
      </c>
      <c r="B208" s="279">
        <v>30</v>
      </c>
      <c r="C208" s="253" t="s">
        <v>314</v>
      </c>
      <c r="D208" s="91" t="s">
        <v>17</v>
      </c>
      <c r="E208" s="294">
        <v>3515202</v>
      </c>
      <c r="F208" s="78"/>
      <c r="G208" s="94">
        <v>296.26</v>
      </c>
      <c r="H208" s="115">
        <v>-0.13528458343059491</v>
      </c>
      <c r="I208" s="204">
        <v>8144</v>
      </c>
      <c r="J208" s="204">
        <v>6989</v>
      </c>
      <c r="K208" s="243">
        <v>1155</v>
      </c>
      <c r="L208" s="285">
        <f t="shared" si="6"/>
        <v>27.489367447512322</v>
      </c>
      <c r="M208" s="85">
        <v>85.82</v>
      </c>
      <c r="N208" s="259">
        <v>3</v>
      </c>
      <c r="O208" s="74">
        <v>0.76</v>
      </c>
      <c r="P208" s="90" t="s">
        <v>800</v>
      </c>
      <c r="Q208" s="90" t="s">
        <v>800</v>
      </c>
      <c r="R208" s="90" t="s">
        <v>800</v>
      </c>
      <c r="S208" s="90" t="s">
        <v>800</v>
      </c>
      <c r="T208" s="90" t="s">
        <v>800</v>
      </c>
      <c r="U208" s="90" t="s">
        <v>800</v>
      </c>
      <c r="V208" s="90" t="s">
        <v>800</v>
      </c>
      <c r="W208" s="265">
        <v>0</v>
      </c>
    </row>
    <row r="209" spans="1:23" ht="15" customHeight="1" x14ac:dyDescent="0.2">
      <c r="A209" s="277">
        <v>22</v>
      </c>
      <c r="B209" s="279">
        <v>30</v>
      </c>
      <c r="C209" s="253" t="s">
        <v>315</v>
      </c>
      <c r="D209" s="91" t="s">
        <v>5</v>
      </c>
      <c r="E209" s="294">
        <v>3515350</v>
      </c>
      <c r="F209" s="78"/>
      <c r="G209" s="94">
        <v>577.12</v>
      </c>
      <c r="H209" s="115">
        <v>-0.41831790513849887</v>
      </c>
      <c r="I209" s="204">
        <v>9507</v>
      </c>
      <c r="J209" s="204">
        <v>6106</v>
      </c>
      <c r="K209" s="243">
        <v>3401</v>
      </c>
      <c r="L209" s="285">
        <f t="shared" si="6"/>
        <v>16.473177155530912</v>
      </c>
      <c r="M209" s="85">
        <v>64.23</v>
      </c>
      <c r="N209" s="259">
        <v>5</v>
      </c>
      <c r="O209" s="74">
        <v>0.70399999999999996</v>
      </c>
      <c r="P209" s="90" t="s">
        <v>800</v>
      </c>
      <c r="Q209" s="90" t="s">
        <v>800</v>
      </c>
      <c r="R209" s="90" t="s">
        <v>800</v>
      </c>
      <c r="S209" s="90" t="s">
        <v>800</v>
      </c>
      <c r="T209" s="90" t="s">
        <v>800</v>
      </c>
      <c r="U209" s="90" t="s">
        <v>800</v>
      </c>
      <c r="V209" s="90" t="s">
        <v>800</v>
      </c>
      <c r="W209" s="265">
        <v>57.06</v>
      </c>
    </row>
    <row r="210" spans="1:23" ht="15" customHeight="1" x14ac:dyDescent="0.2">
      <c r="A210" s="277">
        <v>14</v>
      </c>
      <c r="B210" s="279">
        <v>30</v>
      </c>
      <c r="C210" s="253" t="s">
        <v>316</v>
      </c>
      <c r="D210" s="91" t="s">
        <v>8</v>
      </c>
      <c r="E210" s="294">
        <v>3515400</v>
      </c>
      <c r="F210" s="78"/>
      <c r="G210" s="94">
        <v>429.46</v>
      </c>
      <c r="H210" s="115">
        <v>0.20491041408599031</v>
      </c>
      <c r="I210" s="204">
        <v>15497</v>
      </c>
      <c r="J210" s="204">
        <v>12716</v>
      </c>
      <c r="K210" s="243">
        <v>2781</v>
      </c>
      <c r="L210" s="285">
        <f t="shared" si="6"/>
        <v>36.084850742793279</v>
      </c>
      <c r="M210" s="85">
        <v>82.05</v>
      </c>
      <c r="N210" s="259">
        <v>3</v>
      </c>
      <c r="O210" s="74">
        <v>0.73199999999999998</v>
      </c>
      <c r="P210" s="90" t="s">
        <v>800</v>
      </c>
      <c r="Q210" s="90" t="s">
        <v>800</v>
      </c>
      <c r="R210" s="90" t="s">
        <v>800</v>
      </c>
      <c r="S210" s="90" t="s">
        <v>800</v>
      </c>
      <c r="T210" s="90" t="s">
        <v>800</v>
      </c>
      <c r="U210" s="90" t="s">
        <v>800</v>
      </c>
      <c r="V210" s="90" t="s">
        <v>800</v>
      </c>
      <c r="W210" s="265">
        <v>83.27</v>
      </c>
    </row>
    <row r="211" spans="1:23" ht="15" customHeight="1" x14ac:dyDescent="0.2">
      <c r="A211" s="277">
        <v>15</v>
      </c>
      <c r="B211" s="279">
        <v>30</v>
      </c>
      <c r="C211" s="253" t="s">
        <v>317</v>
      </c>
      <c r="D211" s="91" t="s">
        <v>17</v>
      </c>
      <c r="E211" s="294">
        <v>3515608</v>
      </c>
      <c r="F211" s="78"/>
      <c r="G211" s="94">
        <v>170.11</v>
      </c>
      <c r="H211" s="115">
        <v>0.11577970869038889</v>
      </c>
      <c r="I211" s="204">
        <v>5563</v>
      </c>
      <c r="J211" s="204">
        <v>4930</v>
      </c>
      <c r="K211" s="243">
        <v>633</v>
      </c>
      <c r="L211" s="285">
        <f t="shared" si="6"/>
        <v>32.702369055317142</v>
      </c>
      <c r="M211" s="85">
        <v>88.62</v>
      </c>
      <c r="N211" s="259">
        <v>3</v>
      </c>
      <c r="O211" s="74">
        <v>0.75800000000000001</v>
      </c>
      <c r="P211" s="90" t="s">
        <v>800</v>
      </c>
      <c r="Q211" s="90" t="s">
        <v>800</v>
      </c>
      <c r="R211" s="90" t="s">
        <v>800</v>
      </c>
      <c r="S211" s="90" t="s">
        <v>800</v>
      </c>
      <c r="T211" s="90" t="s">
        <v>800</v>
      </c>
      <c r="U211" s="90" t="s">
        <v>800</v>
      </c>
      <c r="V211" s="90" t="s">
        <v>800</v>
      </c>
      <c r="W211" s="265">
        <v>0</v>
      </c>
    </row>
    <row r="212" spans="1:23" ht="15" customHeight="1" x14ac:dyDescent="0.2">
      <c r="A212" s="277">
        <v>15</v>
      </c>
      <c r="B212" s="279">
        <v>30</v>
      </c>
      <c r="C212" s="253" t="s">
        <v>318</v>
      </c>
      <c r="D212" s="91" t="s">
        <v>17</v>
      </c>
      <c r="E212" s="294">
        <v>3515509</v>
      </c>
      <c r="F212" s="78"/>
      <c r="G212" s="94">
        <v>549.54999999999995</v>
      </c>
      <c r="H212" s="115">
        <v>0.3008227252336626</v>
      </c>
      <c r="I212" s="204">
        <v>65663</v>
      </c>
      <c r="J212" s="204">
        <v>63651</v>
      </c>
      <c r="K212" s="243">
        <v>2012</v>
      </c>
      <c r="L212" s="285">
        <f t="shared" si="6"/>
        <v>119.48503320898918</v>
      </c>
      <c r="M212" s="85">
        <v>96.94</v>
      </c>
      <c r="N212" s="259">
        <v>3</v>
      </c>
      <c r="O212" s="74">
        <v>0.79700000000000004</v>
      </c>
      <c r="P212" s="90" t="s">
        <v>800</v>
      </c>
      <c r="Q212" s="90" t="s">
        <v>800</v>
      </c>
      <c r="R212" s="90" t="s">
        <v>800</v>
      </c>
      <c r="S212" s="90" t="s">
        <v>800</v>
      </c>
      <c r="T212" s="90" t="s">
        <v>800</v>
      </c>
      <c r="U212" s="90" t="s">
        <v>800</v>
      </c>
      <c r="V212" s="90" t="s">
        <v>800</v>
      </c>
      <c r="W212" s="265">
        <v>0</v>
      </c>
    </row>
    <row r="213" spans="1:23" ht="15" customHeight="1" x14ac:dyDescent="0.2">
      <c r="A213" s="277">
        <v>17</v>
      </c>
      <c r="B213" s="279">
        <v>30</v>
      </c>
      <c r="C213" s="253" t="s">
        <v>319</v>
      </c>
      <c r="D213" s="91" t="s">
        <v>7</v>
      </c>
      <c r="E213" s="294">
        <v>3515657</v>
      </c>
      <c r="F213" s="78"/>
      <c r="G213" s="94">
        <v>100.3</v>
      </c>
      <c r="H213" s="115">
        <v>0.54282909098104515</v>
      </c>
      <c r="I213" s="204">
        <v>1613</v>
      </c>
      <c r="J213" s="204">
        <v>944</v>
      </c>
      <c r="K213" s="243">
        <v>669</v>
      </c>
      <c r="L213" s="285">
        <f t="shared" si="6"/>
        <v>16.081754735792622</v>
      </c>
      <c r="M213" s="85">
        <v>58.52</v>
      </c>
      <c r="N213" s="259">
        <v>3</v>
      </c>
      <c r="O213" s="74">
        <v>0.70299999999999996</v>
      </c>
      <c r="P213" s="90" t="s">
        <v>800</v>
      </c>
      <c r="Q213" s="90" t="s">
        <v>800</v>
      </c>
      <c r="R213" s="90" t="s">
        <v>800</v>
      </c>
      <c r="S213" s="90" t="s">
        <v>800</v>
      </c>
      <c r="T213" s="90" t="s">
        <v>800</v>
      </c>
      <c r="U213" s="90" t="s">
        <v>800</v>
      </c>
      <c r="V213" s="90" t="s">
        <v>800</v>
      </c>
      <c r="W213" s="265">
        <v>0</v>
      </c>
    </row>
    <row r="214" spans="1:23" ht="15" customHeight="1" x14ac:dyDescent="0.2">
      <c r="A214" s="277">
        <v>6</v>
      </c>
      <c r="B214" s="279">
        <v>30</v>
      </c>
      <c r="C214" s="253" t="s">
        <v>320</v>
      </c>
      <c r="D214" s="91" t="s">
        <v>16</v>
      </c>
      <c r="E214" s="294">
        <v>3515707</v>
      </c>
      <c r="F214" s="78"/>
      <c r="G214" s="94">
        <v>30.07</v>
      </c>
      <c r="H214" s="115">
        <v>1.4833939744114844</v>
      </c>
      <c r="I214" s="204">
        <v>183163</v>
      </c>
      <c r="J214" s="204">
        <v>174944</v>
      </c>
      <c r="K214" s="243">
        <v>8219</v>
      </c>
      <c r="L214" s="285">
        <f t="shared" si="6"/>
        <v>6091.2204855337541</v>
      </c>
      <c r="M214" s="85">
        <v>95.51</v>
      </c>
      <c r="N214" s="259">
        <v>5</v>
      </c>
      <c r="O214" s="74">
        <v>0.73799999999999999</v>
      </c>
      <c r="P214" s="90" t="s">
        <v>800</v>
      </c>
      <c r="Q214" s="90" t="s">
        <v>800</v>
      </c>
      <c r="R214" s="90" t="s">
        <v>800</v>
      </c>
      <c r="S214" s="90" t="s">
        <v>800</v>
      </c>
      <c r="T214" s="90" t="s">
        <v>800</v>
      </c>
      <c r="U214" s="90" t="s">
        <v>800</v>
      </c>
      <c r="V214" s="90" t="s">
        <v>800</v>
      </c>
      <c r="W214" s="265">
        <v>0</v>
      </c>
    </row>
    <row r="215" spans="1:23" ht="15" customHeight="1" x14ac:dyDescent="0.2">
      <c r="A215" s="277">
        <v>21</v>
      </c>
      <c r="B215" s="279">
        <v>30</v>
      </c>
      <c r="C215" s="253" t="s">
        <v>321</v>
      </c>
      <c r="D215" s="91" t="s">
        <v>4</v>
      </c>
      <c r="E215" s="294">
        <v>3515806</v>
      </c>
      <c r="F215" s="78"/>
      <c r="G215" s="94">
        <v>225.12</v>
      </c>
      <c r="H215" s="115">
        <v>-1.6700234595775965</v>
      </c>
      <c r="I215" s="204">
        <v>1641</v>
      </c>
      <c r="J215" s="204">
        <v>1395</v>
      </c>
      <c r="K215" s="243">
        <v>246</v>
      </c>
      <c r="L215" s="285">
        <f t="shared" si="6"/>
        <v>7.2894456289978677</v>
      </c>
      <c r="M215" s="85">
        <v>85.01</v>
      </c>
      <c r="N215" s="259">
        <v>3</v>
      </c>
      <c r="O215" s="74">
        <v>0.72699999999999998</v>
      </c>
      <c r="P215" s="90" t="s">
        <v>800</v>
      </c>
      <c r="Q215" s="90" t="s">
        <v>800</v>
      </c>
      <c r="R215" s="90" t="s">
        <v>800</v>
      </c>
      <c r="S215" s="90" t="s">
        <v>800</v>
      </c>
      <c r="T215" s="90" t="s">
        <v>800</v>
      </c>
      <c r="U215" s="90" t="s">
        <v>800</v>
      </c>
      <c r="V215" s="90" t="s">
        <v>800</v>
      </c>
      <c r="W215" s="265">
        <v>0</v>
      </c>
    </row>
    <row r="216" spans="1:23" ht="15" customHeight="1" x14ac:dyDescent="0.2">
      <c r="A216" s="277">
        <v>18</v>
      </c>
      <c r="B216" s="279">
        <v>30</v>
      </c>
      <c r="C216" s="253" t="s">
        <v>322</v>
      </c>
      <c r="D216" s="91" t="s">
        <v>1</v>
      </c>
      <c r="E216" s="294">
        <v>3515905</v>
      </c>
      <c r="F216" s="78"/>
      <c r="G216" s="94">
        <v>203.66</v>
      </c>
      <c r="H216" s="115">
        <v>-0.68118574281703648</v>
      </c>
      <c r="I216" s="204">
        <v>2912</v>
      </c>
      <c r="J216" s="204">
        <v>2430</v>
      </c>
      <c r="K216" s="243">
        <v>482</v>
      </c>
      <c r="L216" s="285">
        <f t="shared" si="6"/>
        <v>14.298340371206914</v>
      </c>
      <c r="M216" s="85">
        <v>83.45</v>
      </c>
      <c r="N216" s="259">
        <v>4</v>
      </c>
      <c r="O216" s="74">
        <v>0.747</v>
      </c>
      <c r="P216" s="90" t="s">
        <v>800</v>
      </c>
      <c r="Q216" s="90" t="s">
        <v>800</v>
      </c>
      <c r="R216" s="90" t="s">
        <v>800</v>
      </c>
      <c r="S216" s="90" t="s">
        <v>800</v>
      </c>
      <c r="T216" s="90" t="s">
        <v>800</v>
      </c>
      <c r="U216" s="90" t="s">
        <v>800</v>
      </c>
      <c r="V216" s="90" t="s">
        <v>800</v>
      </c>
      <c r="W216" s="265">
        <v>0</v>
      </c>
    </row>
    <row r="217" spans="1:23" ht="15" customHeight="1" x14ac:dyDescent="0.2">
      <c r="A217" s="277">
        <v>21</v>
      </c>
      <c r="B217" s="279">
        <v>30</v>
      </c>
      <c r="C217" s="253" t="s">
        <v>323</v>
      </c>
      <c r="D217" s="91" t="s">
        <v>4</v>
      </c>
      <c r="E217" s="294">
        <v>3516002</v>
      </c>
      <c r="F217" s="78"/>
      <c r="G217" s="94">
        <v>524.91</v>
      </c>
      <c r="H217" s="115">
        <v>0.20256165379421986</v>
      </c>
      <c r="I217" s="204">
        <v>12380</v>
      </c>
      <c r="J217" s="204">
        <v>9768</v>
      </c>
      <c r="K217" s="243">
        <v>2612</v>
      </c>
      <c r="L217" s="285">
        <f t="shared" si="6"/>
        <v>23.584995523042046</v>
      </c>
      <c r="M217" s="85">
        <v>78.900000000000006</v>
      </c>
      <c r="N217" s="259">
        <v>5</v>
      </c>
      <c r="O217" s="74">
        <v>0.71499999999999997</v>
      </c>
      <c r="P217" s="90" t="s">
        <v>800</v>
      </c>
      <c r="Q217" s="90" t="s">
        <v>800</v>
      </c>
      <c r="R217" s="90" t="s">
        <v>800</v>
      </c>
      <c r="S217" s="90" t="s">
        <v>800</v>
      </c>
      <c r="T217" s="90" t="s">
        <v>800</v>
      </c>
      <c r="U217" s="90" t="s">
        <v>800</v>
      </c>
      <c r="V217" s="90" t="s">
        <v>800</v>
      </c>
      <c r="W217" s="265">
        <v>0</v>
      </c>
    </row>
    <row r="218" spans="1:23" ht="15" customHeight="1" x14ac:dyDescent="0.2">
      <c r="A218" s="277">
        <v>17</v>
      </c>
      <c r="B218" s="279">
        <v>30</v>
      </c>
      <c r="C218" s="253" t="s">
        <v>324</v>
      </c>
      <c r="D218" s="91" t="s">
        <v>7</v>
      </c>
      <c r="E218" s="294">
        <v>3516101</v>
      </c>
      <c r="F218" s="78"/>
      <c r="G218" s="94">
        <v>227.36</v>
      </c>
      <c r="H218" s="115">
        <v>-0.80280052965268078</v>
      </c>
      <c r="I218" s="204">
        <v>2740</v>
      </c>
      <c r="J218" s="204">
        <v>2483</v>
      </c>
      <c r="K218" s="243">
        <v>257</v>
      </c>
      <c r="L218" s="285">
        <f t="shared" si="6"/>
        <v>12.05137227304715</v>
      </c>
      <c r="M218" s="85">
        <v>90.62</v>
      </c>
      <c r="N218" s="259">
        <v>4</v>
      </c>
      <c r="O218" s="74">
        <v>0.71299999999999997</v>
      </c>
      <c r="P218" s="90" t="s">
        <v>800</v>
      </c>
      <c r="Q218" s="90" t="s">
        <v>800</v>
      </c>
      <c r="R218" s="90" t="s">
        <v>800</v>
      </c>
      <c r="S218" s="90" t="s">
        <v>800</v>
      </c>
      <c r="T218" s="90" t="s">
        <v>800</v>
      </c>
      <c r="U218" s="90" t="s">
        <v>800</v>
      </c>
      <c r="V218" s="90" t="s">
        <v>800</v>
      </c>
      <c r="W218" s="265">
        <v>29.34</v>
      </c>
    </row>
    <row r="219" spans="1:23" ht="15" customHeight="1" x14ac:dyDescent="0.2">
      <c r="A219" s="277">
        <v>8</v>
      </c>
      <c r="B219" s="279">
        <v>30</v>
      </c>
      <c r="C219" s="253" t="s">
        <v>325</v>
      </c>
      <c r="D219" s="91" t="s">
        <v>51</v>
      </c>
      <c r="E219" s="294">
        <v>3516200</v>
      </c>
      <c r="F219" s="78"/>
      <c r="G219" s="94">
        <v>607.33000000000004</v>
      </c>
      <c r="H219" s="115">
        <v>0.82858123232742997</v>
      </c>
      <c r="I219" s="204">
        <v>333405</v>
      </c>
      <c r="J219" s="204">
        <v>327552</v>
      </c>
      <c r="K219" s="243">
        <v>5853</v>
      </c>
      <c r="L219" s="285">
        <f t="shared" si="6"/>
        <v>548.96843561161143</v>
      </c>
      <c r="M219" s="85">
        <v>98.24</v>
      </c>
      <c r="N219" s="259">
        <v>3</v>
      </c>
      <c r="O219" s="74">
        <v>0.78</v>
      </c>
      <c r="P219" s="90" t="s">
        <v>800</v>
      </c>
      <c r="Q219" s="90" t="s">
        <v>800</v>
      </c>
      <c r="R219" s="90" t="s">
        <v>800</v>
      </c>
      <c r="S219" s="90" t="s">
        <v>800</v>
      </c>
      <c r="T219" s="90" t="s">
        <v>800</v>
      </c>
      <c r="U219" s="90" t="s">
        <v>800</v>
      </c>
      <c r="V219" s="90" t="s">
        <v>800</v>
      </c>
      <c r="W219" s="265">
        <v>0</v>
      </c>
    </row>
    <row r="220" spans="1:23" ht="15" customHeight="1" x14ac:dyDescent="0.2">
      <c r="A220" s="277">
        <v>6</v>
      </c>
      <c r="B220" s="279">
        <v>30</v>
      </c>
      <c r="C220" s="253" t="s">
        <v>326</v>
      </c>
      <c r="D220" s="91" t="s">
        <v>16</v>
      </c>
      <c r="E220" s="294">
        <v>3516309</v>
      </c>
      <c r="F220" s="78"/>
      <c r="G220" s="94">
        <v>49.16</v>
      </c>
      <c r="H220" s="115">
        <v>1.2744024624956607</v>
      </c>
      <c r="I220" s="204">
        <v>166077</v>
      </c>
      <c r="J220" s="204">
        <v>165739</v>
      </c>
      <c r="K220" s="243">
        <v>338</v>
      </c>
      <c r="L220" s="285">
        <f t="shared" si="6"/>
        <v>3378.2953620829944</v>
      </c>
      <c r="M220" s="85">
        <v>99.8</v>
      </c>
      <c r="N220" s="259">
        <v>5</v>
      </c>
      <c r="O220" s="74">
        <v>0.70299999999999996</v>
      </c>
      <c r="P220" s="90" t="s">
        <v>800</v>
      </c>
      <c r="Q220" s="90" t="s">
        <v>800</v>
      </c>
      <c r="R220" s="90" t="s">
        <v>800</v>
      </c>
      <c r="S220" s="90" t="s">
        <v>800</v>
      </c>
      <c r="T220" s="90" t="s">
        <v>800</v>
      </c>
      <c r="U220" s="90" t="s">
        <v>800</v>
      </c>
      <c r="V220" s="90" t="s">
        <v>800</v>
      </c>
      <c r="W220" s="265">
        <v>0</v>
      </c>
    </row>
    <row r="221" spans="1:23" ht="15" customHeight="1" x14ac:dyDescent="0.2">
      <c r="A221" s="277">
        <v>6</v>
      </c>
      <c r="B221" s="279">
        <v>30</v>
      </c>
      <c r="C221" s="253" t="s">
        <v>327</v>
      </c>
      <c r="D221" s="91" t="s">
        <v>16</v>
      </c>
      <c r="E221" s="294">
        <v>3516408</v>
      </c>
      <c r="F221" s="78"/>
      <c r="G221" s="94">
        <v>133.93</v>
      </c>
      <c r="H221" s="115">
        <v>1.6606530660617791</v>
      </c>
      <c r="I221" s="204">
        <v>144159</v>
      </c>
      <c r="J221" s="204">
        <v>132811</v>
      </c>
      <c r="K221" s="243">
        <v>11348</v>
      </c>
      <c r="L221" s="285">
        <f t="shared" si="6"/>
        <v>1076.375718659001</v>
      </c>
      <c r="M221" s="85">
        <v>92.13</v>
      </c>
      <c r="N221" s="259">
        <v>5</v>
      </c>
      <c r="O221" s="74">
        <v>0.73099999999999998</v>
      </c>
      <c r="P221" s="90" t="s">
        <v>800</v>
      </c>
      <c r="Q221" s="90" t="s">
        <v>800</v>
      </c>
      <c r="R221" s="90" t="s">
        <v>800</v>
      </c>
      <c r="S221" s="90" t="s">
        <v>800</v>
      </c>
      <c r="T221" s="90" t="s">
        <v>800</v>
      </c>
      <c r="U221" s="90" t="s">
        <v>800</v>
      </c>
      <c r="V221" s="90" t="s">
        <v>800</v>
      </c>
      <c r="W221" s="265">
        <v>0</v>
      </c>
    </row>
    <row r="222" spans="1:23" ht="15" customHeight="1" x14ac:dyDescent="0.2">
      <c r="A222" s="277">
        <v>20</v>
      </c>
      <c r="B222" s="279">
        <v>30</v>
      </c>
      <c r="C222" s="253" t="s">
        <v>328</v>
      </c>
      <c r="D222" s="91" t="s">
        <v>3</v>
      </c>
      <c r="E222" s="294">
        <v>3516507</v>
      </c>
      <c r="F222" s="78"/>
      <c r="G222" s="94">
        <v>138.53</v>
      </c>
      <c r="H222" s="115">
        <v>-4.4368925140403359E-2</v>
      </c>
      <c r="I222" s="204">
        <v>2698</v>
      </c>
      <c r="J222" s="204">
        <v>2346</v>
      </c>
      <c r="K222" s="243">
        <v>352</v>
      </c>
      <c r="L222" s="285">
        <f t="shared" si="6"/>
        <v>19.475925792247168</v>
      </c>
      <c r="M222" s="85">
        <v>86.95</v>
      </c>
      <c r="N222" s="259">
        <v>4</v>
      </c>
      <c r="O222" s="74">
        <v>0.76300000000000001</v>
      </c>
      <c r="P222" s="90" t="s">
        <v>800</v>
      </c>
      <c r="Q222" s="90" t="s">
        <v>800</v>
      </c>
      <c r="R222" s="90" t="s">
        <v>800</v>
      </c>
      <c r="S222" s="90" t="s">
        <v>800</v>
      </c>
      <c r="T222" s="90" t="s">
        <v>800</v>
      </c>
      <c r="U222" s="90" t="s">
        <v>800</v>
      </c>
      <c r="V222" s="90" t="s">
        <v>800</v>
      </c>
      <c r="W222" s="265">
        <v>0</v>
      </c>
    </row>
    <row r="223" spans="1:23" ht="15" customHeight="1" x14ac:dyDescent="0.2">
      <c r="A223" s="277">
        <v>17</v>
      </c>
      <c r="B223" s="279">
        <v>30</v>
      </c>
      <c r="C223" s="253" t="s">
        <v>329</v>
      </c>
      <c r="D223" s="91" t="s">
        <v>7</v>
      </c>
      <c r="E223" s="294">
        <v>3516606</v>
      </c>
      <c r="F223" s="78"/>
      <c r="G223" s="94">
        <v>355.79</v>
      </c>
      <c r="H223" s="115">
        <v>-0.96657627902750898</v>
      </c>
      <c r="I223" s="204">
        <v>6696</v>
      </c>
      <c r="J223" s="204">
        <v>5114</v>
      </c>
      <c r="K223" s="243">
        <v>1582</v>
      </c>
      <c r="L223" s="285">
        <f t="shared" si="6"/>
        <v>18.820090502824698</v>
      </c>
      <c r="M223" s="85">
        <v>76.37</v>
      </c>
      <c r="N223" s="259">
        <v>5</v>
      </c>
      <c r="O223" s="74">
        <v>0.70899999999999996</v>
      </c>
      <c r="P223" s="90" t="s">
        <v>800</v>
      </c>
      <c r="Q223" s="90" t="s">
        <v>800</v>
      </c>
      <c r="R223" s="90" t="s">
        <v>800</v>
      </c>
      <c r="S223" s="90" t="s">
        <v>800</v>
      </c>
      <c r="T223" s="90" t="s">
        <v>800</v>
      </c>
      <c r="U223" s="90" t="s">
        <v>800</v>
      </c>
      <c r="V223" s="90" t="s">
        <v>800</v>
      </c>
      <c r="W223" s="265">
        <v>0</v>
      </c>
    </row>
    <row r="224" spans="1:23" ht="15" customHeight="1" x14ac:dyDescent="0.2">
      <c r="A224" s="277">
        <v>20</v>
      </c>
      <c r="B224" s="279">
        <v>30</v>
      </c>
      <c r="C224" s="253" t="s">
        <v>330</v>
      </c>
      <c r="D224" s="91" t="s">
        <v>3</v>
      </c>
      <c r="E224" s="294">
        <v>3516705</v>
      </c>
      <c r="F224" s="78"/>
      <c r="G224" s="94">
        <v>555.77</v>
      </c>
      <c r="H224" s="115">
        <v>-0.13778689242521791</v>
      </c>
      <c r="I224" s="204">
        <v>42712</v>
      </c>
      <c r="J224" s="204">
        <v>39667</v>
      </c>
      <c r="K224" s="243">
        <v>3045</v>
      </c>
      <c r="L224" s="285">
        <f t="shared" si="6"/>
        <v>76.851935153030936</v>
      </c>
      <c r="M224" s="85">
        <v>92.87</v>
      </c>
      <c r="N224" s="259">
        <v>4</v>
      </c>
      <c r="O224" s="74">
        <v>0.76900000000000002</v>
      </c>
      <c r="P224" s="90" t="s">
        <v>800</v>
      </c>
      <c r="Q224" s="90" t="s">
        <v>800</v>
      </c>
      <c r="R224" s="90" t="s">
        <v>800</v>
      </c>
      <c r="S224" s="90" t="s">
        <v>800</v>
      </c>
      <c r="T224" s="90" t="s">
        <v>800</v>
      </c>
      <c r="U224" s="90" t="s">
        <v>800</v>
      </c>
      <c r="V224" s="90" t="s">
        <v>800</v>
      </c>
      <c r="W224" s="265">
        <v>0</v>
      </c>
    </row>
    <row r="225" spans="1:23" ht="15" customHeight="1" x14ac:dyDescent="0.2">
      <c r="A225" s="277">
        <v>19</v>
      </c>
      <c r="B225" s="279">
        <v>30</v>
      </c>
      <c r="C225" s="253" t="s">
        <v>331</v>
      </c>
      <c r="D225" s="91" t="s">
        <v>2</v>
      </c>
      <c r="E225" s="294">
        <v>3516804</v>
      </c>
      <c r="F225" s="78"/>
      <c r="G225" s="94">
        <v>180.82</v>
      </c>
      <c r="H225" s="115">
        <v>1.5253015127268954</v>
      </c>
      <c r="I225" s="204">
        <v>4563</v>
      </c>
      <c r="J225" s="204">
        <v>4218</v>
      </c>
      <c r="K225" s="243">
        <v>345</v>
      </c>
      <c r="L225" s="285">
        <f t="shared" si="6"/>
        <v>25.235040371640306</v>
      </c>
      <c r="M225" s="85">
        <v>92.44</v>
      </c>
      <c r="N225" s="259">
        <v>3</v>
      </c>
      <c r="O225" s="74">
        <v>0.72299999999999998</v>
      </c>
      <c r="P225" s="90" t="s">
        <v>800</v>
      </c>
      <c r="Q225" s="90" t="s">
        <v>800</v>
      </c>
      <c r="R225" s="90" t="s">
        <v>800</v>
      </c>
      <c r="S225" s="90" t="s">
        <v>800</v>
      </c>
      <c r="T225" s="90" t="s">
        <v>800</v>
      </c>
      <c r="U225" s="90" t="s">
        <v>800</v>
      </c>
      <c r="V225" s="90" t="s">
        <v>800</v>
      </c>
      <c r="W225" s="265">
        <v>0</v>
      </c>
    </row>
    <row r="226" spans="1:23" ht="15" customHeight="1" x14ac:dyDescent="0.2">
      <c r="A226" s="277">
        <v>13</v>
      </c>
      <c r="B226" s="279">
        <v>30</v>
      </c>
      <c r="C226" s="253" t="s">
        <v>332</v>
      </c>
      <c r="D226" s="91" t="s">
        <v>10</v>
      </c>
      <c r="E226" s="294">
        <v>3516853</v>
      </c>
      <c r="F226" s="78"/>
      <c r="G226" s="94">
        <v>243.71</v>
      </c>
      <c r="H226" s="115">
        <v>0.50550589105720078</v>
      </c>
      <c r="I226" s="204">
        <v>4535</v>
      </c>
      <c r="J226" s="204">
        <v>3925</v>
      </c>
      <c r="K226" s="243">
        <v>610</v>
      </c>
      <c r="L226" s="285">
        <f t="shared" si="6"/>
        <v>18.608181855483977</v>
      </c>
      <c r="M226" s="85">
        <v>86.55</v>
      </c>
      <c r="N226" s="259">
        <v>2</v>
      </c>
      <c r="O226" s="74">
        <v>0.71899999999999997</v>
      </c>
      <c r="P226" s="90" t="s">
        <v>800</v>
      </c>
      <c r="Q226" s="90" t="s">
        <v>800</v>
      </c>
      <c r="R226" s="90" t="s">
        <v>800</v>
      </c>
      <c r="S226" s="90" t="s">
        <v>800</v>
      </c>
      <c r="T226" s="90" t="s">
        <v>800</v>
      </c>
      <c r="U226" s="90" t="s">
        <v>800</v>
      </c>
      <c r="V226" s="90" t="s">
        <v>800</v>
      </c>
      <c r="W226" s="265">
        <v>0</v>
      </c>
    </row>
    <row r="227" spans="1:23" ht="15" customHeight="1" x14ac:dyDescent="0.2">
      <c r="A227" s="277">
        <v>18</v>
      </c>
      <c r="B227" s="279">
        <v>30</v>
      </c>
      <c r="C227" s="253" t="s">
        <v>333</v>
      </c>
      <c r="D227" s="91" t="s">
        <v>1</v>
      </c>
      <c r="E227" s="294">
        <v>3516903</v>
      </c>
      <c r="F227" s="78"/>
      <c r="G227" s="94">
        <v>493.28</v>
      </c>
      <c r="H227" s="115">
        <v>-4.8563731556505729E-2</v>
      </c>
      <c r="I227" s="204">
        <v>10679</v>
      </c>
      <c r="J227" s="204">
        <v>9319</v>
      </c>
      <c r="K227" s="243">
        <v>1360</v>
      </c>
      <c r="L227" s="285">
        <f t="shared" si="6"/>
        <v>21.648962049951347</v>
      </c>
      <c r="M227" s="85">
        <v>87.26</v>
      </c>
      <c r="N227" s="259">
        <v>3</v>
      </c>
      <c r="O227" s="74">
        <v>0.747</v>
      </c>
      <c r="P227" s="90" t="s">
        <v>800</v>
      </c>
      <c r="Q227" s="90" t="s">
        <v>800</v>
      </c>
      <c r="R227" s="90" t="s">
        <v>800</v>
      </c>
      <c r="S227" s="90" t="s">
        <v>800</v>
      </c>
      <c r="T227" s="90" t="s">
        <v>800</v>
      </c>
      <c r="U227" s="90" t="s">
        <v>800</v>
      </c>
      <c r="V227" s="90" t="s">
        <v>800</v>
      </c>
      <c r="W227" s="265">
        <v>0</v>
      </c>
    </row>
    <row r="228" spans="1:23" ht="15" customHeight="1" x14ac:dyDescent="0.2">
      <c r="A228" s="277">
        <v>20</v>
      </c>
      <c r="B228" s="279">
        <v>30</v>
      </c>
      <c r="C228" s="253" t="s">
        <v>334</v>
      </c>
      <c r="D228" s="91" t="s">
        <v>3</v>
      </c>
      <c r="E228" s="294">
        <v>3517000</v>
      </c>
      <c r="F228" s="78"/>
      <c r="G228" s="94">
        <v>675.43</v>
      </c>
      <c r="H228" s="115">
        <v>0.15962325190626014</v>
      </c>
      <c r="I228" s="204">
        <v>10807</v>
      </c>
      <c r="J228" s="204">
        <v>8640</v>
      </c>
      <c r="K228" s="243">
        <v>2167</v>
      </c>
      <c r="L228" s="285">
        <f t="shared" si="6"/>
        <v>16.000177664598848</v>
      </c>
      <c r="M228" s="85">
        <v>79.95</v>
      </c>
      <c r="N228" s="259">
        <v>4</v>
      </c>
      <c r="O228" s="74">
        <v>0.71699999999999997</v>
      </c>
      <c r="P228" s="90" t="s">
        <v>800</v>
      </c>
      <c r="Q228" s="90" t="s">
        <v>800</v>
      </c>
      <c r="R228" s="90" t="s">
        <v>800</v>
      </c>
      <c r="S228" s="90" t="s">
        <v>800</v>
      </c>
      <c r="T228" s="90" t="s">
        <v>800</v>
      </c>
      <c r="U228" s="90" t="s">
        <v>800</v>
      </c>
      <c r="V228" s="90" t="s">
        <v>800</v>
      </c>
      <c r="W228" s="265">
        <v>0</v>
      </c>
    </row>
    <row r="229" spans="1:23" ht="15" customHeight="1" x14ac:dyDescent="0.2">
      <c r="A229" s="277">
        <v>19</v>
      </c>
      <c r="B229" s="279">
        <v>30</v>
      </c>
      <c r="C229" s="253" t="s">
        <v>335</v>
      </c>
      <c r="D229" s="91" t="s">
        <v>2</v>
      </c>
      <c r="E229" s="294">
        <v>3517109</v>
      </c>
      <c r="F229" s="78"/>
      <c r="G229" s="94">
        <v>274.12</v>
      </c>
      <c r="H229" s="115">
        <v>0.36171838212040175</v>
      </c>
      <c r="I229" s="204">
        <v>4681</v>
      </c>
      <c r="J229" s="204">
        <v>3545</v>
      </c>
      <c r="K229" s="243">
        <v>1136</v>
      </c>
      <c r="L229" s="285">
        <f t="shared" si="6"/>
        <v>17.076462862979717</v>
      </c>
      <c r="M229" s="85">
        <v>75.73</v>
      </c>
      <c r="N229" s="259">
        <v>3</v>
      </c>
      <c r="O229" s="74">
        <v>0.73499999999999999</v>
      </c>
      <c r="P229" s="90" t="s">
        <v>800</v>
      </c>
      <c r="Q229" s="90" t="s">
        <v>800</v>
      </c>
      <c r="R229" s="90" t="s">
        <v>800</v>
      </c>
      <c r="S229" s="90" t="s">
        <v>800</v>
      </c>
      <c r="T229" s="90" t="s">
        <v>800</v>
      </c>
      <c r="U229" s="90" t="s">
        <v>800</v>
      </c>
      <c r="V229" s="90" t="s">
        <v>800</v>
      </c>
      <c r="W229" s="265">
        <v>23.01</v>
      </c>
    </row>
    <row r="230" spans="1:23" ht="15" customHeight="1" x14ac:dyDescent="0.2">
      <c r="A230" s="277">
        <v>16</v>
      </c>
      <c r="B230" s="279">
        <v>30</v>
      </c>
      <c r="C230" s="253" t="s">
        <v>336</v>
      </c>
      <c r="D230" s="91" t="s">
        <v>0</v>
      </c>
      <c r="E230" s="294">
        <v>3517208</v>
      </c>
      <c r="F230" s="78"/>
      <c r="G230" s="94">
        <v>269.3</v>
      </c>
      <c r="H230" s="115">
        <v>1.3152430411677907</v>
      </c>
      <c r="I230" s="204">
        <v>11454</v>
      </c>
      <c r="J230" s="204">
        <v>10576</v>
      </c>
      <c r="K230" s="243">
        <v>878</v>
      </c>
      <c r="L230" s="285">
        <f t="shared" si="6"/>
        <v>42.532491645005571</v>
      </c>
      <c r="M230" s="85">
        <v>92.33</v>
      </c>
      <c r="N230" s="259">
        <v>4</v>
      </c>
      <c r="O230" s="74">
        <v>0.73899999999999999</v>
      </c>
      <c r="P230" s="90" t="s">
        <v>800</v>
      </c>
      <c r="Q230" s="90" t="s">
        <v>800</v>
      </c>
      <c r="R230" s="90" t="s">
        <v>800</v>
      </c>
      <c r="S230" s="90" t="s">
        <v>800</v>
      </c>
      <c r="T230" s="90" t="s">
        <v>800</v>
      </c>
      <c r="U230" s="90" t="s">
        <v>800</v>
      </c>
      <c r="V230" s="90" t="s">
        <v>800</v>
      </c>
      <c r="W230" s="265">
        <v>18.190000000000001</v>
      </c>
    </row>
    <row r="231" spans="1:23" ht="15" customHeight="1" x14ac:dyDescent="0.2">
      <c r="A231" s="277">
        <v>20</v>
      </c>
      <c r="B231" s="279">
        <v>30</v>
      </c>
      <c r="C231" s="253" t="s">
        <v>337</v>
      </c>
      <c r="D231" s="91" t="s">
        <v>3</v>
      </c>
      <c r="E231" s="294">
        <v>3517307</v>
      </c>
      <c r="F231" s="78"/>
      <c r="G231" s="94">
        <v>217.45</v>
      </c>
      <c r="H231" s="115">
        <v>0.17506315908202286</v>
      </c>
      <c r="I231" s="204">
        <v>5479</v>
      </c>
      <c r="J231" s="204">
        <v>4921</v>
      </c>
      <c r="K231" s="243">
        <v>558</v>
      </c>
      <c r="L231" s="285">
        <f t="shared" si="6"/>
        <v>25.196596918831915</v>
      </c>
      <c r="M231" s="85">
        <v>89.82</v>
      </c>
      <c r="N231" s="259">
        <v>5</v>
      </c>
      <c r="O231" s="74">
        <v>0.72799999999999998</v>
      </c>
      <c r="P231" s="90" t="s">
        <v>800</v>
      </c>
      <c r="Q231" s="90" t="s">
        <v>800</v>
      </c>
      <c r="R231" s="90" t="s">
        <v>800</v>
      </c>
      <c r="S231" s="90" t="s">
        <v>800</v>
      </c>
      <c r="T231" s="90" t="s">
        <v>800</v>
      </c>
      <c r="U231" s="90" t="s">
        <v>800</v>
      </c>
      <c r="V231" s="90" t="s">
        <v>800</v>
      </c>
      <c r="W231" s="265">
        <v>0</v>
      </c>
    </row>
    <row r="232" spans="1:23" ht="15" customHeight="1" x14ac:dyDescent="0.2">
      <c r="A232" s="277">
        <v>8</v>
      </c>
      <c r="B232" s="279">
        <v>30</v>
      </c>
      <c r="C232" s="253" t="s">
        <v>338</v>
      </c>
      <c r="D232" s="91" t="s">
        <v>51</v>
      </c>
      <c r="E232" s="294">
        <v>3517406</v>
      </c>
      <c r="F232" s="78"/>
      <c r="G232" s="94">
        <v>1258.67</v>
      </c>
      <c r="H232" s="115">
        <v>0.56481333342492945</v>
      </c>
      <c r="I232" s="204">
        <v>38473</v>
      </c>
      <c r="J232" s="204">
        <v>37235</v>
      </c>
      <c r="K232" s="243">
        <v>1238</v>
      </c>
      <c r="L232" s="285">
        <f t="shared" si="6"/>
        <v>30.566391508497063</v>
      </c>
      <c r="M232" s="85">
        <v>96.78</v>
      </c>
      <c r="N232" s="259">
        <v>2</v>
      </c>
      <c r="O232" s="74">
        <v>0.753</v>
      </c>
      <c r="P232" s="90" t="s">
        <v>800</v>
      </c>
      <c r="Q232" s="90" t="s">
        <v>800</v>
      </c>
      <c r="R232" s="90" t="s">
        <v>800</v>
      </c>
      <c r="S232" s="90" t="s">
        <v>800</v>
      </c>
      <c r="T232" s="90" t="s">
        <v>800</v>
      </c>
      <c r="U232" s="90" t="s">
        <v>800</v>
      </c>
      <c r="V232" s="90" t="s">
        <v>800</v>
      </c>
      <c r="W232" s="265">
        <v>67.64</v>
      </c>
    </row>
    <row r="233" spans="1:23" ht="15" customHeight="1" x14ac:dyDescent="0.2">
      <c r="A233" s="277">
        <v>15</v>
      </c>
      <c r="B233" s="279">
        <v>30</v>
      </c>
      <c r="C233" s="253" t="s">
        <v>339</v>
      </c>
      <c r="D233" s="91" t="s">
        <v>17</v>
      </c>
      <c r="E233" s="294">
        <v>3517505</v>
      </c>
      <c r="F233" s="78"/>
      <c r="G233" s="94">
        <v>325.02999999999997</v>
      </c>
      <c r="H233" s="115">
        <v>1.9656573232665231</v>
      </c>
      <c r="I233" s="204">
        <v>19753</v>
      </c>
      <c r="J233" s="204">
        <v>17788</v>
      </c>
      <c r="K233" s="243">
        <v>1965</v>
      </c>
      <c r="L233" s="285">
        <f t="shared" si="6"/>
        <v>60.772851736762767</v>
      </c>
      <c r="M233" s="85">
        <v>90.05</v>
      </c>
      <c r="N233" s="259">
        <v>3</v>
      </c>
      <c r="O233" s="74">
        <v>0.72499999999999998</v>
      </c>
      <c r="P233" s="90" t="s">
        <v>800</v>
      </c>
      <c r="Q233" s="90" t="s">
        <v>800</v>
      </c>
      <c r="R233" s="90" t="s">
        <v>800</v>
      </c>
      <c r="S233" s="90" t="s">
        <v>800</v>
      </c>
      <c r="T233" s="90" t="s">
        <v>800</v>
      </c>
      <c r="U233" s="90" t="s">
        <v>800</v>
      </c>
      <c r="V233" s="90" t="s">
        <v>800</v>
      </c>
      <c r="W233" s="265">
        <v>0</v>
      </c>
    </row>
    <row r="234" spans="1:23" ht="15" customHeight="1" x14ac:dyDescent="0.2">
      <c r="A234" s="277">
        <v>14</v>
      </c>
      <c r="B234" s="279">
        <v>30</v>
      </c>
      <c r="C234" s="253" t="s">
        <v>340</v>
      </c>
      <c r="D234" s="91" t="s">
        <v>8</v>
      </c>
      <c r="E234" s="294">
        <v>3517604</v>
      </c>
      <c r="F234" s="78"/>
      <c r="G234" s="94">
        <v>407.62</v>
      </c>
      <c r="H234" s="115">
        <v>-0.6682772266123016</v>
      </c>
      <c r="I234" s="204">
        <v>17707</v>
      </c>
      <c r="J234" s="204">
        <v>7328</v>
      </c>
      <c r="K234" s="243">
        <v>10379</v>
      </c>
      <c r="L234" s="285">
        <f t="shared" si="6"/>
        <v>43.43996859820421</v>
      </c>
      <c r="M234" s="85">
        <v>41.38</v>
      </c>
      <c r="N234" s="259">
        <v>5</v>
      </c>
      <c r="O234" s="74">
        <v>0.67500000000000004</v>
      </c>
      <c r="P234" s="90" t="s">
        <v>800</v>
      </c>
      <c r="Q234" s="90" t="s">
        <v>800</v>
      </c>
      <c r="R234" s="90" t="s">
        <v>800</v>
      </c>
      <c r="S234" s="90" t="s">
        <v>800</v>
      </c>
      <c r="T234" s="90" t="s">
        <v>800</v>
      </c>
      <c r="U234" s="90" t="s">
        <v>800</v>
      </c>
      <c r="V234" s="90" t="s">
        <v>800</v>
      </c>
      <c r="W234" s="265">
        <v>0</v>
      </c>
    </row>
    <row r="235" spans="1:23" ht="15" customHeight="1" x14ac:dyDescent="0.2">
      <c r="A235" s="277">
        <v>8</v>
      </c>
      <c r="B235" s="279">
        <v>30</v>
      </c>
      <c r="C235" s="253" t="s">
        <v>341</v>
      </c>
      <c r="D235" s="91" t="s">
        <v>51</v>
      </c>
      <c r="E235" s="294">
        <v>3517703</v>
      </c>
      <c r="F235" s="78"/>
      <c r="G235" s="94">
        <v>362.62</v>
      </c>
      <c r="H235" s="115">
        <v>0.45020343536814611</v>
      </c>
      <c r="I235" s="204">
        <v>20421</v>
      </c>
      <c r="J235" s="204">
        <v>19884</v>
      </c>
      <c r="K235" s="243">
        <v>537</v>
      </c>
      <c r="L235" s="285">
        <f t="shared" si="6"/>
        <v>56.315150846616291</v>
      </c>
      <c r="M235" s="85">
        <v>97.37</v>
      </c>
      <c r="N235" s="259">
        <v>4</v>
      </c>
      <c r="O235" s="74">
        <v>0.71799999999999997</v>
      </c>
      <c r="P235" s="90" t="s">
        <v>800</v>
      </c>
      <c r="Q235" s="90" t="s">
        <v>800</v>
      </c>
      <c r="R235" s="90" t="s">
        <v>800</v>
      </c>
      <c r="S235" s="90" t="s">
        <v>800</v>
      </c>
      <c r="T235" s="90" t="s">
        <v>800</v>
      </c>
      <c r="U235" s="90" t="s">
        <v>800</v>
      </c>
      <c r="V235" s="90" t="s">
        <v>800</v>
      </c>
      <c r="W235" s="265">
        <v>0</v>
      </c>
    </row>
    <row r="236" spans="1:23" ht="15" customHeight="1" x14ac:dyDescent="0.2">
      <c r="A236" s="277">
        <v>19</v>
      </c>
      <c r="B236" s="279">
        <v>30</v>
      </c>
      <c r="C236" s="253" t="s">
        <v>342</v>
      </c>
      <c r="D236" s="91" t="s">
        <v>2</v>
      </c>
      <c r="E236" s="294">
        <v>3517802</v>
      </c>
      <c r="F236" s="78"/>
      <c r="G236" s="94">
        <v>568.4</v>
      </c>
      <c r="H236" s="115">
        <v>-0.25256217988973706</v>
      </c>
      <c r="I236" s="204">
        <v>8434</v>
      </c>
      <c r="J236" s="204">
        <v>6823</v>
      </c>
      <c r="K236" s="243">
        <v>1611</v>
      </c>
      <c r="L236" s="285">
        <f t="shared" si="6"/>
        <v>14.83814215341309</v>
      </c>
      <c r="M236" s="85">
        <v>80.900000000000006</v>
      </c>
      <c r="N236" s="259">
        <v>4</v>
      </c>
      <c r="O236" s="74">
        <v>0.71899999999999997</v>
      </c>
      <c r="P236" s="90" t="s">
        <v>800</v>
      </c>
      <c r="Q236" s="90" t="s">
        <v>800</v>
      </c>
      <c r="R236" s="90" t="s">
        <v>800</v>
      </c>
      <c r="S236" s="90" t="s">
        <v>800</v>
      </c>
      <c r="T236" s="90" t="s">
        <v>800</v>
      </c>
      <c r="U236" s="90" t="s">
        <v>800</v>
      </c>
      <c r="V236" s="90" t="s">
        <v>800</v>
      </c>
      <c r="W236" s="265">
        <v>0</v>
      </c>
    </row>
    <row r="237" spans="1:23" ht="15" customHeight="1" x14ac:dyDescent="0.2">
      <c r="A237" s="277">
        <v>12</v>
      </c>
      <c r="B237" s="279">
        <v>30</v>
      </c>
      <c r="C237" s="253" t="s">
        <v>343</v>
      </c>
      <c r="D237" s="91" t="s">
        <v>11</v>
      </c>
      <c r="E237" s="294">
        <v>3517901</v>
      </c>
      <c r="F237" s="78"/>
      <c r="G237" s="94">
        <v>638.82000000000005</v>
      </c>
      <c r="H237" s="115">
        <v>1.1156567046838983</v>
      </c>
      <c r="I237" s="204">
        <v>10589</v>
      </c>
      <c r="J237" s="204">
        <v>9718</v>
      </c>
      <c r="K237" s="243">
        <v>871</v>
      </c>
      <c r="L237" s="285">
        <f t="shared" si="6"/>
        <v>16.575874268181959</v>
      </c>
      <c r="M237" s="85">
        <v>91.77</v>
      </c>
      <c r="N237" s="259">
        <v>4</v>
      </c>
      <c r="O237" s="74">
        <v>0.73699999999999999</v>
      </c>
      <c r="P237" s="90" t="s">
        <v>800</v>
      </c>
      <c r="Q237" s="90" t="s">
        <v>800</v>
      </c>
      <c r="R237" s="90" t="s">
        <v>800</v>
      </c>
      <c r="S237" s="90" t="s">
        <v>800</v>
      </c>
      <c r="T237" s="90" t="s">
        <v>800</v>
      </c>
      <c r="U237" s="90" t="s">
        <v>800</v>
      </c>
      <c r="V237" s="90" t="s">
        <v>800</v>
      </c>
      <c r="W237" s="265">
        <v>97.61</v>
      </c>
    </row>
    <row r="238" spans="1:23" ht="15" customHeight="1" x14ac:dyDescent="0.2">
      <c r="A238" s="277">
        <v>15</v>
      </c>
      <c r="B238" s="279">
        <v>30</v>
      </c>
      <c r="C238" s="253" t="s">
        <v>344</v>
      </c>
      <c r="D238" s="91" t="s">
        <v>17</v>
      </c>
      <c r="E238" s="294">
        <v>3518008</v>
      </c>
      <c r="F238" s="78"/>
      <c r="G238" s="94">
        <v>84.53</v>
      </c>
      <c r="H238" s="115">
        <v>-0.20870670074384368</v>
      </c>
      <c r="I238" s="204">
        <v>1942</v>
      </c>
      <c r="J238" s="204">
        <v>1726</v>
      </c>
      <c r="K238" s="243">
        <v>216</v>
      </c>
      <c r="L238" s="285">
        <f t="shared" si="6"/>
        <v>22.974092038329587</v>
      </c>
      <c r="M238" s="85">
        <v>88.88</v>
      </c>
      <c r="N238" s="259">
        <v>3</v>
      </c>
      <c r="O238" s="74">
        <v>0.73199999999999998</v>
      </c>
      <c r="P238" s="90" t="s">
        <v>800</v>
      </c>
      <c r="Q238" s="90" t="s">
        <v>800</v>
      </c>
      <c r="R238" s="90" t="s">
        <v>800</v>
      </c>
      <c r="S238" s="90" t="s">
        <v>800</v>
      </c>
      <c r="T238" s="90" t="s">
        <v>800</v>
      </c>
      <c r="U238" s="90" t="s">
        <v>800</v>
      </c>
      <c r="V238" s="90" t="s">
        <v>800</v>
      </c>
      <c r="W238" s="265">
        <v>0</v>
      </c>
    </row>
    <row r="239" spans="1:23" ht="15" customHeight="1" x14ac:dyDescent="0.2">
      <c r="A239" s="277">
        <v>16</v>
      </c>
      <c r="B239" s="279">
        <v>30</v>
      </c>
      <c r="C239" s="253" t="s">
        <v>345</v>
      </c>
      <c r="D239" s="91" t="s">
        <v>0</v>
      </c>
      <c r="E239" s="294">
        <v>3518107</v>
      </c>
      <c r="F239" s="78"/>
      <c r="G239" s="94">
        <v>461.8</v>
      </c>
      <c r="H239" s="115">
        <v>8.4174263896086288E-2</v>
      </c>
      <c r="I239" s="204">
        <v>6445</v>
      </c>
      <c r="J239" s="204">
        <v>5731</v>
      </c>
      <c r="K239" s="243">
        <v>714</v>
      </c>
      <c r="L239" s="285">
        <f t="shared" si="6"/>
        <v>13.95625812039844</v>
      </c>
      <c r="M239" s="85">
        <v>88.92</v>
      </c>
      <c r="N239" s="259">
        <v>5</v>
      </c>
      <c r="O239" s="74">
        <v>0.71299999999999997</v>
      </c>
      <c r="P239" s="90" t="s">
        <v>800</v>
      </c>
      <c r="Q239" s="90" t="s">
        <v>800</v>
      </c>
      <c r="R239" s="90" t="s">
        <v>800</v>
      </c>
      <c r="S239" s="90" t="s">
        <v>800</v>
      </c>
      <c r="T239" s="90" t="s">
        <v>800</v>
      </c>
      <c r="U239" s="90" t="s">
        <v>800</v>
      </c>
      <c r="V239" s="90" t="s">
        <v>800</v>
      </c>
      <c r="W239" s="265">
        <v>0</v>
      </c>
    </row>
    <row r="240" spans="1:23" ht="15" customHeight="1" x14ac:dyDescent="0.2">
      <c r="A240" s="277">
        <v>19</v>
      </c>
      <c r="B240" s="279">
        <v>30</v>
      </c>
      <c r="C240" s="253" t="s">
        <v>346</v>
      </c>
      <c r="D240" s="91" t="s">
        <v>2</v>
      </c>
      <c r="E240" s="294">
        <v>3518206</v>
      </c>
      <c r="F240" s="78"/>
      <c r="G240" s="94">
        <v>956.58</v>
      </c>
      <c r="H240" s="115">
        <v>0.53488523745386374</v>
      </c>
      <c r="I240" s="204">
        <v>31570</v>
      </c>
      <c r="J240" s="204">
        <v>29513</v>
      </c>
      <c r="K240" s="243">
        <v>2057</v>
      </c>
      <c r="L240" s="285">
        <f t="shared" si="6"/>
        <v>33.00298981789291</v>
      </c>
      <c r="M240" s="85">
        <v>93.48</v>
      </c>
      <c r="N240" s="259">
        <v>4</v>
      </c>
      <c r="O240" s="74">
        <v>0.76300000000000001</v>
      </c>
      <c r="P240" s="90" t="s">
        <v>800</v>
      </c>
      <c r="Q240" s="90" t="s">
        <v>800</v>
      </c>
      <c r="R240" s="90" t="s">
        <v>800</v>
      </c>
      <c r="S240" s="90" t="s">
        <v>800</v>
      </c>
      <c r="T240" s="90" t="s">
        <v>800</v>
      </c>
      <c r="U240" s="90" t="s">
        <v>800</v>
      </c>
      <c r="V240" s="90" t="s">
        <v>800</v>
      </c>
      <c r="W240" s="265">
        <v>3.65</v>
      </c>
    </row>
    <row r="241" spans="1:23" ht="15" customHeight="1" x14ac:dyDescent="0.2">
      <c r="A241" s="277">
        <v>2</v>
      </c>
      <c r="B241" s="279">
        <v>30</v>
      </c>
      <c r="C241" s="253" t="s">
        <v>347</v>
      </c>
      <c r="D241" s="91" t="s">
        <v>6</v>
      </c>
      <c r="E241" s="294">
        <v>3518305</v>
      </c>
      <c r="F241" s="78"/>
      <c r="G241" s="94">
        <v>270.5</v>
      </c>
      <c r="H241" s="115">
        <v>1.3917480617744449</v>
      </c>
      <c r="I241" s="204">
        <v>27973</v>
      </c>
      <c r="J241" s="204">
        <v>24072</v>
      </c>
      <c r="K241" s="243">
        <v>3901</v>
      </c>
      <c r="L241" s="285">
        <f t="shared" si="6"/>
        <v>103.41219963031423</v>
      </c>
      <c r="M241" s="85">
        <v>86.05</v>
      </c>
      <c r="N241" s="259">
        <v>1</v>
      </c>
      <c r="O241" s="74">
        <v>0.73099999999999998</v>
      </c>
      <c r="P241" s="90" t="s">
        <v>800</v>
      </c>
      <c r="Q241" s="90" t="s">
        <v>800</v>
      </c>
      <c r="R241" s="90" t="s">
        <v>800</v>
      </c>
      <c r="S241" s="90" t="s">
        <v>800</v>
      </c>
      <c r="T241" s="90" t="s">
        <v>800</v>
      </c>
      <c r="U241" s="90" t="s">
        <v>800</v>
      </c>
      <c r="V241" s="90" t="s">
        <v>800</v>
      </c>
      <c r="W241" s="265">
        <v>0</v>
      </c>
    </row>
    <row r="242" spans="1:23" ht="15" customHeight="1" x14ac:dyDescent="0.2">
      <c r="A242" s="277">
        <v>2</v>
      </c>
      <c r="B242" s="279">
        <v>30</v>
      </c>
      <c r="C242" s="253" t="s">
        <v>348</v>
      </c>
      <c r="D242" s="91" t="s">
        <v>6</v>
      </c>
      <c r="E242" s="294">
        <v>3518404</v>
      </c>
      <c r="F242" s="78"/>
      <c r="G242" s="94">
        <v>751.44</v>
      </c>
      <c r="H242" s="115">
        <v>0.60065472031998191</v>
      </c>
      <c r="I242" s="204">
        <v>116020</v>
      </c>
      <c r="J242" s="204">
        <v>110600</v>
      </c>
      <c r="K242" s="243">
        <v>5420</v>
      </c>
      <c r="L242" s="285">
        <f t="shared" si="6"/>
        <v>154.39689130203342</v>
      </c>
      <c r="M242" s="85">
        <v>95.33</v>
      </c>
      <c r="N242" s="259">
        <v>2</v>
      </c>
      <c r="O242" s="74">
        <v>0.79800000000000004</v>
      </c>
      <c r="P242" s="90" t="s">
        <v>800</v>
      </c>
      <c r="Q242" s="90" t="s">
        <v>800</v>
      </c>
      <c r="R242" s="90" t="s">
        <v>800</v>
      </c>
      <c r="S242" s="90" t="s">
        <v>800</v>
      </c>
      <c r="T242" s="90" t="s">
        <v>800</v>
      </c>
      <c r="U242" s="90" t="s">
        <v>800</v>
      </c>
      <c r="V242" s="90" t="s">
        <v>800</v>
      </c>
      <c r="W242" s="265">
        <v>0</v>
      </c>
    </row>
    <row r="243" spans="1:23" ht="15" customHeight="1" x14ac:dyDescent="0.2">
      <c r="A243" s="277">
        <v>14</v>
      </c>
      <c r="B243" s="279">
        <v>30</v>
      </c>
      <c r="C243" s="253" t="s">
        <v>349</v>
      </c>
      <c r="D243" s="91" t="s">
        <v>8</v>
      </c>
      <c r="E243" s="294">
        <v>3518503</v>
      </c>
      <c r="F243" s="78"/>
      <c r="G243" s="94">
        <v>566.26</v>
      </c>
      <c r="H243" s="115">
        <v>1.7829248199612735</v>
      </c>
      <c r="I243" s="204">
        <v>15279</v>
      </c>
      <c r="J243" s="204">
        <v>8825</v>
      </c>
      <c r="K243" s="243">
        <v>6454</v>
      </c>
      <c r="L243" s="285">
        <f t="shared" si="6"/>
        <v>26.982304948256985</v>
      </c>
      <c r="M243" s="85">
        <v>57.76</v>
      </c>
      <c r="N243" s="259">
        <v>4</v>
      </c>
      <c r="O243" s="74">
        <v>0.68700000000000006</v>
      </c>
      <c r="P243" s="90" t="s">
        <v>800</v>
      </c>
      <c r="Q243" s="90" t="s">
        <v>800</v>
      </c>
      <c r="R243" s="90" t="s">
        <v>800</v>
      </c>
      <c r="S243" s="90" t="s">
        <v>800</v>
      </c>
      <c r="T243" s="90" t="s">
        <v>800</v>
      </c>
      <c r="U243" s="90" t="s">
        <v>800</v>
      </c>
      <c r="V243" s="90" t="s">
        <v>800</v>
      </c>
      <c r="W243" s="265">
        <v>0</v>
      </c>
    </row>
    <row r="244" spans="1:23" ht="15" customHeight="1" x14ac:dyDescent="0.2">
      <c r="A244" s="277">
        <v>9</v>
      </c>
      <c r="B244" s="279">
        <v>30</v>
      </c>
      <c r="C244" s="253" t="s">
        <v>350</v>
      </c>
      <c r="D244" s="91" t="s">
        <v>18</v>
      </c>
      <c r="E244" s="294">
        <v>3518602</v>
      </c>
      <c r="F244" s="78"/>
      <c r="G244" s="94">
        <v>270.45</v>
      </c>
      <c r="H244" s="115">
        <v>1.1304071656227377</v>
      </c>
      <c r="I244" s="204">
        <v>37679</v>
      </c>
      <c r="J244" s="204">
        <v>37016</v>
      </c>
      <c r="K244" s="243">
        <v>663</v>
      </c>
      <c r="L244" s="285">
        <f t="shared" si="6"/>
        <v>139.31965243113331</v>
      </c>
      <c r="M244" s="85">
        <v>98.24</v>
      </c>
      <c r="N244" s="259">
        <v>3</v>
      </c>
      <c r="O244" s="74">
        <v>0.71899999999999997</v>
      </c>
      <c r="P244" s="90" t="s">
        <v>800</v>
      </c>
      <c r="Q244" s="90" t="s">
        <v>800</v>
      </c>
      <c r="R244" s="90" t="s">
        <v>800</v>
      </c>
      <c r="S244" s="90" t="s">
        <v>800</v>
      </c>
      <c r="T244" s="90" t="s">
        <v>800</v>
      </c>
      <c r="U244" s="90" t="s">
        <v>800</v>
      </c>
      <c r="V244" s="90" t="s">
        <v>800</v>
      </c>
      <c r="W244" s="265">
        <v>0</v>
      </c>
    </row>
    <row r="245" spans="1:23" ht="15" customHeight="1" x14ac:dyDescent="0.2">
      <c r="A245" s="277">
        <v>7</v>
      </c>
      <c r="B245" s="279">
        <v>30</v>
      </c>
      <c r="C245" s="253" t="s">
        <v>351</v>
      </c>
      <c r="D245" s="91" t="s">
        <v>14</v>
      </c>
      <c r="E245" s="294">
        <v>3518701</v>
      </c>
      <c r="F245" s="78"/>
      <c r="G245" s="94">
        <v>142.59</v>
      </c>
      <c r="H245" s="115">
        <v>0.8611918908979721</v>
      </c>
      <c r="I245" s="204">
        <v>305938</v>
      </c>
      <c r="J245" s="204">
        <v>305879</v>
      </c>
      <c r="K245" s="243">
        <v>59</v>
      </c>
      <c r="L245" s="285">
        <f t="shared" si="6"/>
        <v>2145.5782312925171</v>
      </c>
      <c r="M245" s="85">
        <v>99.98</v>
      </c>
      <c r="N245" s="259">
        <v>2</v>
      </c>
      <c r="O245" s="74">
        <v>0.751</v>
      </c>
      <c r="P245" s="90" t="s">
        <v>800</v>
      </c>
      <c r="Q245" s="90" t="s">
        <v>800</v>
      </c>
      <c r="R245" s="90" t="s">
        <v>800</v>
      </c>
      <c r="S245" s="90" t="s">
        <v>800</v>
      </c>
      <c r="T245" s="90" t="s">
        <v>800</v>
      </c>
      <c r="U245" s="90" t="s">
        <v>800</v>
      </c>
      <c r="V245" s="90" t="s">
        <v>800</v>
      </c>
      <c r="W245" s="265">
        <v>0</v>
      </c>
    </row>
    <row r="246" spans="1:23" ht="15" customHeight="1" x14ac:dyDescent="0.2">
      <c r="A246" s="277">
        <v>6</v>
      </c>
      <c r="B246" s="279">
        <v>30</v>
      </c>
      <c r="C246" s="253" t="s">
        <v>352</v>
      </c>
      <c r="D246" s="91" t="s">
        <v>16</v>
      </c>
      <c r="E246" s="294">
        <v>3518800</v>
      </c>
      <c r="F246" s="78"/>
      <c r="G246" s="94">
        <v>318.01</v>
      </c>
      <c r="H246" s="115">
        <v>1.1208143722989616</v>
      </c>
      <c r="I246" s="204">
        <v>1300708</v>
      </c>
      <c r="J246" s="204">
        <v>1300708</v>
      </c>
      <c r="K246" s="243">
        <v>0</v>
      </c>
      <c r="L246" s="285">
        <f t="shared" si="6"/>
        <v>4090.1481085500459</v>
      </c>
      <c r="M246" s="85">
        <v>100</v>
      </c>
      <c r="N246" s="259">
        <v>2</v>
      </c>
      <c r="O246" s="74">
        <v>0.76300000000000001</v>
      </c>
      <c r="P246" s="90" t="s">
        <v>800</v>
      </c>
      <c r="Q246" s="90" t="s">
        <v>800</v>
      </c>
      <c r="R246" s="90" t="s">
        <v>800</v>
      </c>
      <c r="S246" s="90" t="s">
        <v>800</v>
      </c>
      <c r="T246" s="90" t="s">
        <v>800</v>
      </c>
      <c r="U246" s="90" t="s">
        <v>800</v>
      </c>
      <c r="V246" s="90" t="s">
        <v>800</v>
      </c>
      <c r="W246" s="265">
        <v>0</v>
      </c>
    </row>
    <row r="247" spans="1:23" ht="15" customHeight="1" x14ac:dyDescent="0.2">
      <c r="A247" s="277">
        <v>9</v>
      </c>
      <c r="B247" s="279">
        <v>30</v>
      </c>
      <c r="C247" s="253" t="s">
        <v>353</v>
      </c>
      <c r="D247" s="91" t="s">
        <v>18</v>
      </c>
      <c r="E247" s="294">
        <v>3518859</v>
      </c>
      <c r="F247" s="78"/>
      <c r="G247" s="94">
        <v>412.64</v>
      </c>
      <c r="H247" s="115">
        <v>0.72013362231981848</v>
      </c>
      <c r="I247" s="204">
        <v>7250</v>
      </c>
      <c r="J247" s="204">
        <v>5641</v>
      </c>
      <c r="K247" s="243">
        <v>1609</v>
      </c>
      <c r="L247" s="285">
        <f t="shared" si="6"/>
        <v>17.569794493989921</v>
      </c>
      <c r="M247" s="85">
        <v>77.81</v>
      </c>
      <c r="N247" s="259">
        <v>4</v>
      </c>
      <c r="O247" s="74">
        <v>0.74299999999999999</v>
      </c>
      <c r="P247" s="90" t="s">
        <v>800</v>
      </c>
      <c r="Q247" s="90" t="s">
        <v>800</v>
      </c>
      <c r="R247" s="90" t="s">
        <v>800</v>
      </c>
      <c r="S247" s="90" t="s">
        <v>800</v>
      </c>
      <c r="T247" s="90" t="s">
        <v>800</v>
      </c>
      <c r="U247" s="90" t="s">
        <v>800</v>
      </c>
      <c r="V247" s="90" t="s">
        <v>800</v>
      </c>
      <c r="W247" s="265">
        <v>0</v>
      </c>
    </row>
    <row r="248" spans="1:23" ht="15" customHeight="1" x14ac:dyDescent="0.2">
      <c r="A248" s="277">
        <v>18</v>
      </c>
      <c r="B248" s="279">
        <v>30</v>
      </c>
      <c r="C248" s="253" t="s">
        <v>354</v>
      </c>
      <c r="D248" s="91" t="s">
        <v>1</v>
      </c>
      <c r="E248" s="294">
        <v>3518909</v>
      </c>
      <c r="F248" s="78"/>
      <c r="G248" s="94">
        <v>253.67</v>
      </c>
      <c r="H248" s="115">
        <v>0.82716302922269946</v>
      </c>
      <c r="I248" s="204">
        <v>4970</v>
      </c>
      <c r="J248" s="204">
        <v>4347</v>
      </c>
      <c r="K248" s="243">
        <v>623</v>
      </c>
      <c r="L248" s="285">
        <f t="shared" si="6"/>
        <v>19.592383805731856</v>
      </c>
      <c r="M248" s="85">
        <v>87.46</v>
      </c>
      <c r="N248" s="259">
        <v>4</v>
      </c>
      <c r="O248" s="74">
        <v>0.69699999999999995</v>
      </c>
      <c r="P248" s="90" t="s">
        <v>800</v>
      </c>
      <c r="Q248" s="90" t="s">
        <v>800</v>
      </c>
      <c r="R248" s="90" t="s">
        <v>800</v>
      </c>
      <c r="S248" s="90" t="s">
        <v>800</v>
      </c>
      <c r="T248" s="90" t="s">
        <v>800</v>
      </c>
      <c r="U248" s="90" t="s">
        <v>800</v>
      </c>
      <c r="V248" s="90" t="s">
        <v>800</v>
      </c>
      <c r="W248" s="265">
        <v>3.68</v>
      </c>
    </row>
    <row r="249" spans="1:23" ht="15" customHeight="1" x14ac:dyDescent="0.2">
      <c r="A249" s="277">
        <v>20</v>
      </c>
      <c r="B249" s="279">
        <v>30</v>
      </c>
      <c r="C249" s="253" t="s">
        <v>355</v>
      </c>
      <c r="D249" s="91" t="s">
        <v>3</v>
      </c>
      <c r="E249" s="294">
        <v>3519006</v>
      </c>
      <c r="F249" s="78"/>
      <c r="G249" s="94">
        <v>365.14</v>
      </c>
      <c r="H249" s="115">
        <v>0.66560889559215131</v>
      </c>
      <c r="I249" s="204">
        <v>9036</v>
      </c>
      <c r="J249" s="204">
        <v>8391</v>
      </c>
      <c r="K249" s="243">
        <v>645</v>
      </c>
      <c r="L249" s="285">
        <f t="shared" si="6"/>
        <v>24.746672509174566</v>
      </c>
      <c r="M249" s="85">
        <v>92.86</v>
      </c>
      <c r="N249" s="259">
        <v>5</v>
      </c>
      <c r="O249" s="74">
        <v>0.72699999999999998</v>
      </c>
      <c r="P249" s="90" t="s">
        <v>800</v>
      </c>
      <c r="Q249" s="90" t="s">
        <v>800</v>
      </c>
      <c r="R249" s="90" t="s">
        <v>800</v>
      </c>
      <c r="S249" s="90" t="s">
        <v>800</v>
      </c>
      <c r="T249" s="90" t="s">
        <v>800</v>
      </c>
      <c r="U249" s="90" t="s">
        <v>800</v>
      </c>
      <c r="V249" s="90" t="s">
        <v>800</v>
      </c>
      <c r="W249" s="265">
        <v>0</v>
      </c>
    </row>
    <row r="250" spans="1:23" ht="15" customHeight="1" x14ac:dyDescent="0.2">
      <c r="A250" s="277">
        <v>5</v>
      </c>
      <c r="B250" s="279">
        <v>30</v>
      </c>
      <c r="C250" s="253" t="s">
        <v>356</v>
      </c>
      <c r="D250" s="91" t="s">
        <v>9</v>
      </c>
      <c r="E250" s="294">
        <v>3519055</v>
      </c>
      <c r="F250" s="78"/>
      <c r="G250" s="94">
        <v>64.28</v>
      </c>
      <c r="H250" s="115">
        <v>3.2893566844561573</v>
      </c>
      <c r="I250" s="204">
        <v>13335</v>
      </c>
      <c r="J250" s="204">
        <v>10743</v>
      </c>
      <c r="K250" s="243">
        <v>2592</v>
      </c>
      <c r="L250" s="285">
        <f t="shared" si="6"/>
        <v>207.45177349097696</v>
      </c>
      <c r="M250" s="85">
        <v>80.56</v>
      </c>
      <c r="N250" s="259">
        <v>1</v>
      </c>
      <c r="O250" s="74">
        <v>0.79300000000000004</v>
      </c>
      <c r="P250" s="90" t="s">
        <v>800</v>
      </c>
      <c r="Q250" s="90" t="s">
        <v>800</v>
      </c>
      <c r="R250" s="90" t="s">
        <v>800</v>
      </c>
      <c r="S250" s="90" t="s">
        <v>800</v>
      </c>
      <c r="T250" s="90" t="s">
        <v>800</v>
      </c>
      <c r="U250" s="90" t="s">
        <v>800</v>
      </c>
      <c r="V250" s="90" t="s">
        <v>800</v>
      </c>
      <c r="W250" s="265">
        <v>0</v>
      </c>
    </row>
    <row r="251" spans="1:23" ht="15" customHeight="1" x14ac:dyDescent="0.2">
      <c r="A251" s="277">
        <v>5</v>
      </c>
      <c r="B251" s="279">
        <v>30</v>
      </c>
      <c r="C251" s="253" t="s">
        <v>357</v>
      </c>
      <c r="D251" s="91" t="s">
        <v>9</v>
      </c>
      <c r="E251" s="294">
        <v>3519071</v>
      </c>
      <c r="F251" s="78"/>
      <c r="G251" s="94">
        <v>62.22</v>
      </c>
      <c r="H251" s="115">
        <v>2.0077079721979363</v>
      </c>
      <c r="I251" s="204">
        <v>215281</v>
      </c>
      <c r="J251" s="204">
        <v>215281</v>
      </c>
      <c r="K251" s="243">
        <v>0</v>
      </c>
      <c r="L251" s="285">
        <f t="shared" si="6"/>
        <v>3459.996785599486</v>
      </c>
      <c r="M251" s="85">
        <v>100</v>
      </c>
      <c r="N251" s="259">
        <v>1</v>
      </c>
      <c r="O251" s="74">
        <v>0.75600000000000001</v>
      </c>
      <c r="P251" s="90" t="s">
        <v>800</v>
      </c>
      <c r="Q251" s="90" t="s">
        <v>800</v>
      </c>
      <c r="R251" s="90" t="s">
        <v>800</v>
      </c>
      <c r="S251" s="90" t="s">
        <v>800</v>
      </c>
      <c r="T251" s="90" t="s">
        <v>800</v>
      </c>
      <c r="U251" s="90" t="s">
        <v>800</v>
      </c>
      <c r="V251" s="90" t="s">
        <v>800</v>
      </c>
      <c r="W251" s="265">
        <v>0</v>
      </c>
    </row>
    <row r="252" spans="1:23" ht="15" customHeight="1" x14ac:dyDescent="0.2">
      <c r="A252" s="277">
        <v>13</v>
      </c>
      <c r="B252" s="279">
        <v>30</v>
      </c>
      <c r="C252" s="253" t="s">
        <v>358</v>
      </c>
      <c r="D252" s="91" t="s">
        <v>10</v>
      </c>
      <c r="E252" s="294">
        <v>3519105</v>
      </c>
      <c r="F252" s="78"/>
      <c r="G252" s="94">
        <v>548.03</v>
      </c>
      <c r="H252" s="115">
        <v>1.5286105988111753</v>
      </c>
      <c r="I252" s="204">
        <v>10820</v>
      </c>
      <c r="J252" s="204">
        <v>9531</v>
      </c>
      <c r="K252" s="243">
        <v>1289</v>
      </c>
      <c r="L252" s="285">
        <f t="shared" si="6"/>
        <v>19.743444701932376</v>
      </c>
      <c r="M252" s="85">
        <v>88.09</v>
      </c>
      <c r="N252" s="259">
        <v>2</v>
      </c>
      <c r="O252" s="74">
        <v>0.745</v>
      </c>
      <c r="P252" s="90" t="s">
        <v>800</v>
      </c>
      <c r="Q252" s="90" t="s">
        <v>800</v>
      </c>
      <c r="R252" s="90" t="s">
        <v>800</v>
      </c>
      <c r="S252" s="90" t="s">
        <v>800</v>
      </c>
      <c r="T252" s="90" t="s">
        <v>800</v>
      </c>
      <c r="U252" s="90" t="s">
        <v>800</v>
      </c>
      <c r="V252" s="90" t="s">
        <v>800</v>
      </c>
      <c r="W252" s="265">
        <v>36.29</v>
      </c>
    </row>
    <row r="253" spans="1:23" ht="15" customHeight="1" x14ac:dyDescent="0.2">
      <c r="A253" s="277">
        <v>20</v>
      </c>
      <c r="B253" s="279">
        <v>30</v>
      </c>
      <c r="C253" s="253" t="s">
        <v>359</v>
      </c>
      <c r="D253" s="91" t="s">
        <v>3</v>
      </c>
      <c r="E253" s="294">
        <v>3519204</v>
      </c>
      <c r="F253" s="78"/>
      <c r="G253" s="94">
        <v>324.02999999999997</v>
      </c>
      <c r="H253" s="115">
        <v>-0.35132842124552255</v>
      </c>
      <c r="I253" s="204">
        <v>6337</v>
      </c>
      <c r="J253" s="204">
        <v>5222</v>
      </c>
      <c r="K253" s="243">
        <v>1115</v>
      </c>
      <c r="L253" s="285">
        <f t="shared" si="6"/>
        <v>19.556831157608865</v>
      </c>
      <c r="M253" s="85">
        <v>82.4</v>
      </c>
      <c r="N253" s="259">
        <v>5</v>
      </c>
      <c r="O253" s="74">
        <v>0.73299999999999998</v>
      </c>
      <c r="P253" s="90" t="s">
        <v>800</v>
      </c>
      <c r="Q253" s="90" t="s">
        <v>800</v>
      </c>
      <c r="R253" s="90" t="s">
        <v>800</v>
      </c>
      <c r="S253" s="90" t="s">
        <v>800</v>
      </c>
      <c r="T253" s="90" t="s">
        <v>800</v>
      </c>
      <c r="U253" s="90" t="s">
        <v>800</v>
      </c>
      <c r="V253" s="90" t="s">
        <v>800</v>
      </c>
      <c r="W253" s="265">
        <v>0</v>
      </c>
    </row>
    <row r="254" spans="1:23" ht="15" customHeight="1" x14ac:dyDescent="0.2">
      <c r="A254" s="277">
        <v>17</v>
      </c>
      <c r="B254" s="279">
        <v>30</v>
      </c>
      <c r="C254" s="253" t="s">
        <v>360</v>
      </c>
      <c r="D254" s="91" t="s">
        <v>7</v>
      </c>
      <c r="E254" s="294">
        <v>3519253</v>
      </c>
      <c r="F254" s="78"/>
      <c r="G254" s="94">
        <v>401.37</v>
      </c>
      <c r="H254" s="115">
        <v>2.9201424133163956</v>
      </c>
      <c r="I254" s="204">
        <v>6677</v>
      </c>
      <c r="J254" s="204">
        <v>2971</v>
      </c>
      <c r="K254" s="243">
        <v>3706</v>
      </c>
      <c r="L254" s="285">
        <f t="shared" si="6"/>
        <v>16.635523332585894</v>
      </c>
      <c r="M254" s="85">
        <v>44.5</v>
      </c>
      <c r="N254" s="259">
        <v>4</v>
      </c>
      <c r="O254" s="74">
        <v>0.67400000000000004</v>
      </c>
      <c r="P254" s="90" t="s">
        <v>800</v>
      </c>
      <c r="Q254" s="90" t="s">
        <v>800</v>
      </c>
      <c r="R254" s="90" t="s">
        <v>800</v>
      </c>
      <c r="S254" s="90" t="s">
        <v>800</v>
      </c>
      <c r="T254" s="90" t="s">
        <v>800</v>
      </c>
      <c r="U254" s="90" t="s">
        <v>800</v>
      </c>
      <c r="V254" s="90" t="s">
        <v>800</v>
      </c>
      <c r="W254" s="265">
        <v>0</v>
      </c>
    </row>
    <row r="255" spans="1:23" ht="15" customHeight="1" x14ac:dyDescent="0.2">
      <c r="A255" s="277">
        <v>13</v>
      </c>
      <c r="B255" s="279">
        <v>30</v>
      </c>
      <c r="C255" s="253" t="s">
        <v>361</v>
      </c>
      <c r="D255" s="91" t="s">
        <v>10</v>
      </c>
      <c r="E255" s="294">
        <v>3519303</v>
      </c>
      <c r="F255" s="78"/>
      <c r="G255" s="94">
        <v>289.54000000000002</v>
      </c>
      <c r="H255" s="115">
        <v>1.3596354710651459</v>
      </c>
      <c r="I255" s="204">
        <v>33192</v>
      </c>
      <c r="J255" s="204">
        <v>31996</v>
      </c>
      <c r="K255" s="243">
        <v>1196</v>
      </c>
      <c r="L255" s="285">
        <f t="shared" si="6"/>
        <v>114.63701043033777</v>
      </c>
      <c r="M255" s="85">
        <v>96.4</v>
      </c>
      <c r="N255" s="259">
        <v>3</v>
      </c>
      <c r="O255" s="74">
        <v>0.70299999999999996</v>
      </c>
      <c r="P255" s="90" t="s">
        <v>800</v>
      </c>
      <c r="Q255" s="90" t="s">
        <v>800</v>
      </c>
      <c r="R255" s="90" t="s">
        <v>800</v>
      </c>
      <c r="S255" s="90" t="s">
        <v>800</v>
      </c>
      <c r="T255" s="90" t="s">
        <v>800</v>
      </c>
      <c r="U255" s="90" t="s">
        <v>800</v>
      </c>
      <c r="V255" s="90" t="s">
        <v>800</v>
      </c>
      <c r="W255" s="265">
        <v>0</v>
      </c>
    </row>
    <row r="256" spans="1:23" ht="15" customHeight="1" x14ac:dyDescent="0.2">
      <c r="A256" s="277">
        <v>16</v>
      </c>
      <c r="B256" s="279">
        <v>30</v>
      </c>
      <c r="C256" s="253" t="s">
        <v>362</v>
      </c>
      <c r="D256" s="91" t="s">
        <v>0</v>
      </c>
      <c r="E256" s="294">
        <v>3519402</v>
      </c>
      <c r="F256" s="78"/>
      <c r="G256" s="94">
        <v>270.75</v>
      </c>
      <c r="H256" s="115">
        <v>1.234970454862605</v>
      </c>
      <c r="I256" s="204">
        <v>11627</v>
      </c>
      <c r="J256" s="204">
        <v>10827</v>
      </c>
      <c r="K256" s="243">
        <v>800</v>
      </c>
      <c r="L256" s="285">
        <f t="shared" si="6"/>
        <v>42.943674976915972</v>
      </c>
      <c r="M256" s="85">
        <v>93.12</v>
      </c>
      <c r="N256" s="259">
        <v>3</v>
      </c>
      <c r="O256" s="74">
        <v>0.74</v>
      </c>
      <c r="P256" s="90" t="s">
        <v>800</v>
      </c>
      <c r="Q256" s="90" t="s">
        <v>800</v>
      </c>
      <c r="R256" s="90" t="s">
        <v>800</v>
      </c>
      <c r="S256" s="90" t="s">
        <v>800</v>
      </c>
      <c r="T256" s="90" t="s">
        <v>800</v>
      </c>
      <c r="U256" s="90" t="s">
        <v>800</v>
      </c>
      <c r="V256" s="90" t="s">
        <v>800</v>
      </c>
      <c r="W256" s="265">
        <v>0</v>
      </c>
    </row>
    <row r="257" spans="1:23" ht="15" customHeight="1" x14ac:dyDescent="0.2">
      <c r="A257" s="277">
        <v>17</v>
      </c>
      <c r="B257" s="279">
        <v>30</v>
      </c>
      <c r="C257" s="253" t="s">
        <v>363</v>
      </c>
      <c r="D257" s="91" t="s">
        <v>7</v>
      </c>
      <c r="E257" s="294">
        <v>3519501</v>
      </c>
      <c r="F257" s="78"/>
      <c r="G257" s="94">
        <v>228.45</v>
      </c>
      <c r="H257" s="115">
        <v>1.3287924588295308</v>
      </c>
      <c r="I257" s="204">
        <v>7197</v>
      </c>
      <c r="J257" s="204">
        <v>6725</v>
      </c>
      <c r="K257" s="243">
        <v>472</v>
      </c>
      <c r="L257" s="285">
        <f t="shared" si="6"/>
        <v>31.503611293499674</v>
      </c>
      <c r="M257" s="85">
        <v>93.44</v>
      </c>
      <c r="N257" s="259">
        <v>4</v>
      </c>
      <c r="O257" s="74">
        <v>0.70799999999999996</v>
      </c>
      <c r="P257" s="90" t="s">
        <v>800</v>
      </c>
      <c r="Q257" s="90" t="s">
        <v>800</v>
      </c>
      <c r="R257" s="90" t="s">
        <v>800</v>
      </c>
      <c r="S257" s="90" t="s">
        <v>800</v>
      </c>
      <c r="T257" s="90" t="s">
        <v>800</v>
      </c>
      <c r="U257" s="90" t="s">
        <v>800</v>
      </c>
      <c r="V257" s="90" t="s">
        <v>800</v>
      </c>
      <c r="W257" s="265">
        <v>3.55</v>
      </c>
    </row>
    <row r="258" spans="1:23" ht="15" customHeight="1" x14ac:dyDescent="0.2">
      <c r="A258" s="277">
        <v>13</v>
      </c>
      <c r="B258" s="279">
        <v>30</v>
      </c>
      <c r="C258" s="253" t="s">
        <v>364</v>
      </c>
      <c r="D258" s="91" t="s">
        <v>10</v>
      </c>
      <c r="E258" s="294">
        <v>3519600</v>
      </c>
      <c r="F258" s="78"/>
      <c r="G258" s="94">
        <v>688.68</v>
      </c>
      <c r="H258" s="115">
        <v>1.1532381047814511</v>
      </c>
      <c r="I258" s="204">
        <v>56538</v>
      </c>
      <c r="J258" s="204">
        <v>54593</v>
      </c>
      <c r="K258" s="243">
        <v>1945</v>
      </c>
      <c r="L258" s="285">
        <f t="shared" si="6"/>
        <v>82.096184004181922</v>
      </c>
      <c r="M258" s="85">
        <v>96.56</v>
      </c>
      <c r="N258" s="259">
        <v>3</v>
      </c>
      <c r="O258" s="74">
        <v>0.747</v>
      </c>
      <c r="P258" s="90" t="s">
        <v>800</v>
      </c>
      <c r="Q258" s="90" t="s">
        <v>800</v>
      </c>
      <c r="R258" s="90" t="s">
        <v>800</v>
      </c>
      <c r="S258" s="90" t="s">
        <v>800</v>
      </c>
      <c r="T258" s="90" t="s">
        <v>800</v>
      </c>
      <c r="U258" s="90" t="s">
        <v>800</v>
      </c>
      <c r="V258" s="90" t="s">
        <v>800</v>
      </c>
      <c r="W258" s="265">
        <v>45.07</v>
      </c>
    </row>
    <row r="259" spans="1:23" ht="15" customHeight="1" x14ac:dyDescent="0.2">
      <c r="A259" s="277">
        <v>10</v>
      </c>
      <c r="B259" s="279">
        <v>30</v>
      </c>
      <c r="C259" s="253" t="s">
        <v>365</v>
      </c>
      <c r="D259" s="91" t="s">
        <v>54</v>
      </c>
      <c r="E259" s="294">
        <v>3519709</v>
      </c>
      <c r="F259" s="78"/>
      <c r="G259" s="94">
        <v>1059.69</v>
      </c>
      <c r="H259" s="115">
        <v>0.76446862229884172</v>
      </c>
      <c r="I259" s="204">
        <v>74364</v>
      </c>
      <c r="J259" s="204">
        <v>26872</v>
      </c>
      <c r="K259" s="243">
        <v>47492</v>
      </c>
      <c r="L259" s="285">
        <f t="shared" si="6"/>
        <v>70.175239928658371</v>
      </c>
      <c r="M259" s="85">
        <v>36.14</v>
      </c>
      <c r="N259" s="259">
        <v>2</v>
      </c>
      <c r="O259" s="74">
        <v>0.71</v>
      </c>
      <c r="P259" s="90" t="s">
        <v>800</v>
      </c>
      <c r="Q259" s="90" t="s">
        <v>800</v>
      </c>
      <c r="R259" s="90" t="s">
        <v>800</v>
      </c>
      <c r="S259" s="90" t="s">
        <v>800</v>
      </c>
      <c r="T259" s="90" t="s">
        <v>800</v>
      </c>
      <c r="U259" s="90" t="s">
        <v>800</v>
      </c>
      <c r="V259" s="90" t="s">
        <v>800</v>
      </c>
      <c r="W259" s="265">
        <v>23.89</v>
      </c>
    </row>
    <row r="260" spans="1:23" ht="15" customHeight="1" x14ac:dyDescent="0.2">
      <c r="A260" s="277">
        <v>12</v>
      </c>
      <c r="B260" s="279">
        <v>30</v>
      </c>
      <c r="C260" s="253" t="s">
        <v>366</v>
      </c>
      <c r="D260" s="91" t="s">
        <v>11</v>
      </c>
      <c r="E260" s="294">
        <v>3519808</v>
      </c>
      <c r="F260" s="78"/>
      <c r="G260" s="94">
        <v>363.13</v>
      </c>
      <c r="H260" s="115">
        <v>0.84695756988983906</v>
      </c>
      <c r="I260" s="204">
        <v>7814</v>
      </c>
      <c r="J260" s="204">
        <v>6747</v>
      </c>
      <c r="K260" s="243">
        <v>1067</v>
      </c>
      <c r="L260" s="285">
        <f t="shared" si="6"/>
        <v>21.518464461763006</v>
      </c>
      <c r="M260" s="85">
        <v>86.35</v>
      </c>
      <c r="N260" s="259">
        <v>2</v>
      </c>
      <c r="O260" s="74">
        <v>0.72</v>
      </c>
      <c r="P260" s="90" t="s">
        <v>800</v>
      </c>
      <c r="Q260" s="90" t="s">
        <v>800</v>
      </c>
      <c r="R260" s="90" t="s">
        <v>800</v>
      </c>
      <c r="S260" s="90" t="s">
        <v>800</v>
      </c>
      <c r="T260" s="90" t="s">
        <v>800</v>
      </c>
      <c r="U260" s="90" t="s">
        <v>800</v>
      </c>
      <c r="V260" s="90" t="s">
        <v>800</v>
      </c>
      <c r="W260" s="265">
        <v>35.089999999999996</v>
      </c>
    </row>
    <row r="261" spans="1:23" ht="15" customHeight="1" x14ac:dyDescent="0.2">
      <c r="A261" s="277">
        <v>22</v>
      </c>
      <c r="B261" s="279">
        <v>30</v>
      </c>
      <c r="C261" s="253" t="s">
        <v>367</v>
      </c>
      <c r="D261" s="91" t="s">
        <v>5</v>
      </c>
      <c r="E261" s="294">
        <v>3519907</v>
      </c>
      <c r="F261" s="78"/>
      <c r="G261" s="94">
        <v>596.07000000000005</v>
      </c>
      <c r="H261" s="115">
        <v>0.39972497748284042</v>
      </c>
      <c r="I261" s="204">
        <v>7799</v>
      </c>
      <c r="J261" s="204">
        <v>7134</v>
      </c>
      <c r="K261" s="243">
        <v>665</v>
      </c>
      <c r="L261" s="285">
        <f t="shared" si="6"/>
        <v>13.084033754424814</v>
      </c>
      <c r="M261" s="85">
        <v>91.47</v>
      </c>
      <c r="N261" s="259">
        <v>4</v>
      </c>
      <c r="O261" s="74">
        <v>0.73599999999999999</v>
      </c>
      <c r="P261" s="90" t="s">
        <v>800</v>
      </c>
      <c r="Q261" s="90" t="s">
        <v>800</v>
      </c>
      <c r="R261" s="90" t="s">
        <v>800</v>
      </c>
      <c r="S261" s="90" t="s">
        <v>800</v>
      </c>
      <c r="T261" s="90" t="s">
        <v>800</v>
      </c>
      <c r="U261" s="90" t="s">
        <v>800</v>
      </c>
      <c r="V261" s="90" t="s">
        <v>800</v>
      </c>
      <c r="W261" s="265">
        <v>77.19</v>
      </c>
    </row>
    <row r="262" spans="1:23" ht="15" customHeight="1" x14ac:dyDescent="0.2">
      <c r="A262" s="277">
        <v>13</v>
      </c>
      <c r="B262" s="279">
        <v>30</v>
      </c>
      <c r="C262" s="253" t="s">
        <v>368</v>
      </c>
      <c r="D262" s="91" t="s">
        <v>10</v>
      </c>
      <c r="E262" s="294">
        <v>3520004</v>
      </c>
      <c r="F262" s="78"/>
      <c r="G262" s="94">
        <v>96.62</v>
      </c>
      <c r="H262" s="115">
        <v>0.29398736472299181</v>
      </c>
      <c r="I262" s="204">
        <v>23817</v>
      </c>
      <c r="J262" s="204">
        <v>23680</v>
      </c>
      <c r="K262" s="243">
        <v>137</v>
      </c>
      <c r="L262" s="285">
        <f t="shared" si="6"/>
        <v>246.50175947008898</v>
      </c>
      <c r="M262" s="85">
        <v>99.42</v>
      </c>
      <c r="N262" s="259">
        <v>4</v>
      </c>
      <c r="O262" s="74">
        <v>0.72699999999999998</v>
      </c>
      <c r="P262" s="90" t="s">
        <v>800</v>
      </c>
      <c r="Q262" s="90" t="s">
        <v>800</v>
      </c>
      <c r="R262" s="90" t="s">
        <v>800</v>
      </c>
      <c r="S262" s="90" t="s">
        <v>800</v>
      </c>
      <c r="T262" s="90" t="s">
        <v>800</v>
      </c>
      <c r="U262" s="90" t="s">
        <v>800</v>
      </c>
      <c r="V262" s="90" t="s">
        <v>800</v>
      </c>
      <c r="W262" s="265">
        <v>4.93</v>
      </c>
    </row>
    <row r="263" spans="1:23" ht="15" customHeight="1" x14ac:dyDescent="0.2">
      <c r="A263" s="277">
        <v>8</v>
      </c>
      <c r="B263" s="279">
        <v>30</v>
      </c>
      <c r="C263" s="253" t="s">
        <v>369</v>
      </c>
      <c r="D263" s="91" t="s">
        <v>51</v>
      </c>
      <c r="E263" s="294">
        <v>3520103</v>
      </c>
      <c r="F263" s="78"/>
      <c r="G263" s="94">
        <v>467.11</v>
      </c>
      <c r="H263" s="115">
        <v>0.63255516519198363</v>
      </c>
      <c r="I263" s="204">
        <v>28899</v>
      </c>
      <c r="J263" s="204">
        <v>27467</v>
      </c>
      <c r="K263" s="243">
        <v>1432</v>
      </c>
      <c r="L263" s="285">
        <f t="shared" si="6"/>
        <v>61.867654299843721</v>
      </c>
      <c r="M263" s="85">
        <v>95.04</v>
      </c>
      <c r="N263" s="259">
        <v>4</v>
      </c>
      <c r="O263" s="74">
        <v>0.76800000000000002</v>
      </c>
      <c r="P263" s="90" t="s">
        <v>800</v>
      </c>
      <c r="Q263" s="90" t="s">
        <v>800</v>
      </c>
      <c r="R263" s="90" t="s">
        <v>800</v>
      </c>
      <c r="S263" s="90" t="s">
        <v>800</v>
      </c>
      <c r="T263" s="90" t="s">
        <v>800</v>
      </c>
      <c r="U263" s="90" t="s">
        <v>800</v>
      </c>
      <c r="V263" s="90" t="s">
        <v>800</v>
      </c>
      <c r="W263" s="265">
        <v>26.54</v>
      </c>
    </row>
    <row r="264" spans="1:23" ht="15" customHeight="1" x14ac:dyDescent="0.2">
      <c r="A264" s="277">
        <v>2</v>
      </c>
      <c r="B264" s="279">
        <v>30</v>
      </c>
      <c r="C264" s="253" t="s">
        <v>370</v>
      </c>
      <c r="D264" s="91" t="s">
        <v>6</v>
      </c>
      <c r="E264" s="294">
        <v>3520202</v>
      </c>
      <c r="F264" s="78"/>
      <c r="G264" s="94">
        <v>293.32</v>
      </c>
      <c r="H264" s="115">
        <v>0.4840278072317572</v>
      </c>
      <c r="I264" s="204">
        <v>9122</v>
      </c>
      <c r="J264" s="204">
        <v>7602</v>
      </c>
      <c r="K264" s="243">
        <v>1520</v>
      </c>
      <c r="L264" s="285">
        <f t="shared" ref="L264:L327" si="7">I264/G264</f>
        <v>31.099140870039548</v>
      </c>
      <c r="M264" s="85">
        <v>83.34</v>
      </c>
      <c r="N264" s="259">
        <v>5</v>
      </c>
      <c r="O264" s="74">
        <v>0.71099999999999997</v>
      </c>
      <c r="P264" s="90" t="s">
        <v>800</v>
      </c>
      <c r="Q264" s="90" t="s">
        <v>800</v>
      </c>
      <c r="R264" s="90" t="s">
        <v>800</v>
      </c>
      <c r="S264" s="90" t="s">
        <v>800</v>
      </c>
      <c r="T264" s="90" t="s">
        <v>800</v>
      </c>
      <c r="U264" s="90" t="s">
        <v>800</v>
      </c>
      <c r="V264" s="90" t="s">
        <v>800</v>
      </c>
      <c r="W264" s="265">
        <v>15.17</v>
      </c>
    </row>
    <row r="265" spans="1:23" ht="15" customHeight="1" x14ac:dyDescent="0.2">
      <c r="A265" s="277">
        <v>11</v>
      </c>
      <c r="B265" s="279">
        <v>30</v>
      </c>
      <c r="C265" s="253" t="s">
        <v>371</v>
      </c>
      <c r="D265" s="91" t="s">
        <v>12</v>
      </c>
      <c r="E265" s="294">
        <v>3520301</v>
      </c>
      <c r="F265" s="78"/>
      <c r="G265" s="94">
        <v>1980.92</v>
      </c>
      <c r="H265" s="115">
        <v>0.21270117135032685</v>
      </c>
      <c r="I265" s="204">
        <v>29158</v>
      </c>
      <c r="J265" s="204">
        <v>25394</v>
      </c>
      <c r="K265" s="243">
        <v>3764</v>
      </c>
      <c r="L265" s="285">
        <f t="shared" si="7"/>
        <v>14.719423298265452</v>
      </c>
      <c r="M265" s="85">
        <v>87.09</v>
      </c>
      <c r="N265" s="259">
        <v>4</v>
      </c>
      <c r="O265" s="74">
        <v>0.72599999999999998</v>
      </c>
      <c r="P265" s="90" t="s">
        <v>800</v>
      </c>
      <c r="Q265" s="90" t="s">
        <v>800</v>
      </c>
      <c r="R265" s="90" t="s">
        <v>800</v>
      </c>
      <c r="S265" s="90" t="s">
        <v>800</v>
      </c>
      <c r="T265" s="90" t="s">
        <v>800</v>
      </c>
      <c r="U265" s="90" t="s">
        <v>800</v>
      </c>
      <c r="V265" s="90" t="s">
        <v>800</v>
      </c>
      <c r="W265" s="265">
        <v>0</v>
      </c>
    </row>
    <row r="266" spans="1:23" ht="15" customHeight="1" x14ac:dyDescent="0.2">
      <c r="A266" s="277">
        <v>11</v>
      </c>
      <c r="B266" s="279">
        <v>30</v>
      </c>
      <c r="C266" s="253" t="s">
        <v>372</v>
      </c>
      <c r="D266" s="91" t="s">
        <v>12</v>
      </c>
      <c r="E266" s="294">
        <v>3520426</v>
      </c>
      <c r="F266" s="78"/>
      <c r="G266" s="94">
        <v>188.53</v>
      </c>
      <c r="H266" s="115">
        <v>1.9607545428667494</v>
      </c>
      <c r="I266" s="204">
        <v>9774</v>
      </c>
      <c r="J266" s="204">
        <v>9774</v>
      </c>
      <c r="K266" s="243">
        <v>0</v>
      </c>
      <c r="L266" s="285">
        <f t="shared" si="7"/>
        <v>51.843207977510211</v>
      </c>
      <c r="M266" s="85">
        <v>100</v>
      </c>
      <c r="N266" s="259">
        <v>5</v>
      </c>
      <c r="O266" s="74">
        <v>0.72499999999999998</v>
      </c>
      <c r="P266" s="90" t="s">
        <v>800</v>
      </c>
      <c r="Q266" s="90" t="s">
        <v>800</v>
      </c>
      <c r="R266" s="90" t="s">
        <v>800</v>
      </c>
      <c r="S266" s="90" t="s">
        <v>800</v>
      </c>
      <c r="T266" s="90" t="s">
        <v>800</v>
      </c>
      <c r="U266" s="90" t="s">
        <v>800</v>
      </c>
      <c r="V266" s="90" t="s">
        <v>800</v>
      </c>
      <c r="W266" s="265">
        <v>0</v>
      </c>
    </row>
    <row r="267" spans="1:23" ht="15" customHeight="1" x14ac:dyDescent="0.2">
      <c r="A267" s="277">
        <v>18</v>
      </c>
      <c r="B267" s="279">
        <v>30</v>
      </c>
      <c r="C267" s="253" t="s">
        <v>373</v>
      </c>
      <c r="D267" s="91" t="s">
        <v>1</v>
      </c>
      <c r="E267" s="294">
        <v>3520442</v>
      </c>
      <c r="F267" s="78"/>
      <c r="G267" s="94">
        <v>659.38</v>
      </c>
      <c r="H267" s="115">
        <v>0.32728413283686919</v>
      </c>
      <c r="I267" s="204">
        <v>25539</v>
      </c>
      <c r="J267" s="204">
        <v>23966</v>
      </c>
      <c r="K267" s="243">
        <v>1573</v>
      </c>
      <c r="L267" s="285">
        <f t="shared" si="7"/>
        <v>38.731839000272984</v>
      </c>
      <c r="M267" s="85">
        <v>93.84</v>
      </c>
      <c r="N267" s="259">
        <v>1</v>
      </c>
      <c r="O267" s="74">
        <v>0.81200000000000006</v>
      </c>
      <c r="P267" s="90" t="s">
        <v>800</v>
      </c>
      <c r="Q267" s="90" t="s">
        <v>800</v>
      </c>
      <c r="R267" s="90" t="s">
        <v>800</v>
      </c>
      <c r="S267" s="90" t="s">
        <v>800</v>
      </c>
      <c r="T267" s="90" t="s">
        <v>800</v>
      </c>
      <c r="U267" s="90" t="s">
        <v>800</v>
      </c>
      <c r="V267" s="90" t="s">
        <v>800</v>
      </c>
      <c r="W267" s="265">
        <v>165.37</v>
      </c>
    </row>
    <row r="268" spans="1:23" ht="15" customHeight="1" x14ac:dyDescent="0.2">
      <c r="A268" s="277">
        <v>3</v>
      </c>
      <c r="B268" s="279">
        <v>30</v>
      </c>
      <c r="C268" s="253" t="s">
        <v>374</v>
      </c>
      <c r="D268" s="91" t="s">
        <v>13</v>
      </c>
      <c r="E268" s="294">
        <v>3520400</v>
      </c>
      <c r="F268" s="78"/>
      <c r="G268" s="94">
        <v>348.3</v>
      </c>
      <c r="H268" s="115">
        <v>2.2704840233546131</v>
      </c>
      <c r="I268" s="204">
        <v>31508</v>
      </c>
      <c r="J268" s="204">
        <v>31291</v>
      </c>
      <c r="K268" s="243">
        <v>217</v>
      </c>
      <c r="L268" s="285">
        <f t="shared" si="7"/>
        <v>90.462245190927362</v>
      </c>
      <c r="M268" s="85">
        <v>99.31</v>
      </c>
      <c r="N268" s="259">
        <v>2</v>
      </c>
      <c r="O268" s="74">
        <v>0.75600000000000001</v>
      </c>
      <c r="P268" s="90" t="s">
        <v>800</v>
      </c>
      <c r="Q268" s="90" t="s">
        <v>800</v>
      </c>
      <c r="R268" s="90" t="s">
        <v>800</v>
      </c>
      <c r="S268" s="90" t="s">
        <v>800</v>
      </c>
      <c r="T268" s="90" t="s">
        <v>800</v>
      </c>
      <c r="U268" s="90" t="s">
        <v>800</v>
      </c>
      <c r="V268" s="90" t="s">
        <v>800</v>
      </c>
      <c r="W268" s="265">
        <v>0</v>
      </c>
    </row>
    <row r="269" spans="1:23" ht="15" customHeight="1" x14ac:dyDescent="0.2">
      <c r="A269" s="277">
        <v>5</v>
      </c>
      <c r="B269" s="279">
        <v>30</v>
      </c>
      <c r="C269" s="253" t="s">
        <v>375</v>
      </c>
      <c r="D269" s="91" t="s">
        <v>9</v>
      </c>
      <c r="E269" s="294">
        <v>3520509</v>
      </c>
      <c r="F269" s="78"/>
      <c r="G269" s="94">
        <v>310.56</v>
      </c>
      <c r="H269" s="115">
        <v>2.4889275821043944</v>
      </c>
      <c r="I269" s="204">
        <v>229256</v>
      </c>
      <c r="J269" s="204">
        <v>226951</v>
      </c>
      <c r="K269" s="243">
        <v>2305</v>
      </c>
      <c r="L269" s="285">
        <f t="shared" si="7"/>
        <v>738.2019577537352</v>
      </c>
      <c r="M269" s="85">
        <v>98.99</v>
      </c>
      <c r="N269" s="259">
        <v>1</v>
      </c>
      <c r="O269" s="74">
        <v>0.78800000000000003</v>
      </c>
      <c r="P269" s="90" t="s">
        <v>800</v>
      </c>
      <c r="Q269" s="90" t="s">
        <v>800</v>
      </c>
      <c r="R269" s="90" t="s">
        <v>800</v>
      </c>
      <c r="S269" s="90" t="s">
        <v>800</v>
      </c>
      <c r="T269" s="90" t="s">
        <v>800</v>
      </c>
      <c r="U269" s="90" t="s">
        <v>800</v>
      </c>
      <c r="V269" s="90" t="s">
        <v>800</v>
      </c>
      <c r="W269" s="265">
        <v>0</v>
      </c>
    </row>
    <row r="270" spans="1:23" ht="15" customHeight="1" x14ac:dyDescent="0.2">
      <c r="A270" s="277">
        <v>21</v>
      </c>
      <c r="B270" s="279">
        <v>30</v>
      </c>
      <c r="C270" s="253" t="s">
        <v>376</v>
      </c>
      <c r="D270" s="91" t="s">
        <v>4</v>
      </c>
      <c r="E270" s="294">
        <v>3520608</v>
      </c>
      <c r="F270" s="78"/>
      <c r="G270" s="94">
        <v>127.6</v>
      </c>
      <c r="H270" s="115">
        <v>-0.17347917761713072</v>
      </c>
      <c r="I270" s="204">
        <v>4796</v>
      </c>
      <c r="J270" s="204">
        <v>4181</v>
      </c>
      <c r="K270" s="243">
        <v>615</v>
      </c>
      <c r="L270" s="285">
        <f t="shared" si="7"/>
        <v>37.586206896551722</v>
      </c>
      <c r="M270" s="85">
        <v>87.18</v>
      </c>
      <c r="N270" s="259">
        <v>4</v>
      </c>
      <c r="O270" s="74">
        <v>0.76100000000000001</v>
      </c>
      <c r="P270" s="90" t="s">
        <v>800</v>
      </c>
      <c r="Q270" s="90" t="s">
        <v>800</v>
      </c>
      <c r="R270" s="90" t="s">
        <v>800</v>
      </c>
      <c r="S270" s="90" t="s">
        <v>800</v>
      </c>
      <c r="T270" s="90" t="s">
        <v>800</v>
      </c>
      <c r="U270" s="90" t="s">
        <v>800</v>
      </c>
      <c r="V270" s="90" t="s">
        <v>800</v>
      </c>
      <c r="W270" s="265">
        <v>0</v>
      </c>
    </row>
    <row r="271" spans="1:23" ht="15" customHeight="1" x14ac:dyDescent="0.2">
      <c r="A271" s="277">
        <v>15</v>
      </c>
      <c r="B271" s="279">
        <v>30</v>
      </c>
      <c r="C271" s="253" t="s">
        <v>377</v>
      </c>
      <c r="D271" s="91" t="s">
        <v>17</v>
      </c>
      <c r="E271" s="294">
        <v>3520707</v>
      </c>
      <c r="F271" s="78"/>
      <c r="G271" s="94">
        <v>279.47000000000003</v>
      </c>
      <c r="H271" s="115">
        <v>-0.28016588089943006</v>
      </c>
      <c r="I271" s="204">
        <v>3866</v>
      </c>
      <c r="J271" s="204">
        <v>3453</v>
      </c>
      <c r="K271" s="243">
        <v>413</v>
      </c>
      <c r="L271" s="285">
        <f t="shared" si="7"/>
        <v>13.833327369664005</v>
      </c>
      <c r="M271" s="85">
        <v>89.32</v>
      </c>
      <c r="N271" s="259">
        <v>3</v>
      </c>
      <c r="O271" s="74">
        <v>0.751</v>
      </c>
      <c r="P271" s="90" t="s">
        <v>800</v>
      </c>
      <c r="Q271" s="90" t="s">
        <v>800</v>
      </c>
      <c r="R271" s="90" t="s">
        <v>800</v>
      </c>
      <c r="S271" s="90" t="s">
        <v>800</v>
      </c>
      <c r="T271" s="90" t="s">
        <v>800</v>
      </c>
      <c r="U271" s="90" t="s">
        <v>800</v>
      </c>
      <c r="V271" s="90" t="s">
        <v>800</v>
      </c>
      <c r="W271" s="265">
        <v>46.35</v>
      </c>
    </row>
    <row r="272" spans="1:23" ht="15" customHeight="1" x14ac:dyDescent="0.2">
      <c r="A272" s="277">
        <v>21</v>
      </c>
      <c r="B272" s="279">
        <v>30</v>
      </c>
      <c r="C272" s="253" t="s">
        <v>378</v>
      </c>
      <c r="D272" s="91" t="s">
        <v>4</v>
      </c>
      <c r="E272" s="294">
        <v>3520806</v>
      </c>
      <c r="F272" s="78"/>
      <c r="G272" s="94">
        <v>86.71</v>
      </c>
      <c r="H272" s="115">
        <v>0.76694883035230976</v>
      </c>
      <c r="I272" s="204">
        <v>3793</v>
      </c>
      <c r="J272" s="204">
        <v>3395</v>
      </c>
      <c r="K272" s="243">
        <v>398</v>
      </c>
      <c r="L272" s="285">
        <f t="shared" si="7"/>
        <v>43.743512858955143</v>
      </c>
      <c r="M272" s="85">
        <v>89.51</v>
      </c>
      <c r="N272" s="259">
        <v>4</v>
      </c>
      <c r="O272" s="74">
        <v>0.75900000000000001</v>
      </c>
      <c r="P272" s="90" t="s">
        <v>800</v>
      </c>
      <c r="Q272" s="90" t="s">
        <v>800</v>
      </c>
      <c r="R272" s="90" t="s">
        <v>800</v>
      </c>
      <c r="S272" s="90" t="s">
        <v>800</v>
      </c>
      <c r="T272" s="90" t="s">
        <v>800</v>
      </c>
      <c r="U272" s="90" t="s">
        <v>800</v>
      </c>
      <c r="V272" s="90" t="s">
        <v>800</v>
      </c>
      <c r="W272" s="265">
        <v>0</v>
      </c>
    </row>
    <row r="273" spans="1:23" ht="15" customHeight="1" x14ac:dyDescent="0.2">
      <c r="A273" s="277">
        <v>14</v>
      </c>
      <c r="B273" s="279">
        <v>30</v>
      </c>
      <c r="C273" s="253" t="s">
        <v>379</v>
      </c>
      <c r="D273" s="91" t="s">
        <v>8</v>
      </c>
      <c r="E273" s="294">
        <v>3520905</v>
      </c>
      <c r="F273" s="78"/>
      <c r="G273" s="94">
        <v>209.14</v>
      </c>
      <c r="H273" s="115">
        <v>0.67237845727319279</v>
      </c>
      <c r="I273" s="204">
        <v>14163</v>
      </c>
      <c r="J273" s="204">
        <v>13238</v>
      </c>
      <c r="K273" s="243">
        <v>925</v>
      </c>
      <c r="L273" s="285">
        <f t="shared" si="7"/>
        <v>67.720187434254569</v>
      </c>
      <c r="M273" s="85">
        <v>93.47</v>
      </c>
      <c r="N273" s="259">
        <v>3</v>
      </c>
      <c r="O273" s="74">
        <v>0.72699999999999998</v>
      </c>
      <c r="P273" s="90" t="s">
        <v>800</v>
      </c>
      <c r="Q273" s="90" t="s">
        <v>800</v>
      </c>
      <c r="R273" s="90" t="s">
        <v>800</v>
      </c>
      <c r="S273" s="90" t="s">
        <v>800</v>
      </c>
      <c r="T273" s="90" t="s">
        <v>800</v>
      </c>
      <c r="U273" s="90" t="s">
        <v>800</v>
      </c>
      <c r="V273" s="90" t="s">
        <v>800</v>
      </c>
      <c r="W273" s="265">
        <v>7.79</v>
      </c>
    </row>
    <row r="274" spans="1:23" ht="15" customHeight="1" x14ac:dyDescent="0.2">
      <c r="A274" s="277">
        <v>10</v>
      </c>
      <c r="B274" s="279">
        <v>30</v>
      </c>
      <c r="C274" s="253" t="s">
        <v>380</v>
      </c>
      <c r="D274" s="91" t="s">
        <v>54</v>
      </c>
      <c r="E274" s="294">
        <v>3521002</v>
      </c>
      <c r="F274" s="78"/>
      <c r="G274" s="94">
        <v>170.94</v>
      </c>
      <c r="H274" s="115">
        <v>2.8621949962351456</v>
      </c>
      <c r="I274" s="204">
        <v>32077</v>
      </c>
      <c r="J274" s="204">
        <v>19794</v>
      </c>
      <c r="K274" s="243">
        <v>12283</v>
      </c>
      <c r="L274" s="285">
        <f t="shared" si="7"/>
        <v>187.65063765063766</v>
      </c>
      <c r="M274" s="85">
        <v>61.71</v>
      </c>
      <c r="N274" s="259">
        <v>2</v>
      </c>
      <c r="O274" s="74">
        <v>0.71899999999999997</v>
      </c>
      <c r="P274" s="90" t="s">
        <v>800</v>
      </c>
      <c r="Q274" s="90" t="s">
        <v>800</v>
      </c>
      <c r="R274" s="90" t="s">
        <v>800</v>
      </c>
      <c r="S274" s="90" t="s">
        <v>800</v>
      </c>
      <c r="T274" s="90" t="s">
        <v>800</v>
      </c>
      <c r="U274" s="90" t="s">
        <v>800</v>
      </c>
      <c r="V274" s="90" t="s">
        <v>800</v>
      </c>
      <c r="W274" s="265">
        <v>0</v>
      </c>
    </row>
    <row r="275" spans="1:23" ht="15" customHeight="1" x14ac:dyDescent="0.2">
      <c r="A275" s="277">
        <v>5</v>
      </c>
      <c r="B275" s="279">
        <v>30</v>
      </c>
      <c r="C275" s="253" t="s">
        <v>381</v>
      </c>
      <c r="D275" s="91" t="s">
        <v>9</v>
      </c>
      <c r="E275" s="294">
        <v>3521101</v>
      </c>
      <c r="F275" s="78"/>
      <c r="G275" s="94">
        <v>190.53</v>
      </c>
      <c r="H275" s="115">
        <v>2.6628069910384911</v>
      </c>
      <c r="I275" s="204">
        <v>6932</v>
      </c>
      <c r="J275" s="204">
        <v>6171</v>
      </c>
      <c r="K275" s="243">
        <v>761</v>
      </c>
      <c r="L275" s="285">
        <f t="shared" si="7"/>
        <v>36.382721881068598</v>
      </c>
      <c r="M275" s="85">
        <v>89.02</v>
      </c>
      <c r="N275" s="259">
        <v>4</v>
      </c>
      <c r="O275" s="74">
        <v>0.753</v>
      </c>
      <c r="P275" s="90" t="s">
        <v>800</v>
      </c>
      <c r="Q275" s="90" t="s">
        <v>800</v>
      </c>
      <c r="R275" s="90" t="s">
        <v>800</v>
      </c>
      <c r="S275" s="90" t="s">
        <v>800</v>
      </c>
      <c r="T275" s="90" t="s">
        <v>800</v>
      </c>
      <c r="U275" s="90" t="s">
        <v>800</v>
      </c>
      <c r="V275" s="90" t="s">
        <v>800</v>
      </c>
      <c r="W275" s="265">
        <v>0</v>
      </c>
    </row>
    <row r="276" spans="1:23" ht="15" customHeight="1" x14ac:dyDescent="0.2">
      <c r="A276" s="277">
        <v>15</v>
      </c>
      <c r="B276" s="279">
        <v>30</v>
      </c>
      <c r="C276" s="253" t="s">
        <v>382</v>
      </c>
      <c r="D276" s="91" t="s">
        <v>17</v>
      </c>
      <c r="E276" s="294">
        <v>3521150</v>
      </c>
      <c r="F276" s="78"/>
      <c r="G276" s="94">
        <v>135.62</v>
      </c>
      <c r="H276" s="115">
        <v>1.9811937970744209</v>
      </c>
      <c r="I276" s="204">
        <v>4940</v>
      </c>
      <c r="J276" s="204">
        <v>3113</v>
      </c>
      <c r="K276" s="243">
        <v>1827</v>
      </c>
      <c r="L276" s="285">
        <f t="shared" si="7"/>
        <v>36.425306002064588</v>
      </c>
      <c r="M276" s="85">
        <v>63.02</v>
      </c>
      <c r="N276" s="259">
        <v>2</v>
      </c>
      <c r="O276" s="74">
        <v>0.73</v>
      </c>
      <c r="P276" s="90" t="s">
        <v>800</v>
      </c>
      <c r="Q276" s="90" t="s">
        <v>800</v>
      </c>
      <c r="R276" s="90" t="s">
        <v>800</v>
      </c>
      <c r="S276" s="90" t="s">
        <v>800</v>
      </c>
      <c r="T276" s="90" t="s">
        <v>800</v>
      </c>
      <c r="U276" s="90" t="s">
        <v>800</v>
      </c>
      <c r="V276" s="90" t="s">
        <v>800</v>
      </c>
      <c r="W276" s="265">
        <v>0</v>
      </c>
    </row>
    <row r="277" spans="1:23" ht="15" customHeight="1" x14ac:dyDescent="0.2">
      <c r="A277" s="277">
        <v>11</v>
      </c>
      <c r="B277" s="279">
        <v>30</v>
      </c>
      <c r="C277" s="253" t="s">
        <v>383</v>
      </c>
      <c r="D277" s="91" t="s">
        <v>12</v>
      </c>
      <c r="E277" s="294">
        <v>3521200</v>
      </c>
      <c r="F277" s="78"/>
      <c r="G277" s="94">
        <v>1160.29</v>
      </c>
      <c r="H277" s="115">
        <v>-0.17969522320676612</v>
      </c>
      <c r="I277" s="204">
        <v>4353</v>
      </c>
      <c r="J277" s="204">
        <v>2692</v>
      </c>
      <c r="K277" s="243">
        <v>1661</v>
      </c>
      <c r="L277" s="285">
        <f t="shared" si="7"/>
        <v>3.751648294822846</v>
      </c>
      <c r="M277" s="85">
        <v>61.84</v>
      </c>
      <c r="N277" s="259">
        <v>4</v>
      </c>
      <c r="O277" s="74">
        <v>0.70299999999999996</v>
      </c>
      <c r="P277" s="90" t="s">
        <v>800</v>
      </c>
      <c r="Q277" s="90" t="s">
        <v>800</v>
      </c>
      <c r="R277" s="90" t="s">
        <v>800</v>
      </c>
      <c r="S277" s="90" t="s">
        <v>800</v>
      </c>
      <c r="T277" s="90" t="s">
        <v>800</v>
      </c>
      <c r="U277" s="90" t="s">
        <v>800</v>
      </c>
      <c r="V277" s="90" t="s">
        <v>800</v>
      </c>
      <c r="W277" s="265">
        <v>0</v>
      </c>
    </row>
    <row r="278" spans="1:23" ht="15" customHeight="1" x14ac:dyDescent="0.2">
      <c r="A278" s="277">
        <v>8</v>
      </c>
      <c r="B278" s="279">
        <v>30</v>
      </c>
      <c r="C278" s="253" t="s">
        <v>384</v>
      </c>
      <c r="D278" s="91" t="s">
        <v>51</v>
      </c>
      <c r="E278" s="294">
        <v>3521309</v>
      </c>
      <c r="F278" s="78"/>
      <c r="G278" s="94">
        <v>465.6</v>
      </c>
      <c r="H278" s="115">
        <v>1.3567575179493474</v>
      </c>
      <c r="I278" s="204">
        <v>15197</v>
      </c>
      <c r="J278" s="204">
        <v>14663</v>
      </c>
      <c r="K278" s="243">
        <v>534</v>
      </c>
      <c r="L278" s="285">
        <f t="shared" si="7"/>
        <v>32.639604810996559</v>
      </c>
      <c r="M278" s="85">
        <v>96.49</v>
      </c>
      <c r="N278" s="259">
        <v>4</v>
      </c>
      <c r="O278" s="74">
        <v>0.749</v>
      </c>
      <c r="P278" s="90" t="s">
        <v>800</v>
      </c>
      <c r="Q278" s="90" t="s">
        <v>800</v>
      </c>
      <c r="R278" s="90" t="s">
        <v>800</v>
      </c>
      <c r="S278" s="90" t="s">
        <v>800</v>
      </c>
      <c r="T278" s="90" t="s">
        <v>800</v>
      </c>
      <c r="U278" s="90" t="s">
        <v>800</v>
      </c>
      <c r="V278" s="90" t="s">
        <v>800</v>
      </c>
      <c r="W278" s="265">
        <v>0</v>
      </c>
    </row>
    <row r="279" spans="1:23" ht="15" customHeight="1" x14ac:dyDescent="0.2">
      <c r="A279" s="277">
        <v>5</v>
      </c>
      <c r="B279" s="279">
        <v>30</v>
      </c>
      <c r="C279" s="253" t="s">
        <v>385</v>
      </c>
      <c r="D279" s="91" t="s">
        <v>9</v>
      </c>
      <c r="E279" s="294">
        <v>3521408</v>
      </c>
      <c r="F279" s="78"/>
      <c r="G279" s="94">
        <v>115.95</v>
      </c>
      <c r="H279" s="115">
        <v>2.1036943164574495</v>
      </c>
      <c r="I279" s="204">
        <v>22331</v>
      </c>
      <c r="J279" s="204">
        <v>21927</v>
      </c>
      <c r="K279" s="243">
        <v>404</v>
      </c>
      <c r="L279" s="285">
        <f t="shared" si="7"/>
        <v>192.59163432514015</v>
      </c>
      <c r="M279" s="85">
        <v>98.19</v>
      </c>
      <c r="N279" s="259">
        <v>3</v>
      </c>
      <c r="O279" s="74">
        <v>0.77600000000000002</v>
      </c>
      <c r="P279" s="90" t="s">
        <v>800</v>
      </c>
      <c r="Q279" s="90" t="s">
        <v>800</v>
      </c>
      <c r="R279" s="90" t="s">
        <v>800</v>
      </c>
      <c r="S279" s="90" t="s">
        <v>800</v>
      </c>
      <c r="T279" s="90" t="s">
        <v>800</v>
      </c>
      <c r="U279" s="90" t="s">
        <v>800</v>
      </c>
      <c r="V279" s="90" t="s">
        <v>800</v>
      </c>
      <c r="W279" s="265">
        <v>0</v>
      </c>
    </row>
    <row r="280" spans="1:23" ht="15" customHeight="1" x14ac:dyDescent="0.2">
      <c r="A280" s="277">
        <v>16</v>
      </c>
      <c r="B280" s="279">
        <v>30</v>
      </c>
      <c r="C280" s="253" t="s">
        <v>386</v>
      </c>
      <c r="D280" s="91" t="s">
        <v>0</v>
      </c>
      <c r="E280" s="294">
        <v>3521507</v>
      </c>
      <c r="F280" s="78"/>
      <c r="G280" s="94">
        <v>257.42</v>
      </c>
      <c r="H280" s="115">
        <v>0.75244714734021834</v>
      </c>
      <c r="I280" s="204">
        <v>7560</v>
      </c>
      <c r="J280" s="204">
        <v>6906</v>
      </c>
      <c r="K280" s="243">
        <v>654</v>
      </c>
      <c r="L280" s="285">
        <f t="shared" si="7"/>
        <v>29.368347447750757</v>
      </c>
      <c r="M280" s="85">
        <v>91.35</v>
      </c>
      <c r="N280" s="259">
        <v>4</v>
      </c>
      <c r="O280" s="74">
        <v>0.71299999999999997</v>
      </c>
      <c r="P280" s="90" t="s">
        <v>800</v>
      </c>
      <c r="Q280" s="90" t="s">
        <v>800</v>
      </c>
      <c r="R280" s="90" t="s">
        <v>800</v>
      </c>
      <c r="S280" s="90" t="s">
        <v>800</v>
      </c>
      <c r="T280" s="90" t="s">
        <v>800</v>
      </c>
      <c r="U280" s="90" t="s">
        <v>800</v>
      </c>
      <c r="V280" s="90" t="s">
        <v>800</v>
      </c>
      <c r="W280" s="265">
        <v>7.38</v>
      </c>
    </row>
    <row r="281" spans="1:23" ht="15" customHeight="1" x14ac:dyDescent="0.2">
      <c r="A281" s="277">
        <v>21</v>
      </c>
      <c r="B281" s="279">
        <v>30</v>
      </c>
      <c r="C281" s="253" t="s">
        <v>387</v>
      </c>
      <c r="D281" s="91" t="s">
        <v>4</v>
      </c>
      <c r="E281" s="294">
        <v>3521606</v>
      </c>
      <c r="F281" s="78"/>
      <c r="G281" s="94">
        <v>213.4</v>
      </c>
      <c r="H281" s="115">
        <v>-0.26275802253461489</v>
      </c>
      <c r="I281" s="204">
        <v>7502</v>
      </c>
      <c r="J281" s="204">
        <v>5304</v>
      </c>
      <c r="K281" s="243">
        <v>2198</v>
      </c>
      <c r="L281" s="285">
        <f t="shared" si="7"/>
        <v>35.154639175257728</v>
      </c>
      <c r="M281" s="85">
        <v>70.7</v>
      </c>
      <c r="N281" s="259">
        <v>5</v>
      </c>
      <c r="O281" s="74">
        <v>0.71199999999999997</v>
      </c>
      <c r="P281" s="90" t="s">
        <v>800</v>
      </c>
      <c r="Q281" s="90" t="s">
        <v>800</v>
      </c>
      <c r="R281" s="90" t="s">
        <v>800</v>
      </c>
      <c r="S281" s="90" t="s">
        <v>800</v>
      </c>
      <c r="T281" s="90" t="s">
        <v>800</v>
      </c>
      <c r="U281" s="90" t="s">
        <v>800</v>
      </c>
      <c r="V281" s="90" t="s">
        <v>800</v>
      </c>
      <c r="W281" s="265">
        <v>0</v>
      </c>
    </row>
    <row r="282" spans="1:23" ht="15" customHeight="1" x14ac:dyDescent="0.2">
      <c r="A282" s="277">
        <v>14</v>
      </c>
      <c r="B282" s="279">
        <v>30</v>
      </c>
      <c r="C282" s="253" t="s">
        <v>388</v>
      </c>
      <c r="D282" s="91" t="s">
        <v>8</v>
      </c>
      <c r="E282" s="294">
        <v>3521705</v>
      </c>
      <c r="F282" s="78"/>
      <c r="G282" s="94">
        <v>1082.8499999999999</v>
      </c>
      <c r="H282" s="115">
        <v>-0.40357587155974706</v>
      </c>
      <c r="I282" s="204">
        <v>17665</v>
      </c>
      <c r="J282" s="204">
        <v>12885</v>
      </c>
      <c r="K282" s="243">
        <v>4780</v>
      </c>
      <c r="L282" s="285">
        <f t="shared" si="7"/>
        <v>16.313432146650044</v>
      </c>
      <c r="M282" s="85">
        <v>72.94</v>
      </c>
      <c r="N282" s="259">
        <v>4</v>
      </c>
      <c r="O282" s="74">
        <v>0.69299999999999995</v>
      </c>
      <c r="P282" s="90" t="s">
        <v>800</v>
      </c>
      <c r="Q282" s="90" t="s">
        <v>800</v>
      </c>
      <c r="R282" s="90" t="s">
        <v>800</v>
      </c>
      <c r="S282" s="90" t="s">
        <v>800</v>
      </c>
      <c r="T282" s="90" t="s">
        <v>800</v>
      </c>
      <c r="U282" s="90" t="s">
        <v>800</v>
      </c>
      <c r="V282" s="90" t="s">
        <v>800</v>
      </c>
      <c r="W282" s="265">
        <v>0</v>
      </c>
    </row>
    <row r="283" spans="1:23" ht="15" customHeight="1" x14ac:dyDescent="0.2">
      <c r="A283" s="277">
        <v>14</v>
      </c>
      <c r="B283" s="279">
        <v>30</v>
      </c>
      <c r="C283" s="253" t="s">
        <v>389</v>
      </c>
      <c r="D283" s="91" t="s">
        <v>8</v>
      </c>
      <c r="E283" s="294">
        <v>3521804</v>
      </c>
      <c r="F283" s="78"/>
      <c r="G283" s="94">
        <v>1112.27</v>
      </c>
      <c r="H283" s="115">
        <v>1.0893824400499019</v>
      </c>
      <c r="I283" s="204">
        <v>25505</v>
      </c>
      <c r="J283" s="204">
        <v>20028</v>
      </c>
      <c r="K283" s="243">
        <v>5477</v>
      </c>
      <c r="L283" s="285">
        <f t="shared" si="7"/>
        <v>22.930583401512223</v>
      </c>
      <c r="M283" s="85">
        <v>78.53</v>
      </c>
      <c r="N283" s="259">
        <v>2</v>
      </c>
      <c r="O283" s="74">
        <v>0.71299999999999997</v>
      </c>
      <c r="P283" s="90" t="s">
        <v>800</v>
      </c>
      <c r="Q283" s="90" t="s">
        <v>800</v>
      </c>
      <c r="R283" s="90" t="s">
        <v>800</v>
      </c>
      <c r="S283" s="90" t="s">
        <v>800</v>
      </c>
      <c r="T283" s="90" t="s">
        <v>800</v>
      </c>
      <c r="U283" s="90" t="s">
        <v>800</v>
      </c>
      <c r="V283" s="90" t="s">
        <v>800</v>
      </c>
      <c r="W283" s="265">
        <v>110.16</v>
      </c>
    </row>
    <row r="284" spans="1:23" ht="15" customHeight="1" x14ac:dyDescent="0.2">
      <c r="A284" s="277">
        <v>16</v>
      </c>
      <c r="B284" s="279">
        <v>30</v>
      </c>
      <c r="C284" s="253" t="s">
        <v>390</v>
      </c>
      <c r="D284" s="91" t="s">
        <v>0</v>
      </c>
      <c r="E284" s="294">
        <v>3521903</v>
      </c>
      <c r="F284" s="78"/>
      <c r="G284" s="94">
        <v>501.84</v>
      </c>
      <c r="H284" s="115">
        <v>0.10595723607216279</v>
      </c>
      <c r="I284" s="204">
        <v>14619</v>
      </c>
      <c r="J284" s="204">
        <v>12622</v>
      </c>
      <c r="K284" s="243">
        <v>1997</v>
      </c>
      <c r="L284" s="285">
        <f t="shared" si="7"/>
        <v>29.130798660927788</v>
      </c>
      <c r="M284" s="85">
        <v>86.34</v>
      </c>
      <c r="N284" s="259">
        <v>3</v>
      </c>
      <c r="O284" s="74">
        <v>0.73</v>
      </c>
      <c r="P284" s="90" t="s">
        <v>800</v>
      </c>
      <c r="Q284" s="90" t="s">
        <v>800</v>
      </c>
      <c r="R284" s="90" t="s">
        <v>800</v>
      </c>
      <c r="S284" s="90" t="s">
        <v>800</v>
      </c>
      <c r="T284" s="90" t="s">
        <v>800</v>
      </c>
      <c r="U284" s="90" t="s">
        <v>800</v>
      </c>
      <c r="V284" s="90" t="s">
        <v>800</v>
      </c>
      <c r="W284" s="265">
        <v>0</v>
      </c>
    </row>
    <row r="285" spans="1:23" ht="15" customHeight="1" x14ac:dyDescent="0.2">
      <c r="A285" s="277">
        <v>13</v>
      </c>
      <c r="B285" s="279">
        <v>30</v>
      </c>
      <c r="C285" s="253" t="s">
        <v>391</v>
      </c>
      <c r="D285" s="91" t="s">
        <v>10</v>
      </c>
      <c r="E285" s="294">
        <v>3522000</v>
      </c>
      <c r="F285" s="78"/>
      <c r="G285" s="94">
        <v>228.78</v>
      </c>
      <c r="H285" s="115">
        <v>1.5119777952080193</v>
      </c>
      <c r="I285" s="204">
        <v>3502</v>
      </c>
      <c r="J285" s="204">
        <v>2730</v>
      </c>
      <c r="K285" s="243">
        <v>772</v>
      </c>
      <c r="L285" s="285">
        <f t="shared" si="7"/>
        <v>15.307282105079116</v>
      </c>
      <c r="M285" s="85">
        <v>77.959999999999994</v>
      </c>
      <c r="N285" s="259">
        <v>4</v>
      </c>
      <c r="O285" s="74">
        <v>0.70499999999999996</v>
      </c>
      <c r="P285" s="90" t="s">
        <v>800</v>
      </c>
      <c r="Q285" s="90" t="s">
        <v>800</v>
      </c>
      <c r="R285" s="90" t="s">
        <v>800</v>
      </c>
      <c r="S285" s="90" t="s">
        <v>800</v>
      </c>
      <c r="T285" s="90" t="s">
        <v>800</v>
      </c>
      <c r="U285" s="90" t="s">
        <v>800</v>
      </c>
      <c r="V285" s="90" t="s">
        <v>800</v>
      </c>
      <c r="W285" s="265">
        <v>25.44</v>
      </c>
    </row>
    <row r="286" spans="1:23" ht="15" customHeight="1" x14ac:dyDescent="0.2">
      <c r="A286" s="277">
        <v>7</v>
      </c>
      <c r="B286" s="279">
        <v>30</v>
      </c>
      <c r="C286" s="253" t="s">
        <v>392</v>
      </c>
      <c r="D286" s="91" t="s">
        <v>14</v>
      </c>
      <c r="E286" s="294">
        <v>3522109</v>
      </c>
      <c r="F286" s="78"/>
      <c r="G286" s="94">
        <v>599.02</v>
      </c>
      <c r="H286" s="115">
        <v>1.4899329960033292</v>
      </c>
      <c r="I286" s="204">
        <v>94088</v>
      </c>
      <c r="J286" s="204">
        <v>93319</v>
      </c>
      <c r="K286" s="243">
        <v>769</v>
      </c>
      <c r="L286" s="285">
        <f t="shared" si="7"/>
        <v>157.06988080531536</v>
      </c>
      <c r="M286" s="85">
        <v>99.18</v>
      </c>
      <c r="N286" s="259">
        <v>4</v>
      </c>
      <c r="O286" s="74">
        <v>0.745</v>
      </c>
      <c r="P286" s="90" t="s">
        <v>800</v>
      </c>
      <c r="Q286" s="90" t="s">
        <v>800</v>
      </c>
      <c r="R286" s="90" t="s">
        <v>800</v>
      </c>
      <c r="S286" s="90" t="s">
        <v>800</v>
      </c>
      <c r="T286" s="90" t="s">
        <v>800</v>
      </c>
      <c r="U286" s="90" t="s">
        <v>800</v>
      </c>
      <c r="V286" s="90" t="s">
        <v>800</v>
      </c>
      <c r="W286" s="265">
        <v>0</v>
      </c>
    </row>
    <row r="287" spans="1:23" ht="15" customHeight="1" x14ac:dyDescent="0.2">
      <c r="A287" s="277">
        <v>11</v>
      </c>
      <c r="B287" s="279">
        <v>30</v>
      </c>
      <c r="C287" s="253" t="s">
        <v>393</v>
      </c>
      <c r="D287" s="91" t="s">
        <v>12</v>
      </c>
      <c r="E287" s="294">
        <v>3522158</v>
      </c>
      <c r="F287" s="78"/>
      <c r="G287" s="94">
        <v>182.5</v>
      </c>
      <c r="H287" s="115">
        <v>-0.27818190010967525</v>
      </c>
      <c r="I287" s="204">
        <v>3186</v>
      </c>
      <c r="J287" s="204">
        <v>1737</v>
      </c>
      <c r="K287" s="243">
        <v>1449</v>
      </c>
      <c r="L287" s="285">
        <f t="shared" si="7"/>
        <v>17.457534246575342</v>
      </c>
      <c r="M287" s="85">
        <v>54.52</v>
      </c>
      <c r="N287" s="259">
        <v>5</v>
      </c>
      <c r="O287" s="74">
        <v>0.68</v>
      </c>
      <c r="P287" s="90" t="s">
        <v>800</v>
      </c>
      <c r="Q287" s="90" t="s">
        <v>800</v>
      </c>
      <c r="R287" s="90" t="s">
        <v>800</v>
      </c>
      <c r="S287" s="90" t="s">
        <v>800</v>
      </c>
      <c r="T287" s="90" t="s">
        <v>800</v>
      </c>
      <c r="U287" s="90" t="s">
        <v>800</v>
      </c>
      <c r="V287" s="90" t="s">
        <v>800</v>
      </c>
      <c r="W287" s="265">
        <v>0</v>
      </c>
    </row>
    <row r="288" spans="1:23" ht="15" customHeight="1" x14ac:dyDescent="0.2">
      <c r="A288" s="277">
        <v>6</v>
      </c>
      <c r="B288" s="279">
        <v>30</v>
      </c>
      <c r="C288" s="253" t="s">
        <v>394</v>
      </c>
      <c r="D288" s="91" t="s">
        <v>16</v>
      </c>
      <c r="E288" s="294">
        <v>3522208</v>
      </c>
      <c r="F288" s="78"/>
      <c r="G288" s="94">
        <v>151.46</v>
      </c>
      <c r="H288" s="115">
        <v>1.2171491611167484</v>
      </c>
      <c r="I288" s="204">
        <v>162907</v>
      </c>
      <c r="J288" s="204">
        <v>161557</v>
      </c>
      <c r="K288" s="243">
        <v>1350</v>
      </c>
      <c r="L288" s="285">
        <f t="shared" si="7"/>
        <v>1075.5777102865443</v>
      </c>
      <c r="M288" s="85">
        <v>99.17</v>
      </c>
      <c r="N288" s="259">
        <v>2</v>
      </c>
      <c r="O288" s="74">
        <v>0.74199999999999999</v>
      </c>
      <c r="P288" s="90" t="s">
        <v>800</v>
      </c>
      <c r="Q288" s="90" t="s">
        <v>800</v>
      </c>
      <c r="R288" s="90" t="s">
        <v>800</v>
      </c>
      <c r="S288" s="90" t="s">
        <v>800</v>
      </c>
      <c r="T288" s="90" t="s">
        <v>800</v>
      </c>
      <c r="U288" s="90" t="s">
        <v>800</v>
      </c>
      <c r="V288" s="90" t="s">
        <v>800</v>
      </c>
      <c r="W288" s="265">
        <v>0</v>
      </c>
    </row>
    <row r="289" spans="1:23" ht="15" customHeight="1" x14ac:dyDescent="0.2">
      <c r="A289" s="277">
        <v>14</v>
      </c>
      <c r="B289" s="279">
        <v>30</v>
      </c>
      <c r="C289" s="253" t="s">
        <v>395</v>
      </c>
      <c r="D289" s="91" t="s">
        <v>8</v>
      </c>
      <c r="E289" s="294">
        <v>3522307</v>
      </c>
      <c r="F289" s="78"/>
      <c r="G289" s="94">
        <v>1792.08</v>
      </c>
      <c r="H289" s="115">
        <v>1.145690349895867</v>
      </c>
      <c r="I289" s="204">
        <v>153861</v>
      </c>
      <c r="J289" s="204">
        <v>140853</v>
      </c>
      <c r="K289" s="243">
        <v>13008</v>
      </c>
      <c r="L289" s="285">
        <f t="shared" si="7"/>
        <v>85.856100174099367</v>
      </c>
      <c r="M289" s="85">
        <v>91.55</v>
      </c>
      <c r="N289" s="259">
        <v>3</v>
      </c>
      <c r="O289" s="74">
        <v>0.76300000000000001</v>
      </c>
      <c r="P289" s="90" t="s">
        <v>800</v>
      </c>
      <c r="Q289" s="90" t="s">
        <v>800</v>
      </c>
      <c r="R289" s="90" t="s">
        <v>800</v>
      </c>
      <c r="S289" s="90" t="s">
        <v>800</v>
      </c>
      <c r="T289" s="90" t="s">
        <v>800</v>
      </c>
      <c r="U289" s="90" t="s">
        <v>800</v>
      </c>
      <c r="V289" s="90" t="s">
        <v>800</v>
      </c>
      <c r="W289" s="265">
        <v>0</v>
      </c>
    </row>
    <row r="290" spans="1:23" ht="15" customHeight="1" x14ac:dyDescent="0.2">
      <c r="A290" s="277">
        <v>14</v>
      </c>
      <c r="B290" s="279">
        <v>30</v>
      </c>
      <c r="C290" s="253" t="s">
        <v>396</v>
      </c>
      <c r="D290" s="91" t="s">
        <v>8</v>
      </c>
      <c r="E290" s="294">
        <v>3522406</v>
      </c>
      <c r="F290" s="78"/>
      <c r="G290" s="94">
        <v>1826.75</v>
      </c>
      <c r="H290" s="115">
        <v>0.38506456924300991</v>
      </c>
      <c r="I290" s="204">
        <v>89992</v>
      </c>
      <c r="J290" s="204">
        <v>79833</v>
      </c>
      <c r="K290" s="243">
        <v>10159</v>
      </c>
      <c r="L290" s="285">
        <f t="shared" si="7"/>
        <v>49.263446010674699</v>
      </c>
      <c r="M290" s="85">
        <v>88.71</v>
      </c>
      <c r="N290" s="259">
        <v>4</v>
      </c>
      <c r="O290" s="74">
        <v>0.73199999999999998</v>
      </c>
      <c r="P290" s="90" t="s">
        <v>800</v>
      </c>
      <c r="Q290" s="90" t="s">
        <v>800</v>
      </c>
      <c r="R290" s="90" t="s">
        <v>800</v>
      </c>
      <c r="S290" s="90" t="s">
        <v>800</v>
      </c>
      <c r="T290" s="90" t="s">
        <v>800</v>
      </c>
      <c r="U290" s="90" t="s">
        <v>800</v>
      </c>
      <c r="V290" s="90" t="s">
        <v>800</v>
      </c>
      <c r="W290" s="265">
        <v>0</v>
      </c>
    </row>
    <row r="291" spans="1:23" ht="15" customHeight="1" x14ac:dyDescent="0.2">
      <c r="A291" s="277">
        <v>6</v>
      </c>
      <c r="B291" s="279">
        <v>30</v>
      </c>
      <c r="C291" s="253" t="s">
        <v>397</v>
      </c>
      <c r="D291" s="91" t="s">
        <v>16</v>
      </c>
      <c r="E291" s="294">
        <v>3522505</v>
      </c>
      <c r="F291" s="78"/>
      <c r="G291" s="94">
        <v>91.35</v>
      </c>
      <c r="H291" s="115">
        <v>1.8549717096407958</v>
      </c>
      <c r="I291" s="204">
        <v>222501</v>
      </c>
      <c r="J291" s="204">
        <v>222501</v>
      </c>
      <c r="K291" s="243">
        <v>0</v>
      </c>
      <c r="L291" s="285">
        <f t="shared" si="7"/>
        <v>2435.6978653530377</v>
      </c>
      <c r="M291" s="85">
        <v>100</v>
      </c>
      <c r="N291" s="259">
        <v>2</v>
      </c>
      <c r="O291" s="74">
        <v>0.73499999999999999</v>
      </c>
      <c r="P291" s="90" t="s">
        <v>800</v>
      </c>
      <c r="Q291" s="90" t="s">
        <v>800</v>
      </c>
      <c r="R291" s="90" t="s">
        <v>800</v>
      </c>
      <c r="S291" s="90" t="s">
        <v>800</v>
      </c>
      <c r="T291" s="90" t="s">
        <v>800</v>
      </c>
      <c r="U291" s="90" t="s">
        <v>800</v>
      </c>
      <c r="V291" s="90" t="s">
        <v>800</v>
      </c>
      <c r="W291" s="265">
        <v>0</v>
      </c>
    </row>
    <row r="292" spans="1:23" ht="15" customHeight="1" x14ac:dyDescent="0.2">
      <c r="A292" s="277">
        <v>9</v>
      </c>
      <c r="B292" s="279">
        <v>30</v>
      </c>
      <c r="C292" s="253" t="s">
        <v>398</v>
      </c>
      <c r="D292" s="91" t="s">
        <v>18</v>
      </c>
      <c r="E292" s="294">
        <v>3522604</v>
      </c>
      <c r="F292" s="78"/>
      <c r="G292" s="94">
        <v>517.5</v>
      </c>
      <c r="H292" s="115">
        <v>0.57463765923768673</v>
      </c>
      <c r="I292" s="204">
        <v>70571</v>
      </c>
      <c r="J292" s="204">
        <v>65894</v>
      </c>
      <c r="K292" s="243">
        <v>4677</v>
      </c>
      <c r="L292" s="285">
        <f t="shared" si="7"/>
        <v>136.36908212560385</v>
      </c>
      <c r="M292" s="85">
        <v>93.37</v>
      </c>
      <c r="N292" s="259">
        <v>1</v>
      </c>
      <c r="O292" s="74">
        <v>0.76200000000000001</v>
      </c>
      <c r="P292" s="90" t="s">
        <v>800</v>
      </c>
      <c r="Q292" s="90" t="s">
        <v>800</v>
      </c>
      <c r="R292" s="90" t="s">
        <v>800</v>
      </c>
      <c r="S292" s="90" t="s">
        <v>800</v>
      </c>
      <c r="T292" s="90" t="s">
        <v>800</v>
      </c>
      <c r="U292" s="90" t="s">
        <v>800</v>
      </c>
      <c r="V292" s="90" t="s">
        <v>800</v>
      </c>
      <c r="W292" s="265">
        <v>0</v>
      </c>
    </row>
    <row r="293" spans="1:23" ht="15" customHeight="1" x14ac:dyDescent="0.2">
      <c r="A293" s="277">
        <v>11</v>
      </c>
      <c r="B293" s="279">
        <v>30</v>
      </c>
      <c r="C293" s="253" t="s">
        <v>399</v>
      </c>
      <c r="D293" s="91" t="s">
        <v>12</v>
      </c>
      <c r="E293" s="294">
        <v>3522653</v>
      </c>
      <c r="F293" s="78"/>
      <c r="G293" s="94">
        <v>406.31</v>
      </c>
      <c r="H293" s="115">
        <v>0.58259759878094286</v>
      </c>
      <c r="I293" s="204">
        <v>4040</v>
      </c>
      <c r="J293" s="204">
        <v>2033</v>
      </c>
      <c r="K293" s="243">
        <v>2007</v>
      </c>
      <c r="L293" s="285">
        <f t="shared" si="7"/>
        <v>9.9431468583101577</v>
      </c>
      <c r="M293" s="85">
        <v>50.32</v>
      </c>
      <c r="N293" s="259">
        <v>5</v>
      </c>
      <c r="O293" s="74">
        <v>0.66100000000000003</v>
      </c>
      <c r="P293" s="90" t="s">
        <v>800</v>
      </c>
      <c r="Q293" s="90" t="s">
        <v>800</v>
      </c>
      <c r="R293" s="90" t="s">
        <v>800</v>
      </c>
      <c r="S293" s="90" t="s">
        <v>800</v>
      </c>
      <c r="T293" s="90" t="s">
        <v>800</v>
      </c>
      <c r="U293" s="90" t="s">
        <v>800</v>
      </c>
      <c r="V293" s="90" t="s">
        <v>800</v>
      </c>
      <c r="W293" s="265">
        <v>0</v>
      </c>
    </row>
    <row r="294" spans="1:23" ht="15" customHeight="1" x14ac:dyDescent="0.2">
      <c r="A294" s="277">
        <v>16</v>
      </c>
      <c r="B294" s="279">
        <v>30</v>
      </c>
      <c r="C294" s="253" t="s">
        <v>400</v>
      </c>
      <c r="D294" s="91" t="s">
        <v>0</v>
      </c>
      <c r="E294" s="294">
        <v>3522703</v>
      </c>
      <c r="F294" s="78"/>
      <c r="G294" s="94">
        <v>997.13</v>
      </c>
      <c r="H294" s="115">
        <v>0.42562938979453513</v>
      </c>
      <c r="I294" s="204">
        <v>40978</v>
      </c>
      <c r="J294" s="204">
        <v>38017</v>
      </c>
      <c r="K294" s="243">
        <v>2961</v>
      </c>
      <c r="L294" s="285">
        <f t="shared" si="7"/>
        <v>41.095945363192364</v>
      </c>
      <c r="M294" s="85">
        <v>92.77</v>
      </c>
      <c r="N294" s="259">
        <v>4</v>
      </c>
      <c r="O294" s="74">
        <v>0.74399999999999999</v>
      </c>
      <c r="P294" s="90" t="s">
        <v>800</v>
      </c>
      <c r="Q294" s="90" t="s">
        <v>800</v>
      </c>
      <c r="R294" s="90" t="s">
        <v>800</v>
      </c>
      <c r="S294" s="90" t="s">
        <v>800</v>
      </c>
      <c r="T294" s="90" t="s">
        <v>800</v>
      </c>
      <c r="U294" s="90" t="s">
        <v>800</v>
      </c>
      <c r="V294" s="90" t="s">
        <v>800</v>
      </c>
      <c r="W294" s="265">
        <v>0</v>
      </c>
    </row>
    <row r="295" spans="1:23" ht="15" customHeight="1" x14ac:dyDescent="0.2">
      <c r="A295" s="277">
        <v>14</v>
      </c>
      <c r="B295" s="279">
        <v>30</v>
      </c>
      <c r="C295" s="253" t="s">
        <v>401</v>
      </c>
      <c r="D295" s="91" t="s">
        <v>8</v>
      </c>
      <c r="E295" s="294">
        <v>3522802</v>
      </c>
      <c r="F295" s="78"/>
      <c r="G295" s="94">
        <v>507.74</v>
      </c>
      <c r="H295" s="115">
        <v>5.4896177068752827E-2</v>
      </c>
      <c r="I295" s="204">
        <v>14617</v>
      </c>
      <c r="J295" s="204">
        <v>11590</v>
      </c>
      <c r="K295" s="243">
        <v>3027</v>
      </c>
      <c r="L295" s="285">
        <f t="shared" si="7"/>
        <v>28.788356245322408</v>
      </c>
      <c r="M295" s="85">
        <v>79.290000000000006</v>
      </c>
      <c r="N295" s="259">
        <v>4</v>
      </c>
      <c r="O295" s="74">
        <v>0.71899999999999997</v>
      </c>
      <c r="P295" s="90" t="s">
        <v>800</v>
      </c>
      <c r="Q295" s="90" t="s">
        <v>800</v>
      </c>
      <c r="R295" s="90" t="s">
        <v>800</v>
      </c>
      <c r="S295" s="90" t="s">
        <v>800</v>
      </c>
      <c r="T295" s="90" t="s">
        <v>800</v>
      </c>
      <c r="U295" s="90" t="s">
        <v>800</v>
      </c>
      <c r="V295" s="90" t="s">
        <v>800</v>
      </c>
      <c r="W295" s="265">
        <v>17.16</v>
      </c>
    </row>
    <row r="296" spans="1:23" ht="15" customHeight="1" x14ac:dyDescent="0.2">
      <c r="A296" s="277">
        <v>13</v>
      </c>
      <c r="B296" s="279">
        <v>30</v>
      </c>
      <c r="C296" s="253" t="s">
        <v>402</v>
      </c>
      <c r="D296" s="91" t="s">
        <v>10</v>
      </c>
      <c r="E296" s="294">
        <v>3522901</v>
      </c>
      <c r="F296" s="78"/>
      <c r="G296" s="94">
        <v>139.66999999999999</v>
      </c>
      <c r="H296" s="115">
        <v>1.4208078805746593</v>
      </c>
      <c r="I296" s="204">
        <v>13163</v>
      </c>
      <c r="J296" s="204">
        <v>12710</v>
      </c>
      <c r="K296" s="243">
        <v>453</v>
      </c>
      <c r="L296" s="285">
        <f t="shared" si="7"/>
        <v>94.243574139042039</v>
      </c>
      <c r="M296" s="85">
        <v>96.56</v>
      </c>
      <c r="N296" s="259">
        <v>3</v>
      </c>
      <c r="O296" s="74">
        <v>0.72499999999999998</v>
      </c>
      <c r="P296" s="90" t="s">
        <v>800</v>
      </c>
      <c r="Q296" s="90" t="s">
        <v>800</v>
      </c>
      <c r="R296" s="90" t="s">
        <v>800</v>
      </c>
      <c r="S296" s="90" t="s">
        <v>800</v>
      </c>
      <c r="T296" s="90" t="s">
        <v>800</v>
      </c>
      <c r="U296" s="90" t="s">
        <v>800</v>
      </c>
      <c r="V296" s="90" t="s">
        <v>800</v>
      </c>
      <c r="W296" s="265">
        <v>12.27</v>
      </c>
    </row>
    <row r="297" spans="1:23" ht="15" customHeight="1" x14ac:dyDescent="0.2">
      <c r="A297" s="277">
        <v>19</v>
      </c>
      <c r="B297" s="279">
        <v>30</v>
      </c>
      <c r="C297" s="253" t="s">
        <v>403</v>
      </c>
      <c r="D297" s="91" t="s">
        <v>2</v>
      </c>
      <c r="E297" s="294">
        <v>3523008</v>
      </c>
      <c r="F297" s="78"/>
      <c r="G297" s="94">
        <v>307.27</v>
      </c>
      <c r="H297" s="115">
        <v>1.3079459016685835</v>
      </c>
      <c r="I297" s="204">
        <v>4694</v>
      </c>
      <c r="J297" s="204">
        <v>3751</v>
      </c>
      <c r="K297" s="243">
        <v>943</v>
      </c>
      <c r="L297" s="285">
        <f t="shared" si="7"/>
        <v>15.276466950890098</v>
      </c>
      <c r="M297" s="85">
        <v>79.91</v>
      </c>
      <c r="N297" s="259">
        <v>5</v>
      </c>
      <c r="O297" s="74">
        <v>0.72</v>
      </c>
      <c r="P297" s="90" t="s">
        <v>800</v>
      </c>
      <c r="Q297" s="90" t="s">
        <v>800</v>
      </c>
      <c r="R297" s="90" t="s">
        <v>800</v>
      </c>
      <c r="S297" s="90" t="s">
        <v>800</v>
      </c>
      <c r="T297" s="90" t="s">
        <v>800</v>
      </c>
      <c r="U297" s="90" t="s">
        <v>800</v>
      </c>
      <c r="V297" s="90" t="s">
        <v>800</v>
      </c>
      <c r="W297" s="265">
        <v>49.18</v>
      </c>
    </row>
    <row r="298" spans="1:23" ht="15" customHeight="1" x14ac:dyDescent="0.2">
      <c r="A298" s="277">
        <v>6</v>
      </c>
      <c r="B298" s="279">
        <v>30</v>
      </c>
      <c r="C298" s="253" t="s">
        <v>404</v>
      </c>
      <c r="D298" s="91" t="s">
        <v>16</v>
      </c>
      <c r="E298" s="294">
        <v>3523107</v>
      </c>
      <c r="F298" s="78"/>
      <c r="G298" s="94">
        <v>81.78</v>
      </c>
      <c r="H298" s="115">
        <v>1.4968137991314245</v>
      </c>
      <c r="I298" s="204">
        <v>350610</v>
      </c>
      <c r="J298" s="204">
        <v>350610</v>
      </c>
      <c r="K298" s="243">
        <v>0</v>
      </c>
      <c r="L298" s="285">
        <f t="shared" si="7"/>
        <v>4287.2340425531911</v>
      </c>
      <c r="M298" s="85">
        <v>100</v>
      </c>
      <c r="N298" s="259">
        <v>5</v>
      </c>
      <c r="O298" s="74">
        <v>0.71399999999999997</v>
      </c>
      <c r="P298" s="90" t="s">
        <v>800</v>
      </c>
      <c r="Q298" s="90" t="s">
        <v>800</v>
      </c>
      <c r="R298" s="90" t="s">
        <v>800</v>
      </c>
      <c r="S298" s="90" t="s">
        <v>800</v>
      </c>
      <c r="T298" s="90" t="s">
        <v>800</v>
      </c>
      <c r="U298" s="90" t="s">
        <v>800</v>
      </c>
      <c r="V298" s="90" t="s">
        <v>800</v>
      </c>
      <c r="W298" s="265">
        <v>0</v>
      </c>
    </row>
    <row r="299" spans="1:23" ht="15" customHeight="1" x14ac:dyDescent="0.2">
      <c r="A299" s="277">
        <v>14</v>
      </c>
      <c r="B299" s="279">
        <v>30</v>
      </c>
      <c r="C299" s="253" t="s">
        <v>405</v>
      </c>
      <c r="D299" s="91" t="s">
        <v>8</v>
      </c>
      <c r="E299" s="294">
        <v>3523206</v>
      </c>
      <c r="F299" s="78"/>
      <c r="G299" s="94">
        <v>1003.58</v>
      </c>
      <c r="H299" s="115">
        <v>0.14715130926399311</v>
      </c>
      <c r="I299" s="204">
        <v>48504</v>
      </c>
      <c r="J299" s="204">
        <v>44910</v>
      </c>
      <c r="K299" s="243">
        <v>3594</v>
      </c>
      <c r="L299" s="285">
        <f t="shared" si="7"/>
        <v>48.330975109109389</v>
      </c>
      <c r="M299" s="85">
        <v>92.59</v>
      </c>
      <c r="N299" s="259">
        <v>5</v>
      </c>
      <c r="O299" s="74">
        <v>0.70299999999999996</v>
      </c>
      <c r="P299" s="90" t="s">
        <v>800</v>
      </c>
      <c r="Q299" s="90" t="s">
        <v>800</v>
      </c>
      <c r="R299" s="90" t="s">
        <v>800</v>
      </c>
      <c r="S299" s="90" t="s">
        <v>800</v>
      </c>
      <c r="T299" s="90" t="s">
        <v>800</v>
      </c>
      <c r="U299" s="90" t="s">
        <v>800</v>
      </c>
      <c r="V299" s="90" t="s">
        <v>800</v>
      </c>
      <c r="W299" s="265">
        <v>0</v>
      </c>
    </row>
    <row r="300" spans="1:23" ht="15" customHeight="1" x14ac:dyDescent="0.2">
      <c r="A300" s="277">
        <v>11</v>
      </c>
      <c r="B300" s="279">
        <v>30</v>
      </c>
      <c r="C300" s="253" t="s">
        <v>406</v>
      </c>
      <c r="D300" s="91" t="s">
        <v>12</v>
      </c>
      <c r="E300" s="294">
        <v>3523305</v>
      </c>
      <c r="F300" s="78"/>
      <c r="G300" s="94">
        <v>272.77999999999997</v>
      </c>
      <c r="H300" s="115">
        <v>1.1665337451092439</v>
      </c>
      <c r="I300" s="204">
        <v>16538</v>
      </c>
      <c r="J300" s="204">
        <v>11340</v>
      </c>
      <c r="K300" s="243">
        <v>5198</v>
      </c>
      <c r="L300" s="285">
        <f t="shared" si="7"/>
        <v>60.627611995014306</v>
      </c>
      <c r="M300" s="85">
        <v>68.569999999999993</v>
      </c>
      <c r="N300" s="259">
        <v>4</v>
      </c>
      <c r="O300" s="74">
        <v>0.67700000000000005</v>
      </c>
      <c r="P300" s="90" t="s">
        <v>800</v>
      </c>
      <c r="Q300" s="90" t="s">
        <v>800</v>
      </c>
      <c r="R300" s="90" t="s">
        <v>800</v>
      </c>
      <c r="S300" s="90" t="s">
        <v>800</v>
      </c>
      <c r="T300" s="90" t="s">
        <v>800</v>
      </c>
      <c r="U300" s="90" t="s">
        <v>800</v>
      </c>
      <c r="V300" s="90" t="s">
        <v>800</v>
      </c>
      <c r="W300" s="265">
        <v>0</v>
      </c>
    </row>
    <row r="301" spans="1:23" ht="15" customHeight="1" x14ac:dyDescent="0.2">
      <c r="A301" s="277">
        <v>5</v>
      </c>
      <c r="B301" s="279">
        <v>30</v>
      </c>
      <c r="C301" s="253" t="s">
        <v>407</v>
      </c>
      <c r="D301" s="91" t="s">
        <v>9</v>
      </c>
      <c r="E301" s="294">
        <v>3523404</v>
      </c>
      <c r="F301" s="78"/>
      <c r="G301" s="94">
        <v>322.52</v>
      </c>
      <c r="H301" s="115">
        <v>1.8232154076845308</v>
      </c>
      <c r="I301" s="204">
        <v>111835</v>
      </c>
      <c r="J301" s="204">
        <v>96298</v>
      </c>
      <c r="K301" s="243">
        <v>15537</v>
      </c>
      <c r="L301" s="285">
        <f t="shared" si="7"/>
        <v>346.75368969366241</v>
      </c>
      <c r="M301" s="85">
        <v>86.11</v>
      </c>
      <c r="N301" s="259">
        <v>1</v>
      </c>
      <c r="O301" s="74">
        <v>0.77800000000000002</v>
      </c>
      <c r="P301" s="90" t="s">
        <v>800</v>
      </c>
      <c r="Q301" s="90" t="s">
        <v>800</v>
      </c>
      <c r="R301" s="90" t="s">
        <v>800</v>
      </c>
      <c r="S301" s="90" t="s">
        <v>800</v>
      </c>
      <c r="T301" s="90" t="s">
        <v>800</v>
      </c>
      <c r="U301" s="90" t="s">
        <v>800</v>
      </c>
      <c r="V301" s="90" t="s">
        <v>800</v>
      </c>
      <c r="W301" s="265">
        <v>0</v>
      </c>
    </row>
    <row r="302" spans="1:23" ht="15" customHeight="1" x14ac:dyDescent="0.2">
      <c r="A302" s="277">
        <v>17</v>
      </c>
      <c r="B302" s="279">
        <v>30</v>
      </c>
      <c r="C302" s="253" t="s">
        <v>408</v>
      </c>
      <c r="D302" s="91" t="s">
        <v>7</v>
      </c>
      <c r="E302" s="294">
        <v>3523503</v>
      </c>
      <c r="F302" s="78"/>
      <c r="G302" s="94">
        <v>979.87</v>
      </c>
      <c r="H302" s="115">
        <v>1.3858803944408749</v>
      </c>
      <c r="I302" s="204">
        <v>19528</v>
      </c>
      <c r="J302" s="204">
        <v>18065</v>
      </c>
      <c r="K302" s="243">
        <v>1463</v>
      </c>
      <c r="L302" s="285">
        <f t="shared" si="7"/>
        <v>19.929174278220579</v>
      </c>
      <c r="M302" s="85">
        <v>92.51</v>
      </c>
      <c r="N302" s="259">
        <v>3</v>
      </c>
      <c r="O302" s="74">
        <v>0.70599999999999996</v>
      </c>
      <c r="P302" s="90" t="s">
        <v>800</v>
      </c>
      <c r="Q302" s="90" t="s">
        <v>800</v>
      </c>
      <c r="R302" s="90" t="s">
        <v>800</v>
      </c>
      <c r="S302" s="90" t="s">
        <v>800</v>
      </c>
      <c r="T302" s="90" t="s">
        <v>800</v>
      </c>
      <c r="U302" s="90" t="s">
        <v>800</v>
      </c>
      <c r="V302" s="90" t="s">
        <v>800</v>
      </c>
      <c r="W302" s="265">
        <v>29.31</v>
      </c>
    </row>
    <row r="303" spans="1:23" ht="15" customHeight="1" x14ac:dyDescent="0.2">
      <c r="A303" s="277">
        <v>13</v>
      </c>
      <c r="B303" s="279">
        <v>30</v>
      </c>
      <c r="C303" s="253" t="s">
        <v>409</v>
      </c>
      <c r="D303" s="91" t="s">
        <v>10</v>
      </c>
      <c r="E303" s="294">
        <v>3523602</v>
      </c>
      <c r="F303" s="78"/>
      <c r="G303" s="94">
        <v>564.26</v>
      </c>
      <c r="H303" s="115">
        <v>1.3292113299499864</v>
      </c>
      <c r="I303" s="204">
        <v>16524</v>
      </c>
      <c r="J303" s="204">
        <v>15145</v>
      </c>
      <c r="K303" s="243">
        <v>1379</v>
      </c>
      <c r="L303" s="285">
        <f t="shared" si="7"/>
        <v>29.284372452415553</v>
      </c>
      <c r="M303" s="85">
        <v>91.65</v>
      </c>
      <c r="N303" s="259">
        <v>4</v>
      </c>
      <c r="O303" s="74">
        <v>0.72399999999999998</v>
      </c>
      <c r="P303" s="90" t="s">
        <v>800</v>
      </c>
      <c r="Q303" s="90" t="s">
        <v>800</v>
      </c>
      <c r="R303" s="90" t="s">
        <v>800</v>
      </c>
      <c r="S303" s="90" t="s">
        <v>800</v>
      </c>
      <c r="T303" s="90" t="s">
        <v>800</v>
      </c>
      <c r="U303" s="90" t="s">
        <v>800</v>
      </c>
      <c r="V303" s="90" t="s">
        <v>800</v>
      </c>
      <c r="W303" s="265">
        <v>0</v>
      </c>
    </row>
    <row r="304" spans="1:23" ht="15" customHeight="1" x14ac:dyDescent="0.2">
      <c r="A304" s="277">
        <v>8</v>
      </c>
      <c r="B304" s="279">
        <v>30</v>
      </c>
      <c r="C304" s="253" t="s">
        <v>410</v>
      </c>
      <c r="D304" s="91" t="s">
        <v>51</v>
      </c>
      <c r="E304" s="294">
        <v>3523701</v>
      </c>
      <c r="F304" s="78"/>
      <c r="G304" s="94">
        <v>161.49</v>
      </c>
      <c r="H304" s="115">
        <v>0.66818008356142045</v>
      </c>
      <c r="I304" s="204">
        <v>6131</v>
      </c>
      <c r="J304" s="204">
        <v>5226</v>
      </c>
      <c r="K304" s="243">
        <v>905</v>
      </c>
      <c r="L304" s="285">
        <f t="shared" si="7"/>
        <v>37.965199083534579</v>
      </c>
      <c r="M304" s="85">
        <v>85.24</v>
      </c>
      <c r="N304" s="259">
        <v>4</v>
      </c>
      <c r="O304" s="74">
        <v>0.70699999999999996</v>
      </c>
      <c r="P304" s="90" t="s">
        <v>800</v>
      </c>
      <c r="Q304" s="90" t="s">
        <v>800</v>
      </c>
      <c r="R304" s="90" t="s">
        <v>800</v>
      </c>
      <c r="S304" s="90" t="s">
        <v>800</v>
      </c>
      <c r="T304" s="90" t="s">
        <v>800</v>
      </c>
      <c r="U304" s="90" t="s">
        <v>800</v>
      </c>
      <c r="V304" s="90" t="s">
        <v>800</v>
      </c>
      <c r="W304" s="265">
        <v>0</v>
      </c>
    </row>
    <row r="305" spans="1:23" ht="15" customHeight="1" x14ac:dyDescent="0.2">
      <c r="A305" s="277">
        <v>4</v>
      </c>
      <c r="B305" s="279">
        <v>30</v>
      </c>
      <c r="C305" s="253" t="s">
        <v>411</v>
      </c>
      <c r="D305" s="91" t="s">
        <v>15</v>
      </c>
      <c r="E305" s="294">
        <v>3523800</v>
      </c>
      <c r="F305" s="78"/>
      <c r="G305" s="94">
        <v>138.61000000000001</v>
      </c>
      <c r="H305" s="115">
        <v>6.6168438488012349E-2</v>
      </c>
      <c r="I305" s="204">
        <v>7584</v>
      </c>
      <c r="J305" s="204">
        <v>7035</v>
      </c>
      <c r="K305" s="243">
        <v>549</v>
      </c>
      <c r="L305" s="285">
        <f t="shared" si="7"/>
        <v>54.714667051439285</v>
      </c>
      <c r="M305" s="85">
        <v>92.76</v>
      </c>
      <c r="N305" s="259">
        <v>5</v>
      </c>
      <c r="O305" s="74">
        <v>0.71699999999999997</v>
      </c>
      <c r="P305" s="90" t="s">
        <v>800</v>
      </c>
      <c r="Q305" s="90" t="s">
        <v>800</v>
      </c>
      <c r="R305" s="90" t="s">
        <v>800</v>
      </c>
      <c r="S305" s="90" t="s">
        <v>800</v>
      </c>
      <c r="T305" s="90" t="s">
        <v>800</v>
      </c>
      <c r="U305" s="90" t="s">
        <v>800</v>
      </c>
      <c r="V305" s="90" t="s">
        <v>800</v>
      </c>
      <c r="W305" s="265">
        <v>0</v>
      </c>
    </row>
    <row r="306" spans="1:23" ht="15" customHeight="1" x14ac:dyDescent="0.2">
      <c r="A306" s="277">
        <v>10</v>
      </c>
      <c r="B306" s="279">
        <v>30</v>
      </c>
      <c r="C306" s="253" t="s">
        <v>412</v>
      </c>
      <c r="D306" s="91" t="s">
        <v>54</v>
      </c>
      <c r="E306" s="294">
        <v>3523909</v>
      </c>
      <c r="F306" s="78"/>
      <c r="G306" s="94">
        <v>639.98</v>
      </c>
      <c r="H306" s="115">
        <v>1.0989242879360539</v>
      </c>
      <c r="I306" s="204">
        <v>163775</v>
      </c>
      <c r="J306" s="204">
        <v>154843</v>
      </c>
      <c r="K306" s="243">
        <v>8932</v>
      </c>
      <c r="L306" s="285">
        <f t="shared" si="7"/>
        <v>255.9064345760805</v>
      </c>
      <c r="M306" s="85">
        <v>94.55</v>
      </c>
      <c r="N306" s="259">
        <v>1</v>
      </c>
      <c r="O306" s="74">
        <v>0.77300000000000002</v>
      </c>
      <c r="P306" s="90" t="s">
        <v>800</v>
      </c>
      <c r="Q306" s="90" t="s">
        <v>800</v>
      </c>
      <c r="R306" s="90" t="s">
        <v>800</v>
      </c>
      <c r="S306" s="90" t="s">
        <v>800</v>
      </c>
      <c r="T306" s="90" t="s">
        <v>800</v>
      </c>
      <c r="U306" s="90" t="s">
        <v>800</v>
      </c>
      <c r="V306" s="90" t="s">
        <v>800</v>
      </c>
      <c r="W306" s="265">
        <v>0</v>
      </c>
    </row>
    <row r="307" spans="1:23" ht="15" customHeight="1" x14ac:dyDescent="0.2">
      <c r="A307" s="277">
        <v>5</v>
      </c>
      <c r="B307" s="279">
        <v>30</v>
      </c>
      <c r="C307" s="253" t="s">
        <v>413</v>
      </c>
      <c r="D307" s="91" t="s">
        <v>9</v>
      </c>
      <c r="E307" s="294">
        <v>3524006</v>
      </c>
      <c r="F307" s="78"/>
      <c r="G307" s="94">
        <v>200.52</v>
      </c>
      <c r="H307" s="115">
        <v>3.7952914947652516</v>
      </c>
      <c r="I307" s="204">
        <v>53551</v>
      </c>
      <c r="J307" s="204">
        <v>48948</v>
      </c>
      <c r="K307" s="243">
        <v>4603</v>
      </c>
      <c r="L307" s="285">
        <f t="shared" si="7"/>
        <v>267.06064232994214</v>
      </c>
      <c r="M307" s="85">
        <v>91.4</v>
      </c>
      <c r="N307" s="259">
        <v>1</v>
      </c>
      <c r="O307" s="74">
        <v>0.76200000000000001</v>
      </c>
      <c r="P307" s="90" t="s">
        <v>800</v>
      </c>
      <c r="Q307" s="90" t="s">
        <v>800</v>
      </c>
      <c r="R307" s="90" t="s">
        <v>800</v>
      </c>
      <c r="S307" s="90" t="s">
        <v>800</v>
      </c>
      <c r="T307" s="90" t="s">
        <v>800</v>
      </c>
      <c r="U307" s="90" t="s">
        <v>800</v>
      </c>
      <c r="V307" s="90" t="s">
        <v>800</v>
      </c>
      <c r="W307" s="265">
        <v>0</v>
      </c>
    </row>
    <row r="308" spans="1:23" ht="15" customHeight="1" x14ac:dyDescent="0.2">
      <c r="A308" s="277">
        <v>8</v>
      </c>
      <c r="B308" s="279">
        <v>30</v>
      </c>
      <c r="C308" s="253" t="s">
        <v>414</v>
      </c>
      <c r="D308" s="91" t="s">
        <v>51</v>
      </c>
      <c r="E308" s="294">
        <v>3524105</v>
      </c>
      <c r="F308" s="78"/>
      <c r="G308" s="94">
        <v>697.76</v>
      </c>
      <c r="H308" s="115">
        <v>0.45435792966044275</v>
      </c>
      <c r="I308" s="204">
        <v>39688</v>
      </c>
      <c r="J308" s="204">
        <v>37365</v>
      </c>
      <c r="K308" s="243">
        <v>2323</v>
      </c>
      <c r="L308" s="285">
        <f t="shared" si="7"/>
        <v>56.879156156844758</v>
      </c>
      <c r="M308" s="85">
        <v>94.15</v>
      </c>
      <c r="N308" s="259">
        <v>4</v>
      </c>
      <c r="O308" s="74">
        <v>0.76500000000000001</v>
      </c>
      <c r="P308" s="90" t="s">
        <v>800</v>
      </c>
      <c r="Q308" s="90" t="s">
        <v>800</v>
      </c>
      <c r="R308" s="90" t="s">
        <v>800</v>
      </c>
      <c r="S308" s="90" t="s">
        <v>800</v>
      </c>
      <c r="T308" s="90" t="s">
        <v>800</v>
      </c>
      <c r="U308" s="90" t="s">
        <v>800</v>
      </c>
      <c r="V308" s="90" t="s">
        <v>800</v>
      </c>
      <c r="W308" s="265">
        <v>0</v>
      </c>
    </row>
    <row r="309" spans="1:23" ht="15" customHeight="1" x14ac:dyDescent="0.2">
      <c r="A309" s="277">
        <v>12</v>
      </c>
      <c r="B309" s="279">
        <v>30</v>
      </c>
      <c r="C309" s="253" t="s">
        <v>415</v>
      </c>
      <c r="D309" s="91" t="s">
        <v>11</v>
      </c>
      <c r="E309" s="294">
        <v>3524204</v>
      </c>
      <c r="F309" s="78"/>
      <c r="G309" s="94">
        <v>274.22000000000003</v>
      </c>
      <c r="H309" s="115">
        <v>0.21604689282153089</v>
      </c>
      <c r="I309" s="204">
        <v>6651</v>
      </c>
      <c r="J309" s="204">
        <v>6284</v>
      </c>
      <c r="K309" s="243">
        <v>367</v>
      </c>
      <c r="L309" s="285">
        <f t="shared" si="7"/>
        <v>24.254248413682443</v>
      </c>
      <c r="M309" s="85">
        <v>94.48</v>
      </c>
      <c r="N309" s="259">
        <v>4</v>
      </c>
      <c r="O309" s="74">
        <v>0.71099999999999997</v>
      </c>
      <c r="P309" s="90" t="s">
        <v>800</v>
      </c>
      <c r="Q309" s="90" t="s">
        <v>800</v>
      </c>
      <c r="R309" s="90" t="s">
        <v>800</v>
      </c>
      <c r="S309" s="90" t="s">
        <v>800</v>
      </c>
      <c r="T309" s="90" t="s">
        <v>800</v>
      </c>
      <c r="U309" s="90" t="s">
        <v>800</v>
      </c>
      <c r="V309" s="90" t="s">
        <v>800</v>
      </c>
      <c r="W309" s="265">
        <v>0</v>
      </c>
    </row>
    <row r="310" spans="1:23" ht="15" customHeight="1" x14ac:dyDescent="0.2">
      <c r="A310" s="277">
        <v>9</v>
      </c>
      <c r="B310" s="279">
        <v>30</v>
      </c>
      <c r="C310" s="253" t="s">
        <v>416</v>
      </c>
      <c r="D310" s="91" t="s">
        <v>18</v>
      </c>
      <c r="E310" s="294">
        <v>3524303</v>
      </c>
      <c r="F310" s="78"/>
      <c r="G310" s="94">
        <v>706.5</v>
      </c>
      <c r="H310" s="115">
        <v>0.42581821907152761</v>
      </c>
      <c r="I310" s="204">
        <v>73315</v>
      </c>
      <c r="J310" s="204">
        <v>71752</v>
      </c>
      <c r="K310" s="243">
        <v>1563</v>
      </c>
      <c r="L310" s="285">
        <f t="shared" si="7"/>
        <v>103.7721160651097</v>
      </c>
      <c r="M310" s="85">
        <v>97.87</v>
      </c>
      <c r="N310" s="259">
        <v>1</v>
      </c>
      <c r="O310" s="74">
        <v>0.77800000000000002</v>
      </c>
      <c r="P310" s="90" t="s">
        <v>800</v>
      </c>
      <c r="Q310" s="90" t="s">
        <v>800</v>
      </c>
      <c r="R310" s="90" t="s">
        <v>800</v>
      </c>
      <c r="S310" s="90" t="s">
        <v>800</v>
      </c>
      <c r="T310" s="90" t="s">
        <v>800</v>
      </c>
      <c r="U310" s="90" t="s">
        <v>800</v>
      </c>
      <c r="V310" s="90" t="s">
        <v>800</v>
      </c>
      <c r="W310" s="265">
        <v>0</v>
      </c>
    </row>
    <row r="311" spans="1:23" ht="15" customHeight="1" x14ac:dyDescent="0.2">
      <c r="A311" s="277">
        <v>2</v>
      </c>
      <c r="B311" s="279">
        <v>30</v>
      </c>
      <c r="C311" s="253" t="s">
        <v>417</v>
      </c>
      <c r="D311" s="91" t="s">
        <v>6</v>
      </c>
      <c r="E311" s="294">
        <v>3524402</v>
      </c>
      <c r="F311" s="78"/>
      <c r="G311" s="94">
        <v>460.07</v>
      </c>
      <c r="H311" s="115">
        <v>0.84902914805005114</v>
      </c>
      <c r="I311" s="204">
        <v>221650</v>
      </c>
      <c r="J311" s="204">
        <v>218589</v>
      </c>
      <c r="K311" s="243">
        <v>3061</v>
      </c>
      <c r="L311" s="285">
        <f t="shared" si="7"/>
        <v>481.77451257417351</v>
      </c>
      <c r="M311" s="85">
        <v>98.62</v>
      </c>
      <c r="N311" s="259">
        <v>1</v>
      </c>
      <c r="O311" s="74">
        <v>0.77700000000000002</v>
      </c>
      <c r="P311" s="90" t="s">
        <v>800</v>
      </c>
      <c r="Q311" s="90" t="s">
        <v>800</v>
      </c>
      <c r="R311" s="90" t="s">
        <v>800</v>
      </c>
      <c r="S311" s="90" t="s">
        <v>800</v>
      </c>
      <c r="T311" s="90" t="s">
        <v>800</v>
      </c>
      <c r="U311" s="90" t="s">
        <v>800</v>
      </c>
      <c r="V311" s="90" t="s">
        <v>800</v>
      </c>
      <c r="W311" s="265">
        <v>19.48</v>
      </c>
    </row>
    <row r="312" spans="1:23" ht="15" customHeight="1" x14ac:dyDescent="0.2">
      <c r="A312" s="277">
        <v>16</v>
      </c>
      <c r="B312" s="279">
        <v>30</v>
      </c>
      <c r="C312" s="253" t="s">
        <v>418</v>
      </c>
      <c r="D312" s="91" t="s">
        <v>0</v>
      </c>
      <c r="E312" s="295">
        <v>3524501</v>
      </c>
      <c r="F312" s="78"/>
      <c r="G312" s="94">
        <v>144.44</v>
      </c>
      <c r="H312" s="115">
        <v>2.5645004462247378</v>
      </c>
      <c r="I312" s="204">
        <v>6464</v>
      </c>
      <c r="J312" s="204">
        <v>5814</v>
      </c>
      <c r="K312" s="243">
        <v>650</v>
      </c>
      <c r="L312" s="285">
        <f t="shared" si="7"/>
        <v>44.752146219883691</v>
      </c>
      <c r="M312" s="85">
        <v>89.94</v>
      </c>
      <c r="N312" s="259">
        <v>3</v>
      </c>
      <c r="O312" s="74">
        <v>0.72299999999999998</v>
      </c>
      <c r="P312" s="90" t="s">
        <v>800</v>
      </c>
      <c r="Q312" s="90" t="s">
        <v>800</v>
      </c>
      <c r="R312" s="90" t="s">
        <v>800</v>
      </c>
      <c r="S312" s="90" t="s">
        <v>800</v>
      </c>
      <c r="T312" s="90" t="s">
        <v>800</v>
      </c>
      <c r="U312" s="90" t="s">
        <v>800</v>
      </c>
      <c r="V312" s="90" t="s">
        <v>800</v>
      </c>
      <c r="W312" s="265">
        <v>0</v>
      </c>
    </row>
    <row r="313" spans="1:23" ht="15" customHeight="1" x14ac:dyDescent="0.2">
      <c r="A313" s="277">
        <v>11</v>
      </c>
      <c r="B313" s="279">
        <v>30</v>
      </c>
      <c r="C313" s="253" t="s">
        <v>419</v>
      </c>
      <c r="D313" s="91" t="s">
        <v>12</v>
      </c>
      <c r="E313" s="295">
        <v>3524600</v>
      </c>
      <c r="F313" s="78"/>
      <c r="G313" s="94">
        <v>708.38</v>
      </c>
      <c r="H313" s="115">
        <v>-3.6620176365576018E-2</v>
      </c>
      <c r="I313" s="204">
        <v>17169</v>
      </c>
      <c r="J313" s="204">
        <v>9348</v>
      </c>
      <c r="K313" s="243">
        <v>7821</v>
      </c>
      <c r="L313" s="285">
        <f t="shared" si="7"/>
        <v>24.236991445269489</v>
      </c>
      <c r="M313" s="85">
        <v>54.45</v>
      </c>
      <c r="N313" s="259">
        <v>5</v>
      </c>
      <c r="O313" s="74">
        <v>0.71699999999999997</v>
      </c>
      <c r="P313" s="90" t="s">
        <v>800</v>
      </c>
      <c r="Q313" s="90" t="s">
        <v>800</v>
      </c>
      <c r="R313" s="90" t="s">
        <v>800</v>
      </c>
      <c r="S313" s="90" t="s">
        <v>800</v>
      </c>
      <c r="T313" s="90" t="s">
        <v>800</v>
      </c>
      <c r="U313" s="90" t="s">
        <v>800</v>
      </c>
      <c r="V313" s="90" t="s">
        <v>800</v>
      </c>
      <c r="W313" s="265">
        <v>0</v>
      </c>
    </row>
    <row r="314" spans="1:23" ht="15" customHeight="1" x14ac:dyDescent="0.2">
      <c r="A314" s="277">
        <v>5</v>
      </c>
      <c r="B314" s="279">
        <v>30</v>
      </c>
      <c r="C314" s="253" t="s">
        <v>420</v>
      </c>
      <c r="D314" s="91" t="s">
        <v>9</v>
      </c>
      <c r="E314" s="295">
        <v>3524709</v>
      </c>
      <c r="F314" s="78"/>
      <c r="G314" s="94">
        <v>142.44</v>
      </c>
      <c r="H314" s="115">
        <v>2.9712307859145914</v>
      </c>
      <c r="I314" s="204">
        <v>51248</v>
      </c>
      <c r="J314" s="204">
        <v>50221</v>
      </c>
      <c r="K314" s="243">
        <v>1027</v>
      </c>
      <c r="L314" s="285">
        <f t="shared" si="7"/>
        <v>359.78657680426846</v>
      </c>
      <c r="M314" s="85">
        <v>98</v>
      </c>
      <c r="N314" s="259">
        <v>1</v>
      </c>
      <c r="O314" s="74">
        <v>0.78400000000000003</v>
      </c>
      <c r="P314" s="90" t="s">
        <v>800</v>
      </c>
      <c r="Q314" s="90" t="s">
        <v>800</v>
      </c>
      <c r="R314" s="90" t="s">
        <v>800</v>
      </c>
      <c r="S314" s="90" t="s">
        <v>800</v>
      </c>
      <c r="T314" s="90" t="s">
        <v>800</v>
      </c>
      <c r="U314" s="90" t="s">
        <v>800</v>
      </c>
      <c r="V314" s="90" t="s">
        <v>800</v>
      </c>
      <c r="W314" s="265">
        <v>0</v>
      </c>
    </row>
    <row r="315" spans="1:23" ht="15" customHeight="1" x14ac:dyDescent="0.2">
      <c r="A315" s="277">
        <v>18</v>
      </c>
      <c r="B315" s="279">
        <v>30</v>
      </c>
      <c r="C315" s="253" t="s">
        <v>421</v>
      </c>
      <c r="D315" s="91" t="s">
        <v>1</v>
      </c>
      <c r="E315" s="295">
        <v>3524808</v>
      </c>
      <c r="F315" s="78"/>
      <c r="G315" s="94">
        <v>368.76</v>
      </c>
      <c r="H315" s="115">
        <v>7.7682687267355277E-2</v>
      </c>
      <c r="I315" s="204">
        <v>47187</v>
      </c>
      <c r="J315" s="204">
        <v>44404</v>
      </c>
      <c r="K315" s="243">
        <v>2783</v>
      </c>
      <c r="L315" s="285">
        <f t="shared" si="7"/>
        <v>127.9612756264237</v>
      </c>
      <c r="M315" s="85">
        <v>94.1</v>
      </c>
      <c r="N315" s="259">
        <v>3</v>
      </c>
      <c r="O315" s="74">
        <v>0.77600000000000002</v>
      </c>
      <c r="P315" s="90" t="s">
        <v>800</v>
      </c>
      <c r="Q315" s="90" t="s">
        <v>800</v>
      </c>
      <c r="R315" s="90" t="s">
        <v>800</v>
      </c>
      <c r="S315" s="90" t="s">
        <v>800</v>
      </c>
      <c r="T315" s="90" t="s">
        <v>800</v>
      </c>
      <c r="U315" s="90" t="s">
        <v>800</v>
      </c>
      <c r="V315" s="90" t="s">
        <v>800</v>
      </c>
      <c r="W315" s="265">
        <v>0</v>
      </c>
    </row>
    <row r="316" spans="1:23" ht="15" customHeight="1" x14ac:dyDescent="0.2">
      <c r="A316" s="277">
        <v>2</v>
      </c>
      <c r="B316" s="279">
        <v>30</v>
      </c>
      <c r="C316" s="253" t="s">
        <v>422</v>
      </c>
      <c r="D316" s="91" t="s">
        <v>6</v>
      </c>
      <c r="E316" s="295">
        <v>3524907</v>
      </c>
      <c r="F316" s="78"/>
      <c r="G316" s="94">
        <v>183.76</v>
      </c>
      <c r="H316" s="115">
        <v>2.0784739231465954</v>
      </c>
      <c r="I316" s="204">
        <v>5916</v>
      </c>
      <c r="J316" s="204">
        <v>2832</v>
      </c>
      <c r="K316" s="243">
        <v>3084</v>
      </c>
      <c r="L316" s="285">
        <f t="shared" si="7"/>
        <v>32.194166303874624</v>
      </c>
      <c r="M316" s="85">
        <v>47.87</v>
      </c>
      <c r="N316" s="259">
        <v>2</v>
      </c>
      <c r="O316" s="74">
        <v>0.75600000000000001</v>
      </c>
      <c r="P316" s="90" t="s">
        <v>800</v>
      </c>
      <c r="Q316" s="90" t="s">
        <v>800</v>
      </c>
      <c r="R316" s="90" t="s">
        <v>800</v>
      </c>
      <c r="S316" s="90" t="s">
        <v>800</v>
      </c>
      <c r="T316" s="90" t="s">
        <v>800</v>
      </c>
      <c r="U316" s="90" t="s">
        <v>800</v>
      </c>
      <c r="V316" s="90" t="s">
        <v>800</v>
      </c>
      <c r="W316" s="265">
        <v>6.43</v>
      </c>
    </row>
    <row r="317" spans="1:23" ht="15" customHeight="1" x14ac:dyDescent="0.2">
      <c r="A317" s="277">
        <v>6</v>
      </c>
      <c r="B317" s="279">
        <v>30</v>
      </c>
      <c r="C317" s="253" t="s">
        <v>423</v>
      </c>
      <c r="D317" s="91" t="s">
        <v>16</v>
      </c>
      <c r="E317" s="295">
        <v>3525003</v>
      </c>
      <c r="F317" s="78"/>
      <c r="G317" s="94">
        <v>17.52</v>
      </c>
      <c r="H317" s="115">
        <v>1.4242738990156933</v>
      </c>
      <c r="I317" s="204">
        <v>117518</v>
      </c>
      <c r="J317" s="204">
        <v>117518</v>
      </c>
      <c r="K317" s="243">
        <v>0</v>
      </c>
      <c r="L317" s="285">
        <f t="shared" si="7"/>
        <v>6707.6484018264846</v>
      </c>
      <c r="M317" s="85">
        <v>100</v>
      </c>
      <c r="N317" s="259">
        <v>2</v>
      </c>
      <c r="O317" s="74">
        <v>0.76</v>
      </c>
      <c r="P317" s="90" t="s">
        <v>800</v>
      </c>
      <c r="Q317" s="90" t="s">
        <v>800</v>
      </c>
      <c r="R317" s="90" t="s">
        <v>800</v>
      </c>
      <c r="S317" s="90" t="s">
        <v>800</v>
      </c>
      <c r="T317" s="90" t="s">
        <v>800</v>
      </c>
      <c r="U317" s="90" t="s">
        <v>800</v>
      </c>
      <c r="V317" s="90" t="s">
        <v>800</v>
      </c>
      <c r="W317" s="265">
        <v>0</v>
      </c>
    </row>
    <row r="318" spans="1:23" ht="15" customHeight="1" x14ac:dyDescent="0.2">
      <c r="A318" s="277">
        <v>4</v>
      </c>
      <c r="B318" s="279">
        <v>30</v>
      </c>
      <c r="C318" s="253" t="s">
        <v>424</v>
      </c>
      <c r="D318" s="91" t="s">
        <v>15</v>
      </c>
      <c r="E318" s="295">
        <v>3525102</v>
      </c>
      <c r="F318" s="78"/>
      <c r="G318" s="94">
        <v>503.36</v>
      </c>
      <c r="H318" s="115">
        <v>1.6342938723909572</v>
      </c>
      <c r="I318" s="204">
        <v>40962</v>
      </c>
      <c r="J318" s="204">
        <v>39910</v>
      </c>
      <c r="K318" s="243">
        <v>1052</v>
      </c>
      <c r="L318" s="285">
        <f t="shared" si="7"/>
        <v>81.377145581691039</v>
      </c>
      <c r="M318" s="85">
        <v>97.43</v>
      </c>
      <c r="N318" s="259">
        <v>2</v>
      </c>
      <c r="O318" s="74">
        <v>0.73499999999999999</v>
      </c>
      <c r="P318" s="90" t="s">
        <v>800</v>
      </c>
      <c r="Q318" s="90" t="s">
        <v>800</v>
      </c>
      <c r="R318" s="90" t="s">
        <v>800</v>
      </c>
      <c r="S318" s="90" t="s">
        <v>800</v>
      </c>
      <c r="T318" s="90" t="s">
        <v>800</v>
      </c>
      <c r="U318" s="90" t="s">
        <v>800</v>
      </c>
      <c r="V318" s="90" t="s">
        <v>800</v>
      </c>
      <c r="W318" s="265">
        <v>0</v>
      </c>
    </row>
    <row r="319" spans="1:23" ht="15" customHeight="1" x14ac:dyDescent="0.2">
      <c r="A319" s="277">
        <v>5</v>
      </c>
      <c r="B319" s="279">
        <v>30</v>
      </c>
      <c r="C319" s="253" t="s">
        <v>425</v>
      </c>
      <c r="D319" s="91" t="s">
        <v>9</v>
      </c>
      <c r="E319" s="295">
        <v>3525201</v>
      </c>
      <c r="F319" s="78"/>
      <c r="G319" s="94">
        <v>207.67</v>
      </c>
      <c r="H319" s="115">
        <v>2.7014138319231495</v>
      </c>
      <c r="I319" s="204">
        <v>27510</v>
      </c>
      <c r="J319" s="204">
        <v>22853</v>
      </c>
      <c r="K319" s="243">
        <v>4657</v>
      </c>
      <c r="L319" s="285">
        <f t="shared" si="7"/>
        <v>132.46978379159245</v>
      </c>
      <c r="M319" s="85">
        <v>83.07</v>
      </c>
      <c r="N319" s="259">
        <v>4</v>
      </c>
      <c r="O319" s="74">
        <v>0.73299999999999998</v>
      </c>
      <c r="P319" s="90" t="s">
        <v>800</v>
      </c>
      <c r="Q319" s="90" t="s">
        <v>800</v>
      </c>
      <c r="R319" s="90" t="s">
        <v>800</v>
      </c>
      <c r="S319" s="90" t="s">
        <v>800</v>
      </c>
      <c r="T319" s="90" t="s">
        <v>800</v>
      </c>
      <c r="U319" s="90" t="s">
        <v>800</v>
      </c>
      <c r="V319" s="90" t="s">
        <v>800</v>
      </c>
      <c r="W319" s="265">
        <v>0</v>
      </c>
    </row>
    <row r="320" spans="1:23" ht="15" customHeight="1" x14ac:dyDescent="0.2">
      <c r="A320" s="277">
        <v>13</v>
      </c>
      <c r="B320" s="279">
        <v>30</v>
      </c>
      <c r="C320" s="253" t="s">
        <v>426</v>
      </c>
      <c r="D320" s="91" t="s">
        <v>10</v>
      </c>
      <c r="E320" s="295">
        <v>3525300</v>
      </c>
      <c r="F320" s="78"/>
      <c r="G320" s="94">
        <v>688.34</v>
      </c>
      <c r="H320" s="115">
        <v>1.3661739526950267</v>
      </c>
      <c r="I320" s="204">
        <v>141344</v>
      </c>
      <c r="J320" s="204">
        <v>137568</v>
      </c>
      <c r="K320" s="243">
        <v>3776</v>
      </c>
      <c r="L320" s="285">
        <f t="shared" si="7"/>
        <v>205.34038411250253</v>
      </c>
      <c r="M320" s="85">
        <v>97.33</v>
      </c>
      <c r="N320" s="259">
        <v>3</v>
      </c>
      <c r="O320" s="74">
        <v>0.77800000000000002</v>
      </c>
      <c r="P320" s="90" t="s">
        <v>800</v>
      </c>
      <c r="Q320" s="90" t="s">
        <v>800</v>
      </c>
      <c r="R320" s="90" t="s">
        <v>800</v>
      </c>
      <c r="S320" s="90" t="s">
        <v>800</v>
      </c>
      <c r="T320" s="90" t="s">
        <v>800</v>
      </c>
      <c r="U320" s="90" t="s">
        <v>800</v>
      </c>
      <c r="V320" s="90" t="s">
        <v>800</v>
      </c>
      <c r="W320" s="265">
        <v>7.25</v>
      </c>
    </row>
    <row r="321" spans="1:23" ht="15" customHeight="1" x14ac:dyDescent="0.2">
      <c r="A321" s="277">
        <v>8</v>
      </c>
      <c r="B321" s="279">
        <v>30</v>
      </c>
      <c r="C321" s="253" t="s">
        <v>427</v>
      </c>
      <c r="D321" s="91" t="s">
        <v>51</v>
      </c>
      <c r="E321" s="295">
        <v>3525409</v>
      </c>
      <c r="F321" s="78"/>
      <c r="G321" s="94">
        <v>140.99</v>
      </c>
      <c r="H321" s="115">
        <v>-0.2538882415856869</v>
      </c>
      <c r="I321" s="204">
        <v>3146</v>
      </c>
      <c r="J321" s="204">
        <v>2685</v>
      </c>
      <c r="K321" s="243">
        <v>461</v>
      </c>
      <c r="L321" s="285">
        <f t="shared" si="7"/>
        <v>22.313639265196112</v>
      </c>
      <c r="M321" s="85">
        <v>85.35</v>
      </c>
      <c r="N321" s="259">
        <v>3</v>
      </c>
      <c r="O321" s="74">
        <v>0.70299999999999996</v>
      </c>
      <c r="P321" s="90" t="s">
        <v>800</v>
      </c>
      <c r="Q321" s="90" t="s">
        <v>800</v>
      </c>
      <c r="R321" s="90" t="s">
        <v>800</v>
      </c>
      <c r="S321" s="90" t="s">
        <v>800</v>
      </c>
      <c r="T321" s="90" t="s">
        <v>800</v>
      </c>
      <c r="U321" s="90" t="s">
        <v>800</v>
      </c>
      <c r="V321" s="90" t="s">
        <v>800</v>
      </c>
      <c r="W321" s="265">
        <v>0</v>
      </c>
    </row>
    <row r="322" spans="1:23" ht="15" customHeight="1" x14ac:dyDescent="0.2">
      <c r="A322" s="277">
        <v>5</v>
      </c>
      <c r="B322" s="279">
        <v>30</v>
      </c>
      <c r="C322" s="253" t="s">
        <v>428</v>
      </c>
      <c r="D322" s="91" t="s">
        <v>9</v>
      </c>
      <c r="E322" s="295">
        <v>3525508</v>
      </c>
      <c r="F322" s="78"/>
      <c r="G322" s="94">
        <v>374.58</v>
      </c>
      <c r="H322" s="115">
        <v>0.93836436472318763</v>
      </c>
      <c r="I322" s="204">
        <v>12336</v>
      </c>
      <c r="J322" s="204">
        <v>12336</v>
      </c>
      <c r="K322" s="243">
        <v>0</v>
      </c>
      <c r="L322" s="285">
        <f t="shared" si="7"/>
        <v>32.932884831010732</v>
      </c>
      <c r="M322" s="85">
        <v>100</v>
      </c>
      <c r="N322" s="259">
        <v>4</v>
      </c>
      <c r="O322" s="74">
        <v>0.69899999999999995</v>
      </c>
      <c r="P322" s="90" t="s">
        <v>800</v>
      </c>
      <c r="Q322" s="90" t="s">
        <v>800</v>
      </c>
      <c r="R322" s="90" t="s">
        <v>800</v>
      </c>
      <c r="S322" s="90" t="s">
        <v>800</v>
      </c>
      <c r="T322" s="90" t="s">
        <v>800</v>
      </c>
      <c r="U322" s="90" t="s">
        <v>800</v>
      </c>
      <c r="V322" s="90" t="s">
        <v>800</v>
      </c>
      <c r="W322" s="265">
        <v>0</v>
      </c>
    </row>
    <row r="323" spans="1:23" ht="15" customHeight="1" x14ac:dyDescent="0.2">
      <c r="A323" s="277">
        <v>17</v>
      </c>
      <c r="B323" s="279">
        <v>30</v>
      </c>
      <c r="C323" s="253" t="s">
        <v>429</v>
      </c>
      <c r="D323" s="91" t="s">
        <v>7</v>
      </c>
      <c r="E323" s="295">
        <v>3525607</v>
      </c>
      <c r="F323" s="78"/>
      <c r="G323" s="94">
        <v>416.04</v>
      </c>
      <c r="H323" s="115">
        <v>0.65968014290520571</v>
      </c>
      <c r="I323" s="204">
        <v>4290</v>
      </c>
      <c r="J323" s="204">
        <v>3764</v>
      </c>
      <c r="K323" s="243">
        <v>526</v>
      </c>
      <c r="L323" s="285">
        <f t="shared" si="7"/>
        <v>10.31150850879723</v>
      </c>
      <c r="M323" s="85">
        <v>87.74</v>
      </c>
      <c r="N323" s="259">
        <v>4</v>
      </c>
      <c r="O323" s="74">
        <v>0.74099999999999999</v>
      </c>
      <c r="P323" s="90" t="s">
        <v>800</v>
      </c>
      <c r="Q323" s="90" t="s">
        <v>800</v>
      </c>
      <c r="R323" s="90" t="s">
        <v>800</v>
      </c>
      <c r="S323" s="90" t="s">
        <v>800</v>
      </c>
      <c r="T323" s="90" t="s">
        <v>800</v>
      </c>
      <c r="U323" s="90" t="s">
        <v>800</v>
      </c>
      <c r="V323" s="90" t="s">
        <v>800</v>
      </c>
      <c r="W323" s="265">
        <v>0</v>
      </c>
    </row>
    <row r="324" spans="1:23" ht="15" customHeight="1" x14ac:dyDescent="0.2">
      <c r="A324" s="277">
        <v>19</v>
      </c>
      <c r="B324" s="279">
        <v>30</v>
      </c>
      <c r="C324" s="253" t="s">
        <v>430</v>
      </c>
      <c r="D324" s="91" t="s">
        <v>2</v>
      </c>
      <c r="E324" s="295">
        <v>3525706</v>
      </c>
      <c r="F324" s="78"/>
      <c r="G324" s="94">
        <v>858.64</v>
      </c>
      <c r="H324" s="115">
        <v>1.0780784373310759</v>
      </c>
      <c r="I324" s="204">
        <v>34726</v>
      </c>
      <c r="J324" s="204">
        <v>31873</v>
      </c>
      <c r="K324" s="243">
        <v>2853</v>
      </c>
      <c r="L324" s="285">
        <f t="shared" si="7"/>
        <v>40.443026180937295</v>
      </c>
      <c r="M324" s="85">
        <v>91.78</v>
      </c>
      <c r="N324" s="259">
        <v>3</v>
      </c>
      <c r="O324" s="74">
        <v>0.77700000000000002</v>
      </c>
      <c r="P324" s="90" t="s">
        <v>800</v>
      </c>
      <c r="Q324" s="90" t="s">
        <v>800</v>
      </c>
      <c r="R324" s="90" t="s">
        <v>800</v>
      </c>
      <c r="S324" s="90" t="s">
        <v>800</v>
      </c>
      <c r="T324" s="90" t="s">
        <v>800</v>
      </c>
      <c r="U324" s="90" t="s">
        <v>800</v>
      </c>
      <c r="V324" s="90" t="s">
        <v>800</v>
      </c>
      <c r="W324" s="265">
        <v>10.4</v>
      </c>
    </row>
    <row r="325" spans="1:23" ht="15" customHeight="1" x14ac:dyDescent="0.2">
      <c r="A325" s="277">
        <v>20</v>
      </c>
      <c r="B325" s="279">
        <v>30</v>
      </c>
      <c r="C325" s="253" t="s">
        <v>431</v>
      </c>
      <c r="D325" s="91" t="s">
        <v>3</v>
      </c>
      <c r="E325" s="295">
        <v>3525805</v>
      </c>
      <c r="F325" s="78"/>
      <c r="G325" s="94">
        <v>128.21</v>
      </c>
      <c r="H325" s="115">
        <v>0.43466907772886643</v>
      </c>
      <c r="I325" s="204">
        <v>4547</v>
      </c>
      <c r="J325" s="204">
        <v>4338</v>
      </c>
      <c r="K325" s="243">
        <v>209</v>
      </c>
      <c r="L325" s="285">
        <f t="shared" si="7"/>
        <v>35.465252320411821</v>
      </c>
      <c r="M325" s="85">
        <v>95.4</v>
      </c>
      <c r="N325" s="259">
        <v>4</v>
      </c>
      <c r="O325" s="74">
        <v>0.71599999999999997</v>
      </c>
      <c r="P325" s="90" t="s">
        <v>800</v>
      </c>
      <c r="Q325" s="90" t="s">
        <v>800</v>
      </c>
      <c r="R325" s="90" t="s">
        <v>800</v>
      </c>
      <c r="S325" s="90" t="s">
        <v>800</v>
      </c>
      <c r="T325" s="90" t="s">
        <v>800</v>
      </c>
      <c r="U325" s="90" t="s">
        <v>800</v>
      </c>
      <c r="V325" s="90" t="s">
        <v>800</v>
      </c>
      <c r="W325" s="265">
        <v>0</v>
      </c>
    </row>
    <row r="326" spans="1:23" ht="15" customHeight="1" x14ac:dyDescent="0.2">
      <c r="A326" s="277">
        <v>10</v>
      </c>
      <c r="B326" s="279">
        <v>30</v>
      </c>
      <c r="C326" s="253" t="s">
        <v>432</v>
      </c>
      <c r="D326" s="91" t="s">
        <v>54</v>
      </c>
      <c r="E326" s="295">
        <v>3525854</v>
      </c>
      <c r="F326" s="78"/>
      <c r="G326" s="94">
        <v>56.74</v>
      </c>
      <c r="H326" s="115">
        <v>2.0178975230989993</v>
      </c>
      <c r="I326" s="204">
        <v>3120</v>
      </c>
      <c r="J326" s="204">
        <v>1958</v>
      </c>
      <c r="K326" s="243">
        <v>1162</v>
      </c>
      <c r="L326" s="285">
        <f t="shared" si="7"/>
        <v>54.987663024321463</v>
      </c>
      <c r="M326" s="85">
        <v>62.76</v>
      </c>
      <c r="N326" s="259">
        <v>3</v>
      </c>
      <c r="O326" s="74">
        <v>0.74099999999999999</v>
      </c>
      <c r="P326" s="90" t="s">
        <v>800</v>
      </c>
      <c r="Q326" s="90" t="s">
        <v>800</v>
      </c>
      <c r="R326" s="90" t="s">
        <v>800</v>
      </c>
      <c r="S326" s="90" t="s">
        <v>800</v>
      </c>
      <c r="T326" s="90" t="s">
        <v>800</v>
      </c>
      <c r="U326" s="90" t="s">
        <v>800</v>
      </c>
      <c r="V326" s="90" t="s">
        <v>800</v>
      </c>
      <c r="W326" s="265">
        <v>0</v>
      </c>
    </row>
    <row r="327" spans="1:23" ht="15" customHeight="1" x14ac:dyDescent="0.2">
      <c r="A327" s="277">
        <v>5</v>
      </c>
      <c r="B327" s="279">
        <v>30</v>
      </c>
      <c r="C327" s="253" t="s">
        <v>433</v>
      </c>
      <c r="D327" s="91" t="s">
        <v>9</v>
      </c>
      <c r="E327" s="295">
        <v>3525904</v>
      </c>
      <c r="F327" s="78"/>
      <c r="G327" s="94">
        <v>431.97</v>
      </c>
      <c r="H327" s="115">
        <v>1.1619990854096152</v>
      </c>
      <c r="I327" s="204">
        <v>394185</v>
      </c>
      <c r="J327" s="204">
        <v>380960</v>
      </c>
      <c r="K327" s="243">
        <v>13225</v>
      </c>
      <c r="L327" s="285">
        <f t="shared" si="7"/>
        <v>912.52864782276538</v>
      </c>
      <c r="M327" s="85">
        <v>96.64</v>
      </c>
      <c r="N327" s="259">
        <v>1</v>
      </c>
      <c r="O327" s="74">
        <v>0.82199999999999995</v>
      </c>
      <c r="P327" s="90" t="s">
        <v>800</v>
      </c>
      <c r="Q327" s="90" t="s">
        <v>800</v>
      </c>
      <c r="R327" s="90" t="s">
        <v>800</v>
      </c>
      <c r="S327" s="90" t="s">
        <v>800</v>
      </c>
      <c r="T327" s="90" t="s">
        <v>800</v>
      </c>
      <c r="U327" s="90" t="s">
        <v>800</v>
      </c>
      <c r="V327" s="90" t="s">
        <v>800</v>
      </c>
      <c r="W327" s="265">
        <v>0</v>
      </c>
    </row>
    <row r="328" spans="1:23" ht="15" customHeight="1" x14ac:dyDescent="0.2">
      <c r="A328" s="277">
        <v>21</v>
      </c>
      <c r="B328" s="279">
        <v>30</v>
      </c>
      <c r="C328" s="253" t="s">
        <v>434</v>
      </c>
      <c r="D328" s="91" t="s">
        <v>4</v>
      </c>
      <c r="E328" s="295">
        <v>3526001</v>
      </c>
      <c r="F328" s="78"/>
      <c r="G328" s="94">
        <v>582.84</v>
      </c>
      <c r="H328" s="115">
        <v>0.80385407841028211</v>
      </c>
      <c r="I328" s="204">
        <v>19534</v>
      </c>
      <c r="J328" s="204">
        <v>16406</v>
      </c>
      <c r="K328" s="243">
        <v>3128</v>
      </c>
      <c r="L328" s="285">
        <f t="shared" ref="L328:L391" si="8">I328/G328</f>
        <v>33.515201427492961</v>
      </c>
      <c r="M328" s="85">
        <v>83.99</v>
      </c>
      <c r="N328" s="259">
        <v>4</v>
      </c>
      <c r="O328" s="74">
        <v>0.745</v>
      </c>
      <c r="P328" s="90" t="s">
        <v>800</v>
      </c>
      <c r="Q328" s="90" t="s">
        <v>800</v>
      </c>
      <c r="R328" s="90" t="s">
        <v>800</v>
      </c>
      <c r="S328" s="90" t="s">
        <v>800</v>
      </c>
      <c r="T328" s="90" t="s">
        <v>800</v>
      </c>
      <c r="U328" s="90" t="s">
        <v>800</v>
      </c>
      <c r="V328" s="90" t="s">
        <v>800</v>
      </c>
      <c r="W328" s="265">
        <v>0</v>
      </c>
    </row>
    <row r="329" spans="1:23" ht="15" customHeight="1" x14ac:dyDescent="0.2">
      <c r="A329" s="277">
        <v>11</v>
      </c>
      <c r="B329" s="279">
        <v>30</v>
      </c>
      <c r="C329" s="253" t="s">
        <v>435</v>
      </c>
      <c r="D329" s="91" t="s">
        <v>12</v>
      </c>
      <c r="E329" s="295">
        <v>3526100</v>
      </c>
      <c r="F329" s="78"/>
      <c r="G329" s="94">
        <v>820.96</v>
      </c>
      <c r="H329" s="115">
        <v>-0.56969060221501167</v>
      </c>
      <c r="I329" s="204">
        <v>18896</v>
      </c>
      <c r="J329" s="204">
        <v>12183</v>
      </c>
      <c r="K329" s="243">
        <v>6713</v>
      </c>
      <c r="L329" s="285">
        <f t="shared" si="8"/>
        <v>23.016955759111283</v>
      </c>
      <c r="M329" s="85">
        <v>64.47</v>
      </c>
      <c r="N329" s="259">
        <v>5</v>
      </c>
      <c r="O329" s="74">
        <v>0.7</v>
      </c>
      <c r="P329" s="90" t="s">
        <v>800</v>
      </c>
      <c r="Q329" s="90" t="s">
        <v>800</v>
      </c>
      <c r="R329" s="90" t="s">
        <v>800</v>
      </c>
      <c r="S329" s="90" t="s">
        <v>800</v>
      </c>
      <c r="T329" s="90" t="s">
        <v>800</v>
      </c>
      <c r="U329" s="90" t="s">
        <v>800</v>
      </c>
      <c r="V329" s="90" t="s">
        <v>800</v>
      </c>
      <c r="W329" s="265">
        <v>2.5599999999999996</v>
      </c>
    </row>
    <row r="330" spans="1:23" ht="15" customHeight="1" x14ac:dyDescent="0.2">
      <c r="A330" s="277">
        <v>11</v>
      </c>
      <c r="B330" s="279">
        <v>30</v>
      </c>
      <c r="C330" s="253" t="s">
        <v>436</v>
      </c>
      <c r="D330" s="91" t="s">
        <v>12</v>
      </c>
      <c r="E330" s="295">
        <v>3526209</v>
      </c>
      <c r="F330" s="78"/>
      <c r="G330" s="94">
        <v>521.6</v>
      </c>
      <c r="H330" s="115">
        <v>0.54667253425277895</v>
      </c>
      <c r="I330" s="204">
        <v>29684</v>
      </c>
      <c r="J330" s="204">
        <v>24588</v>
      </c>
      <c r="K330" s="243">
        <v>5096</v>
      </c>
      <c r="L330" s="285">
        <f t="shared" si="8"/>
        <v>56.909509202453982</v>
      </c>
      <c r="M330" s="85">
        <v>82.83</v>
      </c>
      <c r="N330" s="259">
        <v>4</v>
      </c>
      <c r="O330" s="74">
        <v>0.70899999999999996</v>
      </c>
      <c r="P330" s="90" t="s">
        <v>800</v>
      </c>
      <c r="Q330" s="90" t="s">
        <v>800</v>
      </c>
      <c r="R330" s="90" t="s">
        <v>800</v>
      </c>
      <c r="S330" s="90" t="s">
        <v>800</v>
      </c>
      <c r="T330" s="90" t="s">
        <v>800</v>
      </c>
      <c r="U330" s="90" t="s">
        <v>800</v>
      </c>
      <c r="V330" s="90" t="s">
        <v>800</v>
      </c>
      <c r="W330" s="265">
        <v>5.03</v>
      </c>
    </row>
    <row r="331" spans="1:23" ht="15" customHeight="1" x14ac:dyDescent="0.2">
      <c r="A331" s="277">
        <v>2</v>
      </c>
      <c r="B331" s="279">
        <v>30</v>
      </c>
      <c r="C331" s="253" t="s">
        <v>437</v>
      </c>
      <c r="D331" s="91" t="s">
        <v>6</v>
      </c>
      <c r="E331" s="295">
        <v>3526308</v>
      </c>
      <c r="F331" s="78"/>
      <c r="G331" s="94">
        <v>255.92</v>
      </c>
      <c r="H331" s="115">
        <v>-0.14822403245001725</v>
      </c>
      <c r="I331" s="204">
        <v>4818</v>
      </c>
      <c r="J331" s="204">
        <v>3305</v>
      </c>
      <c r="K331" s="243">
        <v>1513</v>
      </c>
      <c r="L331" s="285">
        <f t="shared" si="8"/>
        <v>18.826195686151923</v>
      </c>
      <c r="M331" s="85">
        <v>68.599999999999994</v>
      </c>
      <c r="N331" s="259">
        <v>4</v>
      </c>
      <c r="O331" s="74">
        <v>0.69299999999999995</v>
      </c>
      <c r="P331" s="90" t="s">
        <v>800</v>
      </c>
      <c r="Q331" s="90" t="s">
        <v>800</v>
      </c>
      <c r="R331" s="90" t="s">
        <v>800</v>
      </c>
      <c r="S331" s="90" t="s">
        <v>800</v>
      </c>
      <c r="T331" s="90" t="s">
        <v>800</v>
      </c>
      <c r="U331" s="90" t="s">
        <v>800</v>
      </c>
      <c r="V331" s="90" t="s">
        <v>800</v>
      </c>
      <c r="W331" s="265">
        <v>0</v>
      </c>
    </row>
    <row r="332" spans="1:23" ht="15" customHeight="1" x14ac:dyDescent="0.2">
      <c r="A332" s="277">
        <v>10</v>
      </c>
      <c r="B332" s="279">
        <v>30</v>
      </c>
      <c r="C332" s="253" t="s">
        <v>438</v>
      </c>
      <c r="D332" s="91" t="s">
        <v>54</v>
      </c>
      <c r="E332" s="295">
        <v>3526407</v>
      </c>
      <c r="F332" s="78"/>
      <c r="G332" s="94">
        <v>386.76</v>
      </c>
      <c r="H332" s="115">
        <v>1.0981798237710505</v>
      </c>
      <c r="I332" s="204">
        <v>26830</v>
      </c>
      <c r="J332" s="204">
        <v>24193</v>
      </c>
      <c r="K332" s="243">
        <v>2637</v>
      </c>
      <c r="L332" s="285">
        <f t="shared" si="8"/>
        <v>69.371186265384225</v>
      </c>
      <c r="M332" s="85">
        <v>90.17</v>
      </c>
      <c r="N332" s="259">
        <v>4</v>
      </c>
      <c r="O332" s="74">
        <v>0.72899999999999998</v>
      </c>
      <c r="P332" s="90" t="s">
        <v>800</v>
      </c>
      <c r="Q332" s="90" t="s">
        <v>800</v>
      </c>
      <c r="R332" s="90" t="s">
        <v>800</v>
      </c>
      <c r="S332" s="90" t="s">
        <v>800</v>
      </c>
      <c r="T332" s="90" t="s">
        <v>800</v>
      </c>
      <c r="U332" s="90" t="s">
        <v>800</v>
      </c>
      <c r="V332" s="90" t="s">
        <v>800</v>
      </c>
      <c r="W332" s="265">
        <v>1.07</v>
      </c>
    </row>
    <row r="333" spans="1:23" ht="15" customHeight="1" x14ac:dyDescent="0.2">
      <c r="A333" s="277">
        <v>19</v>
      </c>
      <c r="B333" s="279">
        <v>30</v>
      </c>
      <c r="C333" s="253" t="s">
        <v>439</v>
      </c>
      <c r="D333" s="91" t="s">
        <v>2</v>
      </c>
      <c r="E333" s="295">
        <v>3526506</v>
      </c>
      <c r="F333" s="78"/>
      <c r="G333" s="94">
        <v>538.52</v>
      </c>
      <c r="H333" s="115">
        <v>1.6355459065835021</v>
      </c>
      <c r="I333" s="204">
        <v>8594</v>
      </c>
      <c r="J333" s="204">
        <v>4195</v>
      </c>
      <c r="K333" s="243">
        <v>4399</v>
      </c>
      <c r="L333" s="285">
        <f t="shared" si="8"/>
        <v>15.958553071380821</v>
      </c>
      <c r="M333" s="85">
        <v>48.81</v>
      </c>
      <c r="N333" s="259">
        <v>3</v>
      </c>
      <c r="O333" s="74">
        <v>0.72099999999999997</v>
      </c>
      <c r="P333" s="90" t="s">
        <v>800</v>
      </c>
      <c r="Q333" s="90" t="s">
        <v>800</v>
      </c>
      <c r="R333" s="90" t="s">
        <v>800</v>
      </c>
      <c r="S333" s="90" t="s">
        <v>800</v>
      </c>
      <c r="T333" s="90" t="s">
        <v>800</v>
      </c>
      <c r="U333" s="90" t="s">
        <v>800</v>
      </c>
      <c r="V333" s="90" t="s">
        <v>800</v>
      </c>
      <c r="W333" s="265">
        <v>6.76</v>
      </c>
    </row>
    <row r="334" spans="1:23" ht="15" customHeight="1" x14ac:dyDescent="0.2">
      <c r="A334" s="277">
        <v>2</v>
      </c>
      <c r="B334" s="279">
        <v>30</v>
      </c>
      <c r="C334" s="253" t="s">
        <v>440</v>
      </c>
      <c r="D334" s="91" t="s">
        <v>6</v>
      </c>
      <c r="E334" s="295">
        <v>3526605</v>
      </c>
      <c r="F334" s="78"/>
      <c r="G334" s="94">
        <v>166.86</v>
      </c>
      <c r="H334" s="115">
        <v>0.85779898002518173</v>
      </c>
      <c r="I334" s="204">
        <v>6938</v>
      </c>
      <c r="J334" s="204">
        <v>6471</v>
      </c>
      <c r="K334" s="243">
        <v>467</v>
      </c>
      <c r="L334" s="285">
        <f t="shared" si="8"/>
        <v>41.579767469735103</v>
      </c>
      <c r="M334" s="85">
        <v>93.27</v>
      </c>
      <c r="N334" s="259">
        <v>5</v>
      </c>
      <c r="O334" s="74">
        <v>0.72899999999999998</v>
      </c>
      <c r="P334" s="90" t="s">
        <v>800</v>
      </c>
      <c r="Q334" s="90" t="s">
        <v>800</v>
      </c>
      <c r="R334" s="90" t="s">
        <v>800</v>
      </c>
      <c r="S334" s="90" t="s">
        <v>800</v>
      </c>
      <c r="T334" s="90" t="s">
        <v>800</v>
      </c>
      <c r="U334" s="90" t="s">
        <v>800</v>
      </c>
      <c r="V334" s="90" t="s">
        <v>800</v>
      </c>
      <c r="W334" s="265">
        <v>0</v>
      </c>
    </row>
    <row r="335" spans="1:23" ht="15" customHeight="1" x14ac:dyDescent="0.2">
      <c r="A335" s="277">
        <v>9</v>
      </c>
      <c r="B335" s="279">
        <v>30</v>
      </c>
      <c r="C335" s="253" t="s">
        <v>441</v>
      </c>
      <c r="D335" s="91" t="s">
        <v>18</v>
      </c>
      <c r="E335" s="295">
        <v>3526704</v>
      </c>
      <c r="F335" s="78"/>
      <c r="G335" s="94">
        <v>403.08</v>
      </c>
      <c r="H335" s="115">
        <v>1.076680040769129</v>
      </c>
      <c r="I335" s="204">
        <v>97403</v>
      </c>
      <c r="J335" s="204">
        <v>95606</v>
      </c>
      <c r="K335" s="243">
        <v>1797</v>
      </c>
      <c r="L335" s="285">
        <f t="shared" si="8"/>
        <v>241.64681948992757</v>
      </c>
      <c r="M335" s="85">
        <v>98.16</v>
      </c>
      <c r="N335" s="259">
        <v>4</v>
      </c>
      <c r="O335" s="74">
        <v>0.74399999999999999</v>
      </c>
      <c r="P335" s="90" t="s">
        <v>800</v>
      </c>
      <c r="Q335" s="90" t="s">
        <v>800</v>
      </c>
      <c r="R335" s="90" t="s">
        <v>800</v>
      </c>
      <c r="S335" s="90" t="s">
        <v>800</v>
      </c>
      <c r="T335" s="90" t="s">
        <v>800</v>
      </c>
      <c r="U335" s="90" t="s">
        <v>800</v>
      </c>
      <c r="V335" s="90" t="s">
        <v>800</v>
      </c>
      <c r="W335" s="265">
        <v>0</v>
      </c>
    </row>
    <row r="336" spans="1:23" ht="15" customHeight="1" x14ac:dyDescent="0.2">
      <c r="A336" s="277">
        <v>13</v>
      </c>
      <c r="B336" s="279">
        <v>30</v>
      </c>
      <c r="C336" s="253" t="s">
        <v>442</v>
      </c>
      <c r="D336" s="91" t="s">
        <v>10</v>
      </c>
      <c r="E336" s="295">
        <v>3526803</v>
      </c>
      <c r="F336" s="78"/>
      <c r="G336" s="94">
        <v>803.86</v>
      </c>
      <c r="H336" s="115">
        <v>0.89176480552510817</v>
      </c>
      <c r="I336" s="204">
        <v>64470</v>
      </c>
      <c r="J336" s="204">
        <v>63264</v>
      </c>
      <c r="K336" s="243">
        <v>1206</v>
      </c>
      <c r="L336" s="285">
        <f t="shared" si="8"/>
        <v>80.200532431020321</v>
      </c>
      <c r="M336" s="85">
        <v>98.13</v>
      </c>
      <c r="N336" s="259">
        <v>3</v>
      </c>
      <c r="O336" s="74">
        <v>0.76400000000000001</v>
      </c>
      <c r="P336" s="90" t="s">
        <v>800</v>
      </c>
      <c r="Q336" s="90" t="s">
        <v>800</v>
      </c>
      <c r="R336" s="90" t="s">
        <v>800</v>
      </c>
      <c r="S336" s="90" t="s">
        <v>800</v>
      </c>
      <c r="T336" s="90" t="s">
        <v>800</v>
      </c>
      <c r="U336" s="90" t="s">
        <v>800</v>
      </c>
      <c r="V336" s="90" t="s">
        <v>800</v>
      </c>
      <c r="W336" s="265">
        <v>0</v>
      </c>
    </row>
    <row r="337" spans="1:23" ht="15" customHeight="1" x14ac:dyDescent="0.2">
      <c r="A337" s="277">
        <v>5</v>
      </c>
      <c r="B337" s="279">
        <v>30</v>
      </c>
      <c r="C337" s="253" t="s">
        <v>443</v>
      </c>
      <c r="D337" s="91" t="s">
        <v>9</v>
      </c>
      <c r="E337" s="295">
        <v>3526902</v>
      </c>
      <c r="F337" s="78"/>
      <c r="G337" s="94">
        <v>580.98</v>
      </c>
      <c r="H337" s="115">
        <v>0.831902675184093</v>
      </c>
      <c r="I337" s="204">
        <v>288741</v>
      </c>
      <c r="J337" s="204">
        <v>281402</v>
      </c>
      <c r="K337" s="243">
        <v>7339</v>
      </c>
      <c r="L337" s="285">
        <f t="shared" si="8"/>
        <v>496.98956934834246</v>
      </c>
      <c r="M337" s="85">
        <v>97.46</v>
      </c>
      <c r="N337" s="259">
        <v>1</v>
      </c>
      <c r="O337" s="74">
        <v>0.77500000000000002</v>
      </c>
      <c r="P337" s="90" t="s">
        <v>800</v>
      </c>
      <c r="Q337" s="90" t="s">
        <v>800</v>
      </c>
      <c r="R337" s="90" t="s">
        <v>800</v>
      </c>
      <c r="S337" s="90" t="s">
        <v>800</v>
      </c>
      <c r="T337" s="90" t="s">
        <v>800</v>
      </c>
      <c r="U337" s="90" t="s">
        <v>800</v>
      </c>
      <c r="V337" s="90" t="s">
        <v>800</v>
      </c>
      <c r="W337" s="265">
        <v>0</v>
      </c>
    </row>
    <row r="338" spans="1:23" ht="15" customHeight="1" x14ac:dyDescent="0.2">
      <c r="A338" s="277">
        <v>9</v>
      </c>
      <c r="B338" s="279">
        <v>30</v>
      </c>
      <c r="C338" s="253" t="s">
        <v>444</v>
      </c>
      <c r="D338" s="91" t="s">
        <v>18</v>
      </c>
      <c r="E338" s="295">
        <v>3527009</v>
      </c>
      <c r="F338" s="78"/>
      <c r="G338" s="94">
        <v>48.6</v>
      </c>
      <c r="H338" s="115">
        <v>1.8460196082293212</v>
      </c>
      <c r="I338" s="204">
        <v>7370</v>
      </c>
      <c r="J338" s="204">
        <v>7370</v>
      </c>
      <c r="K338" s="243">
        <v>0</v>
      </c>
      <c r="L338" s="285">
        <f t="shared" si="8"/>
        <v>151.64609053497941</v>
      </c>
      <c r="M338" s="85">
        <v>100</v>
      </c>
      <c r="N338" s="259">
        <v>3</v>
      </c>
      <c r="O338" s="74">
        <v>0.74199999999999999</v>
      </c>
      <c r="P338" s="90" t="s">
        <v>800</v>
      </c>
      <c r="Q338" s="90" t="s">
        <v>800</v>
      </c>
      <c r="R338" s="90" t="s">
        <v>800</v>
      </c>
      <c r="S338" s="90" t="s">
        <v>800</v>
      </c>
      <c r="T338" s="90" t="s">
        <v>800</v>
      </c>
      <c r="U338" s="90" t="s">
        <v>800</v>
      </c>
      <c r="V338" s="90" t="s">
        <v>800</v>
      </c>
      <c r="W338" s="265">
        <v>0</v>
      </c>
    </row>
    <row r="339" spans="1:23" ht="15" customHeight="1" x14ac:dyDescent="0.2">
      <c r="A339" s="277">
        <v>16</v>
      </c>
      <c r="B339" s="279">
        <v>30</v>
      </c>
      <c r="C339" s="253" t="s">
        <v>445</v>
      </c>
      <c r="D339" s="91" t="s">
        <v>0</v>
      </c>
      <c r="E339" s="295">
        <v>3527108</v>
      </c>
      <c r="F339" s="78"/>
      <c r="G339" s="94">
        <v>571.44000000000005</v>
      </c>
      <c r="H339" s="115">
        <v>0.62225918362937005</v>
      </c>
      <c r="I339" s="204">
        <v>73801</v>
      </c>
      <c r="J339" s="204">
        <v>72938</v>
      </c>
      <c r="K339" s="243">
        <v>863</v>
      </c>
      <c r="L339" s="285">
        <f t="shared" si="8"/>
        <v>129.14916701665965</v>
      </c>
      <c r="M339" s="85">
        <v>98.83</v>
      </c>
      <c r="N339" s="259">
        <v>2</v>
      </c>
      <c r="O339" s="74">
        <v>0.78600000000000003</v>
      </c>
      <c r="P339" s="90" t="s">
        <v>800</v>
      </c>
      <c r="Q339" s="90" t="s">
        <v>800</v>
      </c>
      <c r="R339" s="90" t="s">
        <v>800</v>
      </c>
      <c r="S339" s="90" t="s">
        <v>800</v>
      </c>
      <c r="T339" s="90" t="s">
        <v>800</v>
      </c>
      <c r="U339" s="90" t="s">
        <v>800</v>
      </c>
      <c r="V339" s="90" t="s">
        <v>800</v>
      </c>
      <c r="W339" s="265">
        <v>14.51</v>
      </c>
    </row>
    <row r="340" spans="1:23" ht="15" customHeight="1" x14ac:dyDescent="0.2">
      <c r="A340" s="277">
        <v>2</v>
      </c>
      <c r="B340" s="279">
        <v>30</v>
      </c>
      <c r="C340" s="253" t="s">
        <v>446</v>
      </c>
      <c r="D340" s="91" t="s">
        <v>6</v>
      </c>
      <c r="E340" s="295">
        <v>3527207</v>
      </c>
      <c r="F340" s="78"/>
      <c r="G340" s="94">
        <v>413.78</v>
      </c>
      <c r="H340" s="115">
        <v>0.51446219394057913</v>
      </c>
      <c r="I340" s="204">
        <v>85046</v>
      </c>
      <c r="J340" s="204">
        <v>82854</v>
      </c>
      <c r="K340" s="243">
        <v>2192</v>
      </c>
      <c r="L340" s="285">
        <f t="shared" si="8"/>
        <v>205.5343419208275</v>
      </c>
      <c r="M340" s="85">
        <v>97.42</v>
      </c>
      <c r="N340" s="259">
        <v>5</v>
      </c>
      <c r="O340" s="74">
        <v>0.76600000000000001</v>
      </c>
      <c r="P340" s="90" t="s">
        <v>800</v>
      </c>
      <c r="Q340" s="90" t="s">
        <v>800</v>
      </c>
      <c r="R340" s="90" t="s">
        <v>800</v>
      </c>
      <c r="S340" s="90" t="s">
        <v>800</v>
      </c>
      <c r="T340" s="90" t="s">
        <v>800</v>
      </c>
      <c r="U340" s="90" t="s">
        <v>800</v>
      </c>
      <c r="V340" s="90" t="s">
        <v>800</v>
      </c>
      <c r="W340" s="265">
        <v>0</v>
      </c>
    </row>
    <row r="341" spans="1:23" ht="15" customHeight="1" x14ac:dyDescent="0.2">
      <c r="A341" s="277">
        <v>19</v>
      </c>
      <c r="B341" s="279">
        <v>30</v>
      </c>
      <c r="C341" s="253" t="s">
        <v>447</v>
      </c>
      <c r="D341" s="91" t="s">
        <v>2</v>
      </c>
      <c r="E341" s="295">
        <v>3527256</v>
      </c>
      <c r="F341" s="78"/>
      <c r="G341" s="94">
        <v>113.83</v>
      </c>
      <c r="H341" s="115">
        <v>0.3963150431598006</v>
      </c>
      <c r="I341" s="204">
        <v>2166</v>
      </c>
      <c r="J341" s="204">
        <v>1826</v>
      </c>
      <c r="K341" s="243">
        <v>340</v>
      </c>
      <c r="L341" s="285">
        <f t="shared" si="8"/>
        <v>19.028375647895984</v>
      </c>
      <c r="M341" s="85">
        <v>84.3</v>
      </c>
      <c r="N341" s="259">
        <v>3</v>
      </c>
      <c r="O341" s="74">
        <v>0.74199999999999999</v>
      </c>
      <c r="P341" s="90" t="s">
        <v>800</v>
      </c>
      <c r="Q341" s="90" t="s">
        <v>800</v>
      </c>
      <c r="R341" s="90" t="s">
        <v>800</v>
      </c>
      <c r="S341" s="90" t="s">
        <v>800</v>
      </c>
      <c r="T341" s="90" t="s">
        <v>800</v>
      </c>
      <c r="U341" s="90" t="s">
        <v>800</v>
      </c>
      <c r="V341" s="90" t="s">
        <v>800</v>
      </c>
      <c r="W341" s="265">
        <v>0.14000000000000001</v>
      </c>
    </row>
    <row r="342" spans="1:23" ht="15" customHeight="1" x14ac:dyDescent="0.2">
      <c r="A342" s="277">
        <v>5</v>
      </c>
      <c r="B342" s="279">
        <v>30</v>
      </c>
      <c r="C342" s="253" t="s">
        <v>448</v>
      </c>
      <c r="D342" s="91" t="s">
        <v>9</v>
      </c>
      <c r="E342" s="295">
        <v>3527306</v>
      </c>
      <c r="F342" s="78"/>
      <c r="G342" s="94">
        <v>55.35</v>
      </c>
      <c r="H342" s="115">
        <v>3.4848834498754977</v>
      </c>
      <c r="I342" s="204">
        <v>44269</v>
      </c>
      <c r="J342" s="204">
        <v>43042</v>
      </c>
      <c r="K342" s="243">
        <v>1227</v>
      </c>
      <c r="L342" s="285">
        <f t="shared" si="8"/>
        <v>799.80126467931348</v>
      </c>
      <c r="M342" s="85">
        <v>97.23</v>
      </c>
      <c r="N342" s="259">
        <v>1</v>
      </c>
      <c r="O342" s="74">
        <v>0.77700000000000002</v>
      </c>
      <c r="P342" s="90" t="s">
        <v>800</v>
      </c>
      <c r="Q342" s="90" t="s">
        <v>800</v>
      </c>
      <c r="R342" s="90" t="s">
        <v>800</v>
      </c>
      <c r="S342" s="90" t="s">
        <v>800</v>
      </c>
      <c r="T342" s="90" t="s">
        <v>800</v>
      </c>
      <c r="U342" s="90" t="s">
        <v>800</v>
      </c>
      <c r="V342" s="90" t="s">
        <v>800</v>
      </c>
      <c r="W342" s="265">
        <v>0</v>
      </c>
    </row>
    <row r="343" spans="1:23" ht="15" customHeight="1" x14ac:dyDescent="0.2">
      <c r="A343" s="277">
        <v>20</v>
      </c>
      <c r="B343" s="279">
        <v>30</v>
      </c>
      <c r="C343" s="253" t="s">
        <v>449</v>
      </c>
      <c r="D343" s="91" t="s">
        <v>3</v>
      </c>
      <c r="E343" s="295">
        <v>3527405</v>
      </c>
      <c r="F343" s="78"/>
      <c r="G343" s="94">
        <v>314.45999999999998</v>
      </c>
      <c r="H343" s="115">
        <v>0.63848510733537367</v>
      </c>
      <c r="I343" s="204">
        <v>20596</v>
      </c>
      <c r="J343" s="204">
        <v>17943</v>
      </c>
      <c r="K343" s="243">
        <v>2653</v>
      </c>
      <c r="L343" s="285">
        <f t="shared" si="8"/>
        <v>65.49640653819246</v>
      </c>
      <c r="M343" s="85">
        <v>87.12</v>
      </c>
      <c r="N343" s="259">
        <v>3</v>
      </c>
      <c r="O343" s="74">
        <v>0.752</v>
      </c>
      <c r="P343" s="90" t="s">
        <v>800</v>
      </c>
      <c r="Q343" s="90" t="s">
        <v>800</v>
      </c>
      <c r="R343" s="90" t="s">
        <v>800</v>
      </c>
      <c r="S343" s="90" t="s">
        <v>800</v>
      </c>
      <c r="T343" s="90" t="s">
        <v>800</v>
      </c>
      <c r="U343" s="90" t="s">
        <v>800</v>
      </c>
      <c r="V343" s="90" t="s">
        <v>800</v>
      </c>
      <c r="W343" s="265">
        <v>0</v>
      </c>
    </row>
    <row r="344" spans="1:23" ht="15" customHeight="1" x14ac:dyDescent="0.2">
      <c r="A344" s="277">
        <v>17</v>
      </c>
      <c r="B344" s="279">
        <v>30</v>
      </c>
      <c r="C344" s="253" t="s">
        <v>450</v>
      </c>
      <c r="D344" s="91" t="s">
        <v>7</v>
      </c>
      <c r="E344" s="295">
        <v>3527504</v>
      </c>
      <c r="F344" s="78"/>
      <c r="G344" s="94">
        <v>190.91</v>
      </c>
      <c r="H344" s="115">
        <v>6.688242264196731E-2</v>
      </c>
      <c r="I344" s="204">
        <v>2251</v>
      </c>
      <c r="J344" s="204">
        <v>1814</v>
      </c>
      <c r="K344" s="243">
        <v>437</v>
      </c>
      <c r="L344" s="285">
        <f t="shared" si="8"/>
        <v>11.790896233827459</v>
      </c>
      <c r="M344" s="85">
        <v>80.59</v>
      </c>
      <c r="N344" s="259">
        <v>3</v>
      </c>
      <c r="O344" s="74">
        <v>0.73299999999999998</v>
      </c>
      <c r="P344" s="90" t="s">
        <v>800</v>
      </c>
      <c r="Q344" s="90" t="s">
        <v>800</v>
      </c>
      <c r="R344" s="90" t="s">
        <v>800</v>
      </c>
      <c r="S344" s="90" t="s">
        <v>800</v>
      </c>
      <c r="T344" s="90" t="s">
        <v>800</v>
      </c>
      <c r="U344" s="90" t="s">
        <v>800</v>
      </c>
      <c r="V344" s="90" t="s">
        <v>800</v>
      </c>
      <c r="W344" s="265">
        <v>0</v>
      </c>
    </row>
    <row r="345" spans="1:23" ht="15" customHeight="1" x14ac:dyDescent="0.2">
      <c r="A345" s="277">
        <v>9</v>
      </c>
      <c r="B345" s="279">
        <v>30</v>
      </c>
      <c r="C345" s="253" t="s">
        <v>451</v>
      </c>
      <c r="D345" s="91" t="s">
        <v>18</v>
      </c>
      <c r="E345" s="295">
        <v>3527603</v>
      </c>
      <c r="F345" s="78"/>
      <c r="G345" s="94">
        <v>597.62</v>
      </c>
      <c r="H345" s="115">
        <v>3.2116967024860665</v>
      </c>
      <c r="I345" s="204">
        <v>13161</v>
      </c>
      <c r="J345" s="204">
        <v>12896</v>
      </c>
      <c r="K345" s="243">
        <v>265</v>
      </c>
      <c r="L345" s="285">
        <f t="shared" si="8"/>
        <v>22.02235534286001</v>
      </c>
      <c r="M345" s="85">
        <v>97.99</v>
      </c>
      <c r="N345" s="259">
        <v>2</v>
      </c>
      <c r="O345" s="74">
        <v>0.73099999999999998</v>
      </c>
      <c r="P345" s="90" t="s">
        <v>800</v>
      </c>
      <c r="Q345" s="90" t="s">
        <v>800</v>
      </c>
      <c r="R345" s="90" t="s">
        <v>800</v>
      </c>
      <c r="S345" s="90" t="s">
        <v>800</v>
      </c>
      <c r="T345" s="90" t="s">
        <v>800</v>
      </c>
      <c r="U345" s="90" t="s">
        <v>800</v>
      </c>
      <c r="V345" s="90" t="s">
        <v>800</v>
      </c>
      <c r="W345" s="265">
        <v>0</v>
      </c>
    </row>
    <row r="346" spans="1:23" ht="15" customHeight="1" x14ac:dyDescent="0.2">
      <c r="A346" s="277">
        <v>20</v>
      </c>
      <c r="B346" s="279">
        <v>30</v>
      </c>
      <c r="C346" s="253" t="s">
        <v>452</v>
      </c>
      <c r="D346" s="91" t="s">
        <v>3</v>
      </c>
      <c r="E346" s="295">
        <v>3527702</v>
      </c>
      <c r="F346" s="78"/>
      <c r="G346" s="94">
        <v>167.01</v>
      </c>
      <c r="H346" s="115">
        <v>1.4849488083239937</v>
      </c>
      <c r="I346" s="204">
        <v>5465</v>
      </c>
      <c r="J346" s="204">
        <v>5115</v>
      </c>
      <c r="K346" s="243">
        <v>350</v>
      </c>
      <c r="L346" s="285">
        <f t="shared" si="8"/>
        <v>32.722591461589126</v>
      </c>
      <c r="M346" s="85">
        <v>93.6</v>
      </c>
      <c r="N346" s="259">
        <v>4</v>
      </c>
      <c r="O346" s="74">
        <v>0.70199999999999996</v>
      </c>
      <c r="P346" s="90" t="s">
        <v>800</v>
      </c>
      <c r="Q346" s="90" t="s">
        <v>800</v>
      </c>
      <c r="R346" s="90" t="s">
        <v>800</v>
      </c>
      <c r="S346" s="90" t="s">
        <v>800</v>
      </c>
      <c r="T346" s="90" t="s">
        <v>800</v>
      </c>
      <c r="U346" s="90" t="s">
        <v>800</v>
      </c>
      <c r="V346" s="90" t="s">
        <v>800</v>
      </c>
      <c r="W346" s="265">
        <v>0</v>
      </c>
    </row>
    <row r="347" spans="1:23" ht="15" customHeight="1" x14ac:dyDescent="0.2">
      <c r="A347" s="277">
        <v>17</v>
      </c>
      <c r="B347" s="279">
        <v>30</v>
      </c>
      <c r="C347" s="253" t="s">
        <v>453</v>
      </c>
      <c r="D347" s="91" t="s">
        <v>7</v>
      </c>
      <c r="E347" s="295">
        <v>3527801</v>
      </c>
      <c r="F347" s="78"/>
      <c r="G347" s="94">
        <v>155.03</v>
      </c>
      <c r="H347" s="115">
        <v>0.16075666830066559</v>
      </c>
      <c r="I347" s="204">
        <v>4393</v>
      </c>
      <c r="J347" s="204">
        <v>4126</v>
      </c>
      <c r="K347" s="243">
        <v>267</v>
      </c>
      <c r="L347" s="285">
        <f t="shared" si="8"/>
        <v>28.336451009482037</v>
      </c>
      <c r="M347" s="85">
        <v>93.92</v>
      </c>
      <c r="N347" s="259">
        <v>3</v>
      </c>
      <c r="O347" s="74">
        <v>0.72399999999999998</v>
      </c>
      <c r="P347" s="90" t="s">
        <v>800</v>
      </c>
      <c r="Q347" s="90" t="s">
        <v>800</v>
      </c>
      <c r="R347" s="90" t="s">
        <v>800</v>
      </c>
      <c r="S347" s="90" t="s">
        <v>800</v>
      </c>
      <c r="T347" s="90" t="s">
        <v>800</v>
      </c>
      <c r="U347" s="90" t="s">
        <v>800</v>
      </c>
      <c r="V347" s="90" t="s">
        <v>800</v>
      </c>
      <c r="W347" s="265">
        <v>0</v>
      </c>
    </row>
    <row r="348" spans="1:23" ht="15" customHeight="1" x14ac:dyDescent="0.2">
      <c r="A348" s="277">
        <v>21</v>
      </c>
      <c r="B348" s="279">
        <v>30</v>
      </c>
      <c r="C348" s="253" t="s">
        <v>454</v>
      </c>
      <c r="D348" s="91" t="s">
        <v>4</v>
      </c>
      <c r="E348" s="295">
        <v>3527900</v>
      </c>
      <c r="F348" s="78"/>
      <c r="G348" s="94">
        <v>474.63</v>
      </c>
      <c r="H348" s="115">
        <v>-0.57703284343511019</v>
      </c>
      <c r="I348" s="204">
        <v>2652</v>
      </c>
      <c r="J348" s="204">
        <v>2181</v>
      </c>
      <c r="K348" s="243">
        <v>471</v>
      </c>
      <c r="L348" s="285">
        <f t="shared" si="8"/>
        <v>5.5875102711585871</v>
      </c>
      <c r="M348" s="85">
        <v>82.24</v>
      </c>
      <c r="N348" s="259">
        <v>5</v>
      </c>
      <c r="O348" s="74">
        <v>0.72</v>
      </c>
      <c r="P348" s="90" t="s">
        <v>800</v>
      </c>
      <c r="Q348" s="90" t="s">
        <v>800</v>
      </c>
      <c r="R348" s="90" t="s">
        <v>800</v>
      </c>
      <c r="S348" s="90" t="s">
        <v>800</v>
      </c>
      <c r="T348" s="90" t="s">
        <v>800</v>
      </c>
      <c r="U348" s="90" t="s">
        <v>800</v>
      </c>
      <c r="V348" s="90" t="s">
        <v>800</v>
      </c>
      <c r="W348" s="265">
        <v>0</v>
      </c>
    </row>
    <row r="349" spans="1:23" ht="15" customHeight="1" x14ac:dyDescent="0.2">
      <c r="A349" s="277">
        <v>13</v>
      </c>
      <c r="B349" s="279">
        <v>30</v>
      </c>
      <c r="C349" s="253" t="s">
        <v>455</v>
      </c>
      <c r="D349" s="91" t="s">
        <v>10</v>
      </c>
      <c r="E349" s="295">
        <v>3528007</v>
      </c>
      <c r="F349" s="78"/>
      <c r="G349" s="94">
        <v>226.18</v>
      </c>
      <c r="H349" s="115">
        <v>0.35346455629527984</v>
      </c>
      <c r="I349" s="204">
        <v>16672</v>
      </c>
      <c r="J349" s="204">
        <v>16267</v>
      </c>
      <c r="K349" s="243">
        <v>405</v>
      </c>
      <c r="L349" s="285">
        <f t="shared" si="8"/>
        <v>73.7112034662658</v>
      </c>
      <c r="M349" s="85">
        <v>97.57</v>
      </c>
      <c r="N349" s="259">
        <v>3</v>
      </c>
      <c r="O349" s="74">
        <v>0.77</v>
      </c>
      <c r="P349" s="90" t="s">
        <v>800</v>
      </c>
      <c r="Q349" s="90" t="s">
        <v>800</v>
      </c>
      <c r="R349" s="90" t="s">
        <v>800</v>
      </c>
      <c r="S349" s="90" t="s">
        <v>800</v>
      </c>
      <c r="T349" s="90" t="s">
        <v>800</v>
      </c>
      <c r="U349" s="90" t="s">
        <v>800</v>
      </c>
      <c r="V349" s="90" t="s">
        <v>800</v>
      </c>
      <c r="W349" s="265">
        <v>10.37</v>
      </c>
    </row>
    <row r="350" spans="1:23" ht="15" customHeight="1" x14ac:dyDescent="0.2">
      <c r="A350" s="277">
        <v>19</v>
      </c>
      <c r="B350" s="279">
        <v>30</v>
      </c>
      <c r="C350" s="253" t="s">
        <v>456</v>
      </c>
      <c r="D350" s="91" t="s">
        <v>2</v>
      </c>
      <c r="E350" s="295">
        <v>3528106</v>
      </c>
      <c r="F350" s="78"/>
      <c r="G350" s="94">
        <v>248.65</v>
      </c>
      <c r="H350" s="115">
        <v>0.26493682777679606</v>
      </c>
      <c r="I350" s="204">
        <v>7736</v>
      </c>
      <c r="J350" s="204">
        <v>6955</v>
      </c>
      <c r="K350" s="243">
        <v>781</v>
      </c>
      <c r="L350" s="285">
        <f t="shared" si="8"/>
        <v>31.112004826060726</v>
      </c>
      <c r="M350" s="85">
        <v>89.9</v>
      </c>
      <c r="N350" s="259">
        <v>3</v>
      </c>
      <c r="O350" s="74">
        <v>0.74299999999999999</v>
      </c>
      <c r="P350" s="90" t="s">
        <v>800</v>
      </c>
      <c r="Q350" s="90" t="s">
        <v>800</v>
      </c>
      <c r="R350" s="90" t="s">
        <v>800</v>
      </c>
      <c r="S350" s="90" t="s">
        <v>800</v>
      </c>
      <c r="T350" s="90" t="s">
        <v>800</v>
      </c>
      <c r="U350" s="90" t="s">
        <v>800</v>
      </c>
      <c r="V350" s="90" t="s">
        <v>800</v>
      </c>
      <c r="W350" s="265">
        <v>0</v>
      </c>
    </row>
    <row r="351" spans="1:23" ht="15" customHeight="1" x14ac:dyDescent="0.2">
      <c r="A351" s="277">
        <v>15</v>
      </c>
      <c r="B351" s="279">
        <v>30</v>
      </c>
      <c r="C351" s="253" t="s">
        <v>457</v>
      </c>
      <c r="D351" s="91" t="s">
        <v>17</v>
      </c>
      <c r="E351" s="295">
        <v>3528205</v>
      </c>
      <c r="F351" s="78"/>
      <c r="G351" s="94">
        <v>329.1</v>
      </c>
      <c r="H351" s="115">
        <v>-0.31586136676609033</v>
      </c>
      <c r="I351" s="204">
        <v>3609</v>
      </c>
      <c r="J351" s="204">
        <v>2820</v>
      </c>
      <c r="K351" s="243">
        <v>789</v>
      </c>
      <c r="L351" s="285">
        <f t="shared" si="8"/>
        <v>10.96627164995442</v>
      </c>
      <c r="M351" s="85">
        <v>78.14</v>
      </c>
      <c r="N351" s="259">
        <v>3</v>
      </c>
      <c r="O351" s="74">
        <v>0.74</v>
      </c>
      <c r="P351" s="90" t="s">
        <v>800</v>
      </c>
      <c r="Q351" s="90" t="s">
        <v>800</v>
      </c>
      <c r="R351" s="90" t="s">
        <v>800</v>
      </c>
      <c r="S351" s="90" t="s">
        <v>800</v>
      </c>
      <c r="T351" s="90" t="s">
        <v>800</v>
      </c>
      <c r="U351" s="90" t="s">
        <v>800</v>
      </c>
      <c r="V351" s="90" t="s">
        <v>800</v>
      </c>
      <c r="W351" s="265">
        <v>4.83</v>
      </c>
    </row>
    <row r="352" spans="1:23" ht="15" customHeight="1" x14ac:dyDescent="0.2">
      <c r="A352" s="277">
        <v>19</v>
      </c>
      <c r="B352" s="279">
        <v>30</v>
      </c>
      <c r="C352" s="253" t="s">
        <v>458</v>
      </c>
      <c r="D352" s="91" t="s">
        <v>2</v>
      </c>
      <c r="E352" s="295">
        <v>3528304</v>
      </c>
      <c r="F352" s="78"/>
      <c r="G352" s="94">
        <v>312.08</v>
      </c>
      <c r="H352" s="115">
        <v>-0.43924714526036857</v>
      </c>
      <c r="I352" s="204">
        <v>3133</v>
      </c>
      <c r="J352" s="204">
        <v>2650</v>
      </c>
      <c r="K352" s="243">
        <v>483</v>
      </c>
      <c r="L352" s="285">
        <f t="shared" si="8"/>
        <v>10.039092540374263</v>
      </c>
      <c r="M352" s="85">
        <v>84.58</v>
      </c>
      <c r="N352" s="259">
        <v>4</v>
      </c>
      <c r="O352" s="74">
        <v>0.753</v>
      </c>
      <c r="P352" s="90" t="s">
        <v>800</v>
      </c>
      <c r="Q352" s="90" t="s">
        <v>800</v>
      </c>
      <c r="R352" s="90" t="s">
        <v>800</v>
      </c>
      <c r="S352" s="90" t="s">
        <v>800</v>
      </c>
      <c r="T352" s="90" t="s">
        <v>800</v>
      </c>
      <c r="U352" s="90" t="s">
        <v>800</v>
      </c>
      <c r="V352" s="90" t="s">
        <v>800</v>
      </c>
      <c r="W352" s="265">
        <v>0</v>
      </c>
    </row>
    <row r="353" spans="1:23" ht="15" customHeight="1" x14ac:dyDescent="0.2">
      <c r="A353" s="277">
        <v>10</v>
      </c>
      <c r="B353" s="279">
        <v>30</v>
      </c>
      <c r="C353" s="253" t="s">
        <v>459</v>
      </c>
      <c r="D353" s="91" t="s">
        <v>54</v>
      </c>
      <c r="E353" s="295">
        <v>3528403</v>
      </c>
      <c r="F353" s="78"/>
      <c r="G353" s="94">
        <v>209.76</v>
      </c>
      <c r="H353" s="115">
        <v>0.7633347814743674</v>
      </c>
      <c r="I353" s="204">
        <v>45149</v>
      </c>
      <c r="J353" s="204">
        <v>36236</v>
      </c>
      <c r="K353" s="243">
        <v>8913</v>
      </c>
      <c r="L353" s="285">
        <f t="shared" si="8"/>
        <v>215.24122807017545</v>
      </c>
      <c r="M353" s="85">
        <v>80.260000000000005</v>
      </c>
      <c r="N353" s="259">
        <v>1</v>
      </c>
      <c r="O353" s="74">
        <v>0.74299999999999999</v>
      </c>
      <c r="P353" s="90" t="s">
        <v>800</v>
      </c>
      <c r="Q353" s="90" t="s">
        <v>800</v>
      </c>
      <c r="R353" s="90" t="s">
        <v>800</v>
      </c>
      <c r="S353" s="90" t="s">
        <v>800</v>
      </c>
      <c r="T353" s="90" t="s">
        <v>800</v>
      </c>
      <c r="U353" s="90" t="s">
        <v>800</v>
      </c>
      <c r="V353" s="90" t="s">
        <v>800</v>
      </c>
      <c r="W353" s="265">
        <v>3.24</v>
      </c>
    </row>
    <row r="354" spans="1:23" ht="15" customHeight="1" x14ac:dyDescent="0.2">
      <c r="A354" s="277">
        <v>6</v>
      </c>
      <c r="B354" s="279">
        <v>30</v>
      </c>
      <c r="C354" s="253" t="s">
        <v>460</v>
      </c>
      <c r="D354" s="91" t="s">
        <v>16</v>
      </c>
      <c r="E354" s="295">
        <v>3528502</v>
      </c>
      <c r="F354" s="78"/>
      <c r="G354" s="94">
        <v>321.48</v>
      </c>
      <c r="H354" s="115">
        <v>2.3797954653481002</v>
      </c>
      <c r="I354" s="204">
        <v>91745</v>
      </c>
      <c r="J354" s="204">
        <v>83059</v>
      </c>
      <c r="K354" s="243">
        <v>8686</v>
      </c>
      <c r="L354" s="285">
        <f t="shared" si="8"/>
        <v>285.38322757247727</v>
      </c>
      <c r="M354" s="85">
        <v>90.53</v>
      </c>
      <c r="N354" s="259">
        <v>4</v>
      </c>
      <c r="O354" s="74">
        <v>0.78800000000000003</v>
      </c>
      <c r="P354" s="90" t="s">
        <v>800</v>
      </c>
      <c r="Q354" s="90" t="s">
        <v>800</v>
      </c>
      <c r="R354" s="90" t="s">
        <v>800</v>
      </c>
      <c r="S354" s="90" t="s">
        <v>800</v>
      </c>
      <c r="T354" s="90" t="s">
        <v>800</v>
      </c>
      <c r="U354" s="90" t="s">
        <v>800</v>
      </c>
      <c r="V354" s="90" t="s">
        <v>800</v>
      </c>
      <c r="W354" s="265">
        <v>0</v>
      </c>
    </row>
    <row r="355" spans="1:23" ht="15" customHeight="1" x14ac:dyDescent="0.2">
      <c r="A355" s="277">
        <v>14</v>
      </c>
      <c r="B355" s="279">
        <v>30</v>
      </c>
      <c r="C355" s="253" t="s">
        <v>461</v>
      </c>
      <c r="D355" s="91" t="s">
        <v>8</v>
      </c>
      <c r="E355" s="295">
        <v>3528601</v>
      </c>
      <c r="F355" s="78"/>
      <c r="G355" s="94">
        <v>228.87</v>
      </c>
      <c r="H355" s="115">
        <v>0.67282752401800483</v>
      </c>
      <c r="I355" s="204">
        <v>9328</v>
      </c>
      <c r="J355" s="204">
        <v>8425</v>
      </c>
      <c r="K355" s="243">
        <v>903</v>
      </c>
      <c r="L355" s="285">
        <f t="shared" si="8"/>
        <v>40.756761480316335</v>
      </c>
      <c r="M355" s="85">
        <v>90.32</v>
      </c>
      <c r="N355" s="259">
        <v>4</v>
      </c>
      <c r="O355" s="74">
        <v>0.73899999999999999</v>
      </c>
      <c r="P355" s="90" t="s">
        <v>800</v>
      </c>
      <c r="Q355" s="90" t="s">
        <v>800</v>
      </c>
      <c r="R355" s="90" t="s">
        <v>800</v>
      </c>
      <c r="S355" s="90" t="s">
        <v>800</v>
      </c>
      <c r="T355" s="90" t="s">
        <v>800</v>
      </c>
      <c r="U355" s="90" t="s">
        <v>800</v>
      </c>
      <c r="V355" s="90" t="s">
        <v>800</v>
      </c>
      <c r="W355" s="265">
        <v>0.08</v>
      </c>
    </row>
    <row r="356" spans="1:23" ht="15" customHeight="1" x14ac:dyDescent="0.2">
      <c r="A356" s="277">
        <v>22</v>
      </c>
      <c r="B356" s="279">
        <v>30</v>
      </c>
      <c r="C356" s="253" t="s">
        <v>462</v>
      </c>
      <c r="D356" s="91" t="s">
        <v>5</v>
      </c>
      <c r="E356" s="295">
        <v>3528700</v>
      </c>
      <c r="F356" s="78"/>
      <c r="G356" s="94">
        <v>917.12</v>
      </c>
      <c r="H356" s="115">
        <v>1.0914454859902056</v>
      </c>
      <c r="I356" s="204">
        <v>4880</v>
      </c>
      <c r="J356" s="204">
        <v>2172</v>
      </c>
      <c r="K356" s="243">
        <v>2708</v>
      </c>
      <c r="L356" s="285">
        <f t="shared" si="8"/>
        <v>5.3210048848569436</v>
      </c>
      <c r="M356" s="85">
        <v>44.51</v>
      </c>
      <c r="N356" s="259">
        <v>5</v>
      </c>
      <c r="O356" s="74">
        <v>0.67700000000000005</v>
      </c>
      <c r="P356" s="90" t="s">
        <v>800</v>
      </c>
      <c r="Q356" s="90" t="s">
        <v>800</v>
      </c>
      <c r="R356" s="90" t="s">
        <v>800</v>
      </c>
      <c r="S356" s="90" t="s">
        <v>800</v>
      </c>
      <c r="T356" s="90" t="s">
        <v>800</v>
      </c>
      <c r="U356" s="90" t="s">
        <v>800</v>
      </c>
      <c r="V356" s="90" t="s">
        <v>800</v>
      </c>
      <c r="W356" s="265">
        <v>0</v>
      </c>
    </row>
    <row r="357" spans="1:23" ht="15" customHeight="1" x14ac:dyDescent="0.2">
      <c r="A357" s="277">
        <v>17</v>
      </c>
      <c r="B357" s="279">
        <v>30</v>
      </c>
      <c r="C357" s="253" t="s">
        <v>463</v>
      </c>
      <c r="D357" s="91" t="s">
        <v>7</v>
      </c>
      <c r="E357" s="295">
        <v>3528809</v>
      </c>
      <c r="F357" s="78"/>
      <c r="G357" s="94">
        <v>533.02</v>
      </c>
      <c r="H357" s="115">
        <v>0.17254089796339134</v>
      </c>
      <c r="I357" s="204">
        <v>13457</v>
      </c>
      <c r="J357" s="204">
        <v>12359</v>
      </c>
      <c r="K357" s="243">
        <v>1098</v>
      </c>
      <c r="L357" s="285">
        <f t="shared" si="8"/>
        <v>25.246707440621368</v>
      </c>
      <c r="M357" s="85">
        <v>91.84</v>
      </c>
      <c r="N357" s="259">
        <v>3</v>
      </c>
      <c r="O357" s="74">
        <v>0.77100000000000002</v>
      </c>
      <c r="P357" s="90" t="s">
        <v>800</v>
      </c>
      <c r="Q357" s="90" t="s">
        <v>800</v>
      </c>
      <c r="R357" s="90" t="s">
        <v>800</v>
      </c>
      <c r="S357" s="90" t="s">
        <v>800</v>
      </c>
      <c r="T357" s="90" t="s">
        <v>800</v>
      </c>
      <c r="U357" s="90" t="s">
        <v>800</v>
      </c>
      <c r="V357" s="90" t="s">
        <v>800</v>
      </c>
      <c r="W357" s="265">
        <v>33.57</v>
      </c>
    </row>
    <row r="358" spans="1:23" ht="15" customHeight="1" x14ac:dyDescent="0.2">
      <c r="A358" s="277">
        <v>16</v>
      </c>
      <c r="B358" s="279">
        <v>30</v>
      </c>
      <c r="C358" s="253" t="s">
        <v>464</v>
      </c>
      <c r="D358" s="91" t="s">
        <v>0</v>
      </c>
      <c r="E358" s="295">
        <v>3528858</v>
      </c>
      <c r="F358" s="78"/>
      <c r="G358" s="94">
        <v>113.35</v>
      </c>
      <c r="H358" s="115">
        <v>1.1983314265902711</v>
      </c>
      <c r="I358" s="204">
        <v>2805</v>
      </c>
      <c r="J358" s="204">
        <v>2472</v>
      </c>
      <c r="K358" s="243">
        <v>333</v>
      </c>
      <c r="L358" s="285">
        <f t="shared" si="8"/>
        <v>24.746360829289813</v>
      </c>
      <c r="M358" s="85">
        <v>88.13</v>
      </c>
      <c r="N358" s="259">
        <v>2</v>
      </c>
      <c r="O358" s="74">
        <v>0.752</v>
      </c>
      <c r="P358" s="90" t="s">
        <v>800</v>
      </c>
      <c r="Q358" s="90" t="s">
        <v>800</v>
      </c>
      <c r="R358" s="90" t="s">
        <v>800</v>
      </c>
      <c r="S358" s="90" t="s">
        <v>800</v>
      </c>
      <c r="T358" s="90" t="s">
        <v>800</v>
      </c>
      <c r="U358" s="90" t="s">
        <v>800</v>
      </c>
      <c r="V358" s="90" t="s">
        <v>800</v>
      </c>
      <c r="W358" s="265">
        <v>0</v>
      </c>
    </row>
    <row r="359" spans="1:23" ht="15" customHeight="1" x14ac:dyDescent="0.2">
      <c r="A359" s="277">
        <v>21</v>
      </c>
      <c r="B359" s="279">
        <v>30</v>
      </c>
      <c r="C359" s="253" t="s">
        <v>465</v>
      </c>
      <c r="D359" s="91" t="s">
        <v>4</v>
      </c>
      <c r="E359" s="295">
        <v>3528908</v>
      </c>
      <c r="F359" s="78"/>
      <c r="G359" s="94">
        <v>186.1</v>
      </c>
      <c r="H359" s="115">
        <v>0.16847013324741145</v>
      </c>
      <c r="I359" s="204">
        <v>3954</v>
      </c>
      <c r="J359" s="204">
        <v>3308</v>
      </c>
      <c r="K359" s="243">
        <v>646</v>
      </c>
      <c r="L359" s="285">
        <f t="shared" si="8"/>
        <v>21.246641590542719</v>
      </c>
      <c r="M359" s="85">
        <v>83.66</v>
      </c>
      <c r="N359" s="259">
        <v>5</v>
      </c>
      <c r="O359" s="74">
        <v>0.71799999999999997</v>
      </c>
      <c r="P359" s="90" t="s">
        <v>800</v>
      </c>
      <c r="Q359" s="90" t="s">
        <v>800</v>
      </c>
      <c r="R359" s="90" t="s">
        <v>800</v>
      </c>
      <c r="S359" s="90" t="s">
        <v>800</v>
      </c>
      <c r="T359" s="90" t="s">
        <v>800</v>
      </c>
      <c r="U359" s="90" t="s">
        <v>800</v>
      </c>
      <c r="V359" s="90" t="s">
        <v>800</v>
      </c>
      <c r="W359" s="265">
        <v>0</v>
      </c>
    </row>
    <row r="360" spans="1:23" ht="15" customHeight="1" x14ac:dyDescent="0.2">
      <c r="A360" s="277">
        <v>21</v>
      </c>
      <c r="B360" s="279">
        <v>30</v>
      </c>
      <c r="C360" s="253" t="s">
        <v>466</v>
      </c>
      <c r="D360" s="91" t="s">
        <v>4</v>
      </c>
      <c r="E360" s="295">
        <v>3529005</v>
      </c>
      <c r="F360" s="78"/>
      <c r="G360" s="94">
        <v>1170.05</v>
      </c>
      <c r="H360" s="115">
        <v>0.76819305139252947</v>
      </c>
      <c r="I360" s="204">
        <v>226005</v>
      </c>
      <c r="J360" s="204">
        <v>215866</v>
      </c>
      <c r="K360" s="243">
        <v>10139</v>
      </c>
      <c r="L360" s="285">
        <f t="shared" si="8"/>
        <v>193.15841203367378</v>
      </c>
      <c r="M360" s="85">
        <v>95.51</v>
      </c>
      <c r="N360" s="259">
        <v>3</v>
      </c>
      <c r="O360" s="74">
        <v>0.79800000000000004</v>
      </c>
      <c r="P360" s="90" t="s">
        <v>800</v>
      </c>
      <c r="Q360" s="90" t="s">
        <v>800</v>
      </c>
      <c r="R360" s="90" t="s">
        <v>800</v>
      </c>
      <c r="S360" s="90" t="s">
        <v>800</v>
      </c>
      <c r="T360" s="90" t="s">
        <v>800</v>
      </c>
      <c r="U360" s="90" t="s">
        <v>800</v>
      </c>
      <c r="V360" s="90" t="s">
        <v>800</v>
      </c>
      <c r="W360" s="265">
        <v>0</v>
      </c>
    </row>
    <row r="361" spans="1:23" ht="15" customHeight="1" x14ac:dyDescent="0.2">
      <c r="A361" s="277">
        <v>18</v>
      </c>
      <c r="B361" s="279">
        <v>30</v>
      </c>
      <c r="C361" s="253" t="s">
        <v>467</v>
      </c>
      <c r="D361" s="91" t="s">
        <v>1</v>
      </c>
      <c r="E361" s="295">
        <v>3529104</v>
      </c>
      <c r="F361" s="78"/>
      <c r="G361" s="94">
        <v>78.099999999999994</v>
      </c>
      <c r="H361" s="115">
        <v>-0.34571546288791888</v>
      </c>
      <c r="I361" s="204">
        <v>2100</v>
      </c>
      <c r="J361" s="204">
        <v>1704</v>
      </c>
      <c r="K361" s="243">
        <v>396</v>
      </c>
      <c r="L361" s="285">
        <f t="shared" si="8"/>
        <v>26.888604353393088</v>
      </c>
      <c r="M361" s="85">
        <v>81.14</v>
      </c>
      <c r="N361" s="259">
        <v>4</v>
      </c>
      <c r="O361" s="74">
        <v>0.73099999999999998</v>
      </c>
      <c r="P361" s="90" t="s">
        <v>800</v>
      </c>
      <c r="Q361" s="90" t="s">
        <v>800</v>
      </c>
      <c r="R361" s="90" t="s">
        <v>800</v>
      </c>
      <c r="S361" s="90" t="s">
        <v>800</v>
      </c>
      <c r="T361" s="90" t="s">
        <v>800</v>
      </c>
      <c r="U361" s="90" t="s">
        <v>800</v>
      </c>
      <c r="V361" s="90" t="s">
        <v>800</v>
      </c>
      <c r="W361" s="265">
        <v>1.87</v>
      </c>
    </row>
    <row r="362" spans="1:23" ht="15" customHeight="1" x14ac:dyDescent="0.2">
      <c r="A362" s="277">
        <v>21</v>
      </c>
      <c r="B362" s="279">
        <v>30</v>
      </c>
      <c r="C362" s="253" t="s">
        <v>468</v>
      </c>
      <c r="D362" s="91" t="s">
        <v>4</v>
      </c>
      <c r="E362" s="295">
        <v>3529203</v>
      </c>
      <c r="F362" s="78"/>
      <c r="G362" s="94">
        <v>1253.1600000000001</v>
      </c>
      <c r="H362" s="115">
        <v>0.68266345960787955</v>
      </c>
      <c r="I362" s="204">
        <v>25102</v>
      </c>
      <c r="J362" s="204">
        <v>21541</v>
      </c>
      <c r="K362" s="243">
        <v>3561</v>
      </c>
      <c r="L362" s="285">
        <f t="shared" si="8"/>
        <v>20.03096172874972</v>
      </c>
      <c r="M362" s="85">
        <v>85.81</v>
      </c>
      <c r="N362" s="259">
        <v>4</v>
      </c>
      <c r="O362" s="74">
        <v>0.72099999999999997</v>
      </c>
      <c r="P362" s="90" t="s">
        <v>800</v>
      </c>
      <c r="Q362" s="90" t="s">
        <v>800</v>
      </c>
      <c r="R362" s="90" t="s">
        <v>800</v>
      </c>
      <c r="S362" s="90" t="s">
        <v>800</v>
      </c>
      <c r="T362" s="90" t="s">
        <v>800</v>
      </c>
      <c r="U362" s="90" t="s">
        <v>800</v>
      </c>
      <c r="V362" s="90" t="s">
        <v>800</v>
      </c>
      <c r="W362" s="265">
        <v>0</v>
      </c>
    </row>
    <row r="363" spans="1:23" ht="15" customHeight="1" x14ac:dyDescent="0.2">
      <c r="A363" s="277">
        <v>16</v>
      </c>
      <c r="B363" s="279">
        <v>30</v>
      </c>
      <c r="C363" s="253" t="s">
        <v>469</v>
      </c>
      <c r="D363" s="91" t="s">
        <v>0</v>
      </c>
      <c r="E363" s="295">
        <v>3529302</v>
      </c>
      <c r="F363" s="78"/>
      <c r="G363" s="94">
        <v>527.01</v>
      </c>
      <c r="H363" s="115">
        <v>0.48552791098286363</v>
      </c>
      <c r="I363" s="204">
        <v>78890</v>
      </c>
      <c r="J363" s="204">
        <v>77442</v>
      </c>
      <c r="K363" s="243">
        <v>1448</v>
      </c>
      <c r="L363" s="285">
        <f t="shared" si="8"/>
        <v>149.69355420200756</v>
      </c>
      <c r="M363" s="85">
        <v>98.16</v>
      </c>
      <c r="N363" s="259">
        <v>2</v>
      </c>
      <c r="O363" s="74">
        <v>0.77300000000000002</v>
      </c>
      <c r="P363" s="90" t="s">
        <v>800</v>
      </c>
      <c r="Q363" s="90" t="s">
        <v>800</v>
      </c>
      <c r="R363" s="90" t="s">
        <v>800</v>
      </c>
      <c r="S363" s="90" t="s">
        <v>800</v>
      </c>
      <c r="T363" s="90" t="s">
        <v>800</v>
      </c>
      <c r="U363" s="90" t="s">
        <v>800</v>
      </c>
      <c r="V363" s="90" t="s">
        <v>800</v>
      </c>
      <c r="W363" s="265">
        <v>0</v>
      </c>
    </row>
    <row r="364" spans="1:23" ht="15" customHeight="1" x14ac:dyDescent="0.2">
      <c r="A364" s="277">
        <v>6</v>
      </c>
      <c r="B364" s="279">
        <v>30</v>
      </c>
      <c r="C364" s="253" t="s">
        <v>470</v>
      </c>
      <c r="D364" s="91" t="s">
        <v>16</v>
      </c>
      <c r="E364" s="295">
        <v>3529401</v>
      </c>
      <c r="F364" s="78"/>
      <c r="G364" s="94">
        <v>62.29</v>
      </c>
      <c r="H364" s="115">
        <v>1.1248989008826982</v>
      </c>
      <c r="I364" s="204">
        <v>443910</v>
      </c>
      <c r="J364" s="204">
        <v>443910</v>
      </c>
      <c r="K364" s="243">
        <v>0</v>
      </c>
      <c r="L364" s="285">
        <f t="shared" si="8"/>
        <v>7126.5050569914911</v>
      </c>
      <c r="M364" s="85">
        <v>100</v>
      </c>
      <c r="N364" s="259">
        <v>2</v>
      </c>
      <c r="O364" s="74">
        <v>0.76600000000000001</v>
      </c>
      <c r="P364" s="90" t="s">
        <v>800</v>
      </c>
      <c r="Q364" s="90" t="s">
        <v>800</v>
      </c>
      <c r="R364" s="90" t="s">
        <v>800</v>
      </c>
      <c r="S364" s="90" t="s">
        <v>800</v>
      </c>
      <c r="T364" s="90" t="s">
        <v>800</v>
      </c>
      <c r="U364" s="90" t="s">
        <v>800</v>
      </c>
      <c r="V364" s="90" t="s">
        <v>800</v>
      </c>
      <c r="W364" s="265">
        <v>0</v>
      </c>
    </row>
    <row r="365" spans="1:23" ht="15" customHeight="1" x14ac:dyDescent="0.2">
      <c r="A365" s="277">
        <v>16</v>
      </c>
      <c r="B365" s="279">
        <v>30</v>
      </c>
      <c r="C365" s="253" t="s">
        <v>471</v>
      </c>
      <c r="D365" s="91" t="s">
        <v>0</v>
      </c>
      <c r="E365" s="295">
        <v>3529500</v>
      </c>
      <c r="F365" s="78"/>
      <c r="G365" s="94">
        <v>194.97</v>
      </c>
      <c r="H365" s="115">
        <v>1.3836579056069276</v>
      </c>
      <c r="I365" s="204">
        <v>4899</v>
      </c>
      <c r="J365" s="204">
        <v>4173</v>
      </c>
      <c r="K365" s="243">
        <v>726</v>
      </c>
      <c r="L365" s="285">
        <f t="shared" si="8"/>
        <v>25.126942606554856</v>
      </c>
      <c r="M365" s="85">
        <v>85.18</v>
      </c>
      <c r="N365" s="259">
        <v>3</v>
      </c>
      <c r="O365" s="74">
        <v>0.74399999999999999</v>
      </c>
      <c r="P365" s="90" t="s">
        <v>800</v>
      </c>
      <c r="Q365" s="90" t="s">
        <v>800</v>
      </c>
      <c r="R365" s="90" t="s">
        <v>800</v>
      </c>
      <c r="S365" s="90" t="s">
        <v>800</v>
      </c>
      <c r="T365" s="90" t="s">
        <v>800</v>
      </c>
      <c r="U365" s="90" t="s">
        <v>800</v>
      </c>
      <c r="V365" s="90" t="s">
        <v>800</v>
      </c>
      <c r="W365" s="265">
        <v>13.75</v>
      </c>
    </row>
    <row r="366" spans="1:23" ht="15" customHeight="1" x14ac:dyDescent="0.2">
      <c r="A366" s="277">
        <v>15</v>
      </c>
      <c r="B366" s="279">
        <v>30</v>
      </c>
      <c r="C366" s="253" t="s">
        <v>472</v>
      </c>
      <c r="D366" s="91" t="s">
        <v>17</v>
      </c>
      <c r="E366" s="295">
        <v>3529609</v>
      </c>
      <c r="F366" s="78"/>
      <c r="G366" s="94">
        <v>228.16</v>
      </c>
      <c r="H366" s="115">
        <v>-0.42063613270184597</v>
      </c>
      <c r="I366" s="204">
        <v>3786</v>
      </c>
      <c r="J366" s="204">
        <v>2697</v>
      </c>
      <c r="K366" s="243">
        <v>1089</v>
      </c>
      <c r="L366" s="285">
        <f t="shared" si="8"/>
        <v>16.593618513323982</v>
      </c>
      <c r="M366" s="85">
        <v>71.239999999999995</v>
      </c>
      <c r="N366" s="259">
        <v>4</v>
      </c>
      <c r="O366" s="74">
        <v>0.73099999999999998</v>
      </c>
      <c r="P366" s="90" t="s">
        <v>800</v>
      </c>
      <c r="Q366" s="90" t="s">
        <v>800</v>
      </c>
      <c r="R366" s="90" t="s">
        <v>800</v>
      </c>
      <c r="S366" s="90" t="s">
        <v>800</v>
      </c>
      <c r="T366" s="90" t="s">
        <v>800</v>
      </c>
      <c r="U366" s="90" t="s">
        <v>800</v>
      </c>
      <c r="V366" s="90" t="s">
        <v>800</v>
      </c>
      <c r="W366" s="265">
        <v>0</v>
      </c>
    </row>
    <row r="367" spans="1:23" ht="15" customHeight="1" x14ac:dyDescent="0.2">
      <c r="A367" s="277">
        <v>15</v>
      </c>
      <c r="B367" s="279">
        <v>30</v>
      </c>
      <c r="C367" s="253" t="s">
        <v>473</v>
      </c>
      <c r="D367" s="91" t="s">
        <v>17</v>
      </c>
      <c r="E367" s="295">
        <v>3529658</v>
      </c>
      <c r="F367" s="78"/>
      <c r="G367" s="94">
        <v>149.71</v>
      </c>
      <c r="H367" s="115">
        <v>-0.13145974322478216</v>
      </c>
      <c r="I367" s="204">
        <v>1888</v>
      </c>
      <c r="J367" s="204">
        <v>1579</v>
      </c>
      <c r="K367" s="243">
        <v>309</v>
      </c>
      <c r="L367" s="285">
        <f t="shared" si="8"/>
        <v>12.611048026183955</v>
      </c>
      <c r="M367" s="85">
        <v>83.63</v>
      </c>
      <c r="N367" s="259">
        <v>3</v>
      </c>
      <c r="O367" s="74">
        <v>0.72399999999999998</v>
      </c>
      <c r="P367" s="90" t="s">
        <v>800</v>
      </c>
      <c r="Q367" s="90" t="s">
        <v>800</v>
      </c>
      <c r="R367" s="90" t="s">
        <v>800</v>
      </c>
      <c r="S367" s="90" t="s">
        <v>800</v>
      </c>
      <c r="T367" s="90" t="s">
        <v>800</v>
      </c>
      <c r="U367" s="90" t="s">
        <v>800</v>
      </c>
      <c r="V367" s="90" t="s">
        <v>800</v>
      </c>
      <c r="W367" s="265">
        <v>10.88</v>
      </c>
    </row>
    <row r="368" spans="1:23" ht="15" customHeight="1" x14ac:dyDescent="0.2">
      <c r="A368" s="277">
        <v>8</v>
      </c>
      <c r="B368" s="279">
        <v>30</v>
      </c>
      <c r="C368" s="253" t="s">
        <v>474</v>
      </c>
      <c r="D368" s="91" t="s">
        <v>51</v>
      </c>
      <c r="E368" s="295">
        <v>3529708</v>
      </c>
      <c r="F368" s="78"/>
      <c r="G368" s="94">
        <v>826.89</v>
      </c>
      <c r="H368" s="115">
        <v>0.561065834921326</v>
      </c>
      <c r="I368" s="204">
        <v>21061</v>
      </c>
      <c r="J368" s="204">
        <v>20015</v>
      </c>
      <c r="K368" s="243">
        <v>1046</v>
      </c>
      <c r="L368" s="285">
        <f t="shared" si="8"/>
        <v>25.470135084473146</v>
      </c>
      <c r="M368" s="85">
        <v>95.03</v>
      </c>
      <c r="N368" s="259">
        <v>2</v>
      </c>
      <c r="O368" s="74">
        <v>0.74099999999999999</v>
      </c>
      <c r="P368" s="90" t="s">
        <v>800</v>
      </c>
      <c r="Q368" s="90" t="s">
        <v>800</v>
      </c>
      <c r="R368" s="90" t="s">
        <v>800</v>
      </c>
      <c r="S368" s="90" t="s">
        <v>800</v>
      </c>
      <c r="T368" s="90" t="s">
        <v>800</v>
      </c>
      <c r="U368" s="90" t="s">
        <v>800</v>
      </c>
      <c r="V368" s="90" t="s">
        <v>800</v>
      </c>
      <c r="W368" s="265">
        <v>98.95</v>
      </c>
    </row>
    <row r="369" spans="1:23" ht="15" customHeight="1" x14ac:dyDescent="0.2">
      <c r="A369" s="277">
        <v>13</v>
      </c>
      <c r="B369" s="279">
        <v>30</v>
      </c>
      <c r="C369" s="253" t="s">
        <v>475</v>
      </c>
      <c r="D369" s="91" t="s">
        <v>10</v>
      </c>
      <c r="E369" s="295">
        <v>3529807</v>
      </c>
      <c r="F369" s="78"/>
      <c r="G369" s="94">
        <v>211.89</v>
      </c>
      <c r="H369" s="115">
        <v>0.4436997071996851</v>
      </c>
      <c r="I369" s="204">
        <v>12377</v>
      </c>
      <c r="J369" s="204">
        <v>11824</v>
      </c>
      <c r="K369" s="243">
        <v>553</v>
      </c>
      <c r="L369" s="285">
        <f t="shared" si="8"/>
        <v>58.412383784038894</v>
      </c>
      <c r="M369" s="85">
        <v>95.53</v>
      </c>
      <c r="N369" s="259">
        <v>4</v>
      </c>
      <c r="O369" s="74">
        <v>0.73</v>
      </c>
      <c r="P369" s="90" t="s">
        <v>800</v>
      </c>
      <c r="Q369" s="90" t="s">
        <v>800</v>
      </c>
      <c r="R369" s="90" t="s">
        <v>800</v>
      </c>
      <c r="S369" s="90" t="s">
        <v>800</v>
      </c>
      <c r="T369" s="90" t="s">
        <v>800</v>
      </c>
      <c r="U369" s="90" t="s">
        <v>800</v>
      </c>
      <c r="V369" s="90" t="s">
        <v>800</v>
      </c>
      <c r="W369" s="265">
        <v>12.93</v>
      </c>
    </row>
    <row r="370" spans="1:23" ht="15" customHeight="1" x14ac:dyDescent="0.2">
      <c r="A370" s="277">
        <v>15</v>
      </c>
      <c r="B370" s="279">
        <v>30</v>
      </c>
      <c r="C370" s="253" t="s">
        <v>476</v>
      </c>
      <c r="D370" s="91" t="s">
        <v>17</v>
      </c>
      <c r="E370" s="295">
        <v>3530003</v>
      </c>
      <c r="F370" s="78"/>
      <c r="G370" s="94">
        <v>217.12</v>
      </c>
      <c r="H370" s="115">
        <v>0.5118737884618918</v>
      </c>
      <c r="I370" s="204">
        <v>2893</v>
      </c>
      <c r="J370" s="204">
        <v>1930</v>
      </c>
      <c r="K370" s="243">
        <v>963</v>
      </c>
      <c r="L370" s="285">
        <f t="shared" si="8"/>
        <v>13.324428887251289</v>
      </c>
      <c r="M370" s="85">
        <v>66.709999999999994</v>
      </c>
      <c r="N370" s="259">
        <v>4</v>
      </c>
      <c r="O370" s="74">
        <v>0.74299999999999999</v>
      </c>
      <c r="P370" s="90" t="s">
        <v>800</v>
      </c>
      <c r="Q370" s="90" t="s">
        <v>800</v>
      </c>
      <c r="R370" s="90" t="s">
        <v>800</v>
      </c>
      <c r="S370" s="90" t="s">
        <v>800</v>
      </c>
      <c r="T370" s="90" t="s">
        <v>800</v>
      </c>
      <c r="U370" s="90" t="s">
        <v>800</v>
      </c>
      <c r="V370" s="90" t="s">
        <v>800</v>
      </c>
      <c r="W370" s="265">
        <v>59.59</v>
      </c>
    </row>
    <row r="371" spans="1:23" ht="15" customHeight="1" x14ac:dyDescent="0.2">
      <c r="A371" s="277">
        <v>11</v>
      </c>
      <c r="B371" s="279">
        <v>30</v>
      </c>
      <c r="C371" s="253" t="s">
        <v>477</v>
      </c>
      <c r="D371" s="91" t="s">
        <v>12</v>
      </c>
      <c r="E371" s="295">
        <v>3529906</v>
      </c>
      <c r="F371" s="78"/>
      <c r="G371" s="94">
        <v>1000.74</v>
      </c>
      <c r="H371" s="115">
        <v>-0.71477998664774001</v>
      </c>
      <c r="I371" s="204">
        <v>20008</v>
      </c>
      <c r="J371" s="204">
        <v>10600</v>
      </c>
      <c r="K371" s="243">
        <v>9408</v>
      </c>
      <c r="L371" s="285">
        <f t="shared" si="8"/>
        <v>19.993205028279075</v>
      </c>
      <c r="M371" s="85">
        <v>52.98</v>
      </c>
      <c r="N371" s="259">
        <v>5</v>
      </c>
      <c r="O371" s="74">
        <v>0.69699999999999995</v>
      </c>
      <c r="P371" s="90" t="s">
        <v>800</v>
      </c>
      <c r="Q371" s="90" t="s">
        <v>800</v>
      </c>
      <c r="R371" s="90" t="s">
        <v>800</v>
      </c>
      <c r="S371" s="90" t="s">
        <v>800</v>
      </c>
      <c r="T371" s="90" t="s">
        <v>800</v>
      </c>
      <c r="U371" s="90" t="s">
        <v>800</v>
      </c>
      <c r="V371" s="90" t="s">
        <v>800</v>
      </c>
      <c r="W371" s="265">
        <v>3.68</v>
      </c>
    </row>
    <row r="372" spans="1:23" ht="15" customHeight="1" x14ac:dyDescent="0.2">
      <c r="A372" s="277">
        <v>19</v>
      </c>
      <c r="B372" s="279">
        <v>30</v>
      </c>
      <c r="C372" s="253" t="s">
        <v>478</v>
      </c>
      <c r="D372" s="91" t="s">
        <v>2</v>
      </c>
      <c r="E372" s="295">
        <v>3530102</v>
      </c>
      <c r="F372" s="78"/>
      <c r="G372" s="94">
        <v>918.27</v>
      </c>
      <c r="H372" s="115">
        <v>0.48521489312107757</v>
      </c>
      <c r="I372" s="204">
        <v>28232</v>
      </c>
      <c r="J372" s="204">
        <v>25540</v>
      </c>
      <c r="K372" s="243">
        <v>2692</v>
      </c>
      <c r="L372" s="285">
        <f t="shared" si="8"/>
        <v>30.744770056737124</v>
      </c>
      <c r="M372" s="85">
        <v>90.46</v>
      </c>
      <c r="N372" s="259">
        <v>3</v>
      </c>
      <c r="O372" s="74">
        <v>0.751</v>
      </c>
      <c r="P372" s="90" t="s">
        <v>800</v>
      </c>
      <c r="Q372" s="90" t="s">
        <v>800</v>
      </c>
      <c r="R372" s="90" t="s">
        <v>800</v>
      </c>
      <c r="S372" s="90" t="s">
        <v>800</v>
      </c>
      <c r="T372" s="90" t="s">
        <v>800</v>
      </c>
      <c r="U372" s="90" t="s">
        <v>800</v>
      </c>
      <c r="V372" s="90" t="s">
        <v>800</v>
      </c>
      <c r="W372" s="265">
        <v>6.36</v>
      </c>
    </row>
    <row r="373" spans="1:23" ht="15" customHeight="1" x14ac:dyDescent="0.2">
      <c r="A373" s="277">
        <v>22</v>
      </c>
      <c r="B373" s="279">
        <v>30</v>
      </c>
      <c r="C373" s="253" t="s">
        <v>479</v>
      </c>
      <c r="D373" s="91" t="s">
        <v>5</v>
      </c>
      <c r="E373" s="295">
        <v>3530201</v>
      </c>
      <c r="F373" s="78"/>
      <c r="G373" s="94">
        <v>1237.8499999999999</v>
      </c>
      <c r="H373" s="115">
        <v>0.46125455356671452</v>
      </c>
      <c r="I373" s="204">
        <v>17498</v>
      </c>
      <c r="J373" s="204">
        <v>10304</v>
      </c>
      <c r="K373" s="243">
        <v>7194</v>
      </c>
      <c r="L373" s="285">
        <f t="shared" si="8"/>
        <v>14.135799975764431</v>
      </c>
      <c r="M373" s="85">
        <v>58.89</v>
      </c>
      <c r="N373" s="259">
        <v>4</v>
      </c>
      <c r="O373" s="74">
        <v>0.72399999999999998</v>
      </c>
      <c r="P373" s="90" t="s">
        <v>800</v>
      </c>
      <c r="Q373" s="90" t="s">
        <v>800</v>
      </c>
      <c r="R373" s="90" t="s">
        <v>800</v>
      </c>
      <c r="S373" s="90" t="s">
        <v>800</v>
      </c>
      <c r="T373" s="90" t="s">
        <v>800</v>
      </c>
      <c r="U373" s="90" t="s">
        <v>800</v>
      </c>
      <c r="V373" s="90" t="s">
        <v>800</v>
      </c>
      <c r="W373" s="265">
        <v>12.02</v>
      </c>
    </row>
    <row r="374" spans="1:23" ht="15" customHeight="1" x14ac:dyDescent="0.2">
      <c r="A374" s="277">
        <v>15</v>
      </c>
      <c r="B374" s="279">
        <v>30</v>
      </c>
      <c r="C374" s="253" t="s">
        <v>480</v>
      </c>
      <c r="D374" s="91" t="s">
        <v>17</v>
      </c>
      <c r="E374" s="295">
        <v>3530300</v>
      </c>
      <c r="F374" s="78"/>
      <c r="G374" s="94">
        <v>243.8</v>
      </c>
      <c r="H374" s="115">
        <v>0.87360084957799344</v>
      </c>
      <c r="I374" s="204">
        <v>56311</v>
      </c>
      <c r="J374" s="204">
        <v>54888</v>
      </c>
      <c r="K374" s="243">
        <v>1423</v>
      </c>
      <c r="L374" s="285">
        <f t="shared" si="8"/>
        <v>230.97210828547989</v>
      </c>
      <c r="M374" s="85">
        <v>97.47</v>
      </c>
      <c r="N374" s="259">
        <v>3</v>
      </c>
      <c r="O374" s="74">
        <v>0.76200000000000001</v>
      </c>
      <c r="P374" s="90" t="s">
        <v>800</v>
      </c>
      <c r="Q374" s="90" t="s">
        <v>800</v>
      </c>
      <c r="R374" s="90" t="s">
        <v>800</v>
      </c>
      <c r="S374" s="90" t="s">
        <v>800</v>
      </c>
      <c r="T374" s="90" t="s">
        <v>800</v>
      </c>
      <c r="U374" s="90" t="s">
        <v>800</v>
      </c>
      <c r="V374" s="90" t="s">
        <v>800</v>
      </c>
      <c r="W374" s="265">
        <v>0</v>
      </c>
    </row>
    <row r="375" spans="1:23" ht="15" customHeight="1" x14ac:dyDescent="0.2">
      <c r="A375" s="277">
        <v>15</v>
      </c>
      <c r="B375" s="279">
        <v>30</v>
      </c>
      <c r="C375" s="253" t="s">
        <v>481</v>
      </c>
      <c r="D375" s="91" t="s">
        <v>17</v>
      </c>
      <c r="E375" s="295">
        <v>3530409</v>
      </c>
      <c r="F375" s="78"/>
      <c r="G375" s="94">
        <v>166.42</v>
      </c>
      <c r="H375" s="115">
        <v>1.1261981390390252</v>
      </c>
      <c r="I375" s="204">
        <v>4540</v>
      </c>
      <c r="J375" s="204">
        <v>3691</v>
      </c>
      <c r="K375" s="243">
        <v>849</v>
      </c>
      <c r="L375" s="285">
        <f t="shared" si="8"/>
        <v>27.280374954933304</v>
      </c>
      <c r="M375" s="85">
        <v>81.3</v>
      </c>
      <c r="N375" s="259">
        <v>4</v>
      </c>
      <c r="O375" s="74">
        <v>0.73799999999999999</v>
      </c>
      <c r="P375" s="90" t="s">
        <v>800</v>
      </c>
      <c r="Q375" s="90" t="s">
        <v>800</v>
      </c>
      <c r="R375" s="90" t="s">
        <v>800</v>
      </c>
      <c r="S375" s="90" t="s">
        <v>800</v>
      </c>
      <c r="T375" s="90" t="s">
        <v>800</v>
      </c>
      <c r="U375" s="90" t="s">
        <v>800</v>
      </c>
      <c r="V375" s="90" t="s">
        <v>800</v>
      </c>
      <c r="W375" s="265">
        <v>0</v>
      </c>
    </row>
    <row r="376" spans="1:23" ht="15" customHeight="1" x14ac:dyDescent="0.2">
      <c r="A376" s="277">
        <v>4</v>
      </c>
      <c r="B376" s="279">
        <v>30</v>
      </c>
      <c r="C376" s="253" t="s">
        <v>482</v>
      </c>
      <c r="D376" s="91" t="s">
        <v>15</v>
      </c>
      <c r="E376" s="295">
        <v>3530508</v>
      </c>
      <c r="F376" s="78"/>
      <c r="G376" s="94">
        <v>854.07</v>
      </c>
      <c r="H376" s="115">
        <v>3.4622684974472406E-2</v>
      </c>
      <c r="I376" s="204">
        <v>66557</v>
      </c>
      <c r="J376" s="204">
        <v>62634</v>
      </c>
      <c r="K376" s="243">
        <v>3923</v>
      </c>
      <c r="L376" s="285">
        <f t="shared" si="8"/>
        <v>77.929209549568526</v>
      </c>
      <c r="M376" s="85">
        <v>94.11</v>
      </c>
      <c r="N376" s="259">
        <v>3</v>
      </c>
      <c r="O376" s="74">
        <v>0.76200000000000001</v>
      </c>
      <c r="P376" s="90" t="s">
        <v>800</v>
      </c>
      <c r="Q376" s="90" t="s">
        <v>800</v>
      </c>
      <c r="R376" s="90" t="s">
        <v>800</v>
      </c>
      <c r="S376" s="90" t="s">
        <v>800</v>
      </c>
      <c r="T376" s="90" t="s">
        <v>800</v>
      </c>
      <c r="U376" s="90" t="s">
        <v>800</v>
      </c>
      <c r="V376" s="90" t="s">
        <v>800</v>
      </c>
      <c r="W376" s="265">
        <v>1.45</v>
      </c>
    </row>
    <row r="377" spans="1:23" ht="15" customHeight="1" x14ac:dyDescent="0.2">
      <c r="A377" s="277">
        <v>6</v>
      </c>
      <c r="B377" s="279">
        <v>30</v>
      </c>
      <c r="C377" s="253" t="s">
        <v>483</v>
      </c>
      <c r="D377" s="91" t="s">
        <v>16</v>
      </c>
      <c r="E377" s="295">
        <v>3530607</v>
      </c>
      <c r="F377" s="78"/>
      <c r="G377" s="94">
        <v>714.16</v>
      </c>
      <c r="H377" s="115">
        <v>1.2880134343800531</v>
      </c>
      <c r="I377" s="204">
        <v>415107</v>
      </c>
      <c r="J377" s="204">
        <v>384031</v>
      </c>
      <c r="K377" s="243">
        <v>31076</v>
      </c>
      <c r="L377" s="285">
        <f t="shared" si="8"/>
        <v>581.25210036966507</v>
      </c>
      <c r="M377" s="85">
        <v>92.51</v>
      </c>
      <c r="N377" s="259">
        <v>2</v>
      </c>
      <c r="O377" s="74">
        <v>0.78300000000000003</v>
      </c>
      <c r="P377" s="90" t="s">
        <v>800</v>
      </c>
      <c r="Q377" s="90" t="s">
        <v>800</v>
      </c>
      <c r="R377" s="90" t="s">
        <v>800</v>
      </c>
      <c r="S377" s="90" t="s">
        <v>800</v>
      </c>
      <c r="T377" s="90" t="s">
        <v>800</v>
      </c>
      <c r="U377" s="90" t="s">
        <v>800</v>
      </c>
      <c r="V377" s="90" t="s">
        <v>800</v>
      </c>
      <c r="W377" s="265">
        <v>0</v>
      </c>
    </row>
    <row r="378" spans="1:23" ht="15" customHeight="1" x14ac:dyDescent="0.2">
      <c r="A378" s="277">
        <v>9</v>
      </c>
      <c r="B378" s="279">
        <v>30</v>
      </c>
      <c r="C378" s="253" t="s">
        <v>484</v>
      </c>
      <c r="D378" s="91" t="s">
        <v>18</v>
      </c>
      <c r="E378" s="295">
        <v>3530706</v>
      </c>
      <c r="F378" s="78"/>
      <c r="G378" s="94">
        <v>813.14</v>
      </c>
      <c r="H378" s="115">
        <v>0.86361970513362252</v>
      </c>
      <c r="I378" s="204">
        <v>144106</v>
      </c>
      <c r="J378" s="204">
        <v>137735</v>
      </c>
      <c r="K378" s="243">
        <v>6371</v>
      </c>
      <c r="L378" s="285">
        <f t="shared" si="8"/>
        <v>177.22163465085964</v>
      </c>
      <c r="M378" s="85">
        <v>95.58</v>
      </c>
      <c r="N378" s="259">
        <v>1</v>
      </c>
      <c r="O378" s="74">
        <v>0.77400000000000002</v>
      </c>
      <c r="P378" s="90" t="s">
        <v>800</v>
      </c>
      <c r="Q378" s="90" t="s">
        <v>800</v>
      </c>
      <c r="R378" s="90" t="s">
        <v>800</v>
      </c>
      <c r="S378" s="90" t="s">
        <v>800</v>
      </c>
      <c r="T378" s="90" t="s">
        <v>800</v>
      </c>
      <c r="U378" s="90" t="s">
        <v>800</v>
      </c>
      <c r="V378" s="90" t="s">
        <v>800</v>
      </c>
      <c r="W378" s="265">
        <v>0</v>
      </c>
    </row>
    <row r="379" spans="1:23" ht="15" customHeight="1" x14ac:dyDescent="0.2">
      <c r="A379" s="277">
        <v>9</v>
      </c>
      <c r="B379" s="279">
        <v>30</v>
      </c>
      <c r="C379" s="253" t="s">
        <v>846</v>
      </c>
      <c r="D379" s="91" t="s">
        <v>18</v>
      </c>
      <c r="E379" s="295">
        <v>3530805</v>
      </c>
      <c r="F379" s="78"/>
      <c r="G379" s="94">
        <v>499.12</v>
      </c>
      <c r="H379" s="115">
        <v>0.52125219213992047</v>
      </c>
      <c r="I379" s="204">
        <v>89042</v>
      </c>
      <c r="J379" s="204">
        <v>84609</v>
      </c>
      <c r="K379" s="243">
        <v>4433</v>
      </c>
      <c r="L379" s="285">
        <f t="shared" si="8"/>
        <v>178.39798044558424</v>
      </c>
      <c r="M379" s="85">
        <v>95.02</v>
      </c>
      <c r="N379" s="259">
        <v>1</v>
      </c>
      <c r="O379" s="74">
        <v>0.78400000000000003</v>
      </c>
      <c r="P379" s="90" t="s">
        <v>800</v>
      </c>
      <c r="Q379" s="90" t="s">
        <v>800</v>
      </c>
      <c r="R379" s="90" t="s">
        <v>800</v>
      </c>
      <c r="S379" s="90" t="s">
        <v>800</v>
      </c>
      <c r="T379" s="90" t="s">
        <v>800</v>
      </c>
      <c r="U379" s="90" t="s">
        <v>800</v>
      </c>
      <c r="V379" s="90" t="s">
        <v>800</v>
      </c>
      <c r="W379" s="265">
        <v>0</v>
      </c>
    </row>
    <row r="380" spans="1:23" ht="15" customHeight="1" x14ac:dyDescent="0.2">
      <c r="A380" s="277">
        <v>5</v>
      </c>
      <c r="B380" s="279">
        <v>30</v>
      </c>
      <c r="C380" s="253" t="s">
        <v>485</v>
      </c>
      <c r="D380" s="91" t="s">
        <v>9</v>
      </c>
      <c r="E380" s="295">
        <v>3530904</v>
      </c>
      <c r="F380" s="78"/>
      <c r="G380" s="94">
        <v>133.19999999999999</v>
      </c>
      <c r="H380" s="115">
        <v>0.30127363828817977</v>
      </c>
      <c r="I380" s="204">
        <v>3307</v>
      </c>
      <c r="J380" s="204">
        <v>2853</v>
      </c>
      <c r="K380" s="243">
        <v>454</v>
      </c>
      <c r="L380" s="285">
        <f t="shared" si="8"/>
        <v>24.827327327327328</v>
      </c>
      <c r="M380" s="85">
        <v>86.27</v>
      </c>
      <c r="N380" s="259">
        <v>4</v>
      </c>
      <c r="O380" s="74">
        <v>0.71899999999999997</v>
      </c>
      <c r="P380" s="90" t="s">
        <v>800</v>
      </c>
      <c r="Q380" s="90" t="s">
        <v>800</v>
      </c>
      <c r="R380" s="90" t="s">
        <v>800</v>
      </c>
      <c r="S380" s="90" t="s">
        <v>800</v>
      </c>
      <c r="T380" s="90" t="s">
        <v>800</v>
      </c>
      <c r="U380" s="90" t="s">
        <v>800</v>
      </c>
      <c r="V380" s="90" t="s">
        <v>800</v>
      </c>
      <c r="W380" s="265">
        <v>0</v>
      </c>
    </row>
    <row r="381" spans="1:23" ht="15" customHeight="1" x14ac:dyDescent="0.2">
      <c r="A381" s="277">
        <v>19</v>
      </c>
      <c r="B381" s="279">
        <v>30</v>
      </c>
      <c r="C381" s="253" t="s">
        <v>486</v>
      </c>
      <c r="D381" s="91" t="s">
        <v>2</v>
      </c>
      <c r="E381" s="295">
        <v>3531001</v>
      </c>
      <c r="F381" s="78"/>
      <c r="G381" s="94">
        <v>104.49</v>
      </c>
      <c r="H381" s="115">
        <v>0.23889270625589987</v>
      </c>
      <c r="I381" s="204">
        <v>2163</v>
      </c>
      <c r="J381" s="204">
        <v>1878</v>
      </c>
      <c r="K381" s="243">
        <v>285</v>
      </c>
      <c r="L381" s="285">
        <f t="shared" si="8"/>
        <v>20.700545506747059</v>
      </c>
      <c r="M381" s="85">
        <v>86.82</v>
      </c>
      <c r="N381" s="259">
        <v>3</v>
      </c>
      <c r="O381" s="74">
        <v>0.77200000000000002</v>
      </c>
      <c r="P381" s="90" t="s">
        <v>800</v>
      </c>
      <c r="Q381" s="90" t="s">
        <v>800</v>
      </c>
      <c r="R381" s="90" t="s">
        <v>800</v>
      </c>
      <c r="S381" s="90" t="s">
        <v>800</v>
      </c>
      <c r="T381" s="90" t="s">
        <v>800</v>
      </c>
      <c r="U381" s="90" t="s">
        <v>800</v>
      </c>
      <c r="V381" s="90" t="s">
        <v>800</v>
      </c>
      <c r="W381" s="265">
        <v>0</v>
      </c>
    </row>
    <row r="382" spans="1:23" ht="15" customHeight="1" x14ac:dyDescent="0.2">
      <c r="A382" s="277">
        <v>7</v>
      </c>
      <c r="B382" s="279">
        <v>30</v>
      </c>
      <c r="C382" s="253" t="s">
        <v>487</v>
      </c>
      <c r="D382" s="91" t="s">
        <v>14</v>
      </c>
      <c r="E382" s="295">
        <v>3531100</v>
      </c>
      <c r="F382" s="78"/>
      <c r="G382" s="94">
        <v>143.16999999999999</v>
      </c>
      <c r="H382" s="115">
        <v>2.0886284943794964</v>
      </c>
      <c r="I382" s="204">
        <v>51380</v>
      </c>
      <c r="J382" s="204">
        <v>51156</v>
      </c>
      <c r="K382" s="243">
        <v>224</v>
      </c>
      <c r="L382" s="285">
        <f t="shared" si="8"/>
        <v>358.87406579590697</v>
      </c>
      <c r="M382" s="85">
        <v>99.56</v>
      </c>
      <c r="N382" s="259">
        <v>5</v>
      </c>
      <c r="O382" s="74">
        <v>0.754</v>
      </c>
      <c r="P382" s="90" t="s">
        <v>800</v>
      </c>
      <c r="Q382" s="90" t="s">
        <v>800</v>
      </c>
      <c r="R382" s="90" t="s">
        <v>800</v>
      </c>
      <c r="S382" s="90" t="s">
        <v>800</v>
      </c>
      <c r="T382" s="90" t="s">
        <v>800</v>
      </c>
      <c r="U382" s="90" t="s">
        <v>800</v>
      </c>
      <c r="V382" s="90" t="s">
        <v>800</v>
      </c>
      <c r="W382" s="265">
        <v>0</v>
      </c>
    </row>
    <row r="383" spans="1:23" ht="15" customHeight="1" x14ac:dyDescent="0.2">
      <c r="A383" s="277">
        <v>5</v>
      </c>
      <c r="B383" s="279">
        <v>30</v>
      </c>
      <c r="C383" s="253" t="s">
        <v>488</v>
      </c>
      <c r="D383" s="91" t="s">
        <v>9</v>
      </c>
      <c r="E383" s="295">
        <v>3531209</v>
      </c>
      <c r="F383" s="78"/>
      <c r="G383" s="94">
        <v>110.86</v>
      </c>
      <c r="H383" s="115">
        <v>1.0151760460596515</v>
      </c>
      <c r="I383" s="204">
        <v>7536</v>
      </c>
      <c r="J383" s="204">
        <v>4543</v>
      </c>
      <c r="K383" s="243">
        <v>2993</v>
      </c>
      <c r="L383" s="285">
        <f t="shared" si="8"/>
        <v>67.977629442540135</v>
      </c>
      <c r="M383" s="85">
        <v>60.28</v>
      </c>
      <c r="N383" s="259">
        <v>3</v>
      </c>
      <c r="O383" s="74">
        <v>0.75900000000000001</v>
      </c>
      <c r="P383" s="90" t="s">
        <v>800</v>
      </c>
      <c r="Q383" s="90" t="s">
        <v>800</v>
      </c>
      <c r="R383" s="90" t="s">
        <v>800</v>
      </c>
      <c r="S383" s="90" t="s">
        <v>800</v>
      </c>
      <c r="T383" s="90" t="s">
        <v>800</v>
      </c>
      <c r="U383" s="90" t="s">
        <v>800</v>
      </c>
      <c r="V383" s="90" t="s">
        <v>800</v>
      </c>
      <c r="W383" s="265">
        <v>0</v>
      </c>
    </row>
    <row r="384" spans="1:23" ht="15" customHeight="1" x14ac:dyDescent="0.2">
      <c r="A384" s="277">
        <v>15</v>
      </c>
      <c r="B384" s="279">
        <v>30</v>
      </c>
      <c r="C384" s="253" t="s">
        <v>489</v>
      </c>
      <c r="D384" s="91" t="s">
        <v>17</v>
      </c>
      <c r="E384" s="295">
        <v>3531308</v>
      </c>
      <c r="F384" s="78"/>
      <c r="G384" s="94">
        <v>347.12</v>
      </c>
      <c r="H384" s="115">
        <v>0.48606773109418633</v>
      </c>
      <c r="I384" s="204">
        <v>47811</v>
      </c>
      <c r="J384" s="204">
        <v>46088</v>
      </c>
      <c r="K384" s="243">
        <v>1723</v>
      </c>
      <c r="L384" s="285">
        <f t="shared" si="8"/>
        <v>137.73622954597835</v>
      </c>
      <c r="M384" s="85">
        <v>96.4</v>
      </c>
      <c r="N384" s="259">
        <v>3</v>
      </c>
      <c r="O384" s="74">
        <v>0.76800000000000002</v>
      </c>
      <c r="P384" s="90" t="s">
        <v>800</v>
      </c>
      <c r="Q384" s="90" t="s">
        <v>800</v>
      </c>
      <c r="R384" s="90" t="s">
        <v>800</v>
      </c>
      <c r="S384" s="90" t="s">
        <v>800</v>
      </c>
      <c r="T384" s="90" t="s">
        <v>800</v>
      </c>
      <c r="U384" s="90" t="s">
        <v>800</v>
      </c>
      <c r="V384" s="90" t="s">
        <v>800</v>
      </c>
      <c r="W384" s="265">
        <v>0</v>
      </c>
    </row>
    <row r="385" spans="1:23" ht="15" customHeight="1" x14ac:dyDescent="0.2">
      <c r="A385" s="277">
        <v>18</v>
      </c>
      <c r="B385" s="279">
        <v>30</v>
      </c>
      <c r="C385" s="253" t="s">
        <v>490</v>
      </c>
      <c r="D385" s="91" t="s">
        <v>1</v>
      </c>
      <c r="E385" s="295">
        <v>3531407</v>
      </c>
      <c r="F385" s="78"/>
      <c r="G385" s="94">
        <v>482.93</v>
      </c>
      <c r="H385" s="115">
        <v>1.2134375087134552</v>
      </c>
      <c r="I385" s="204">
        <v>22909</v>
      </c>
      <c r="J385" s="204">
        <v>21153</v>
      </c>
      <c r="K385" s="243">
        <v>1756</v>
      </c>
      <c r="L385" s="285">
        <f t="shared" si="8"/>
        <v>47.437516824384488</v>
      </c>
      <c r="M385" s="85">
        <v>92.33</v>
      </c>
      <c r="N385" s="259">
        <v>3</v>
      </c>
      <c r="O385" s="74">
        <v>0.78500000000000003</v>
      </c>
      <c r="P385" s="90" t="s">
        <v>800</v>
      </c>
      <c r="Q385" s="90" t="s">
        <v>800</v>
      </c>
      <c r="R385" s="90" t="s">
        <v>800</v>
      </c>
      <c r="S385" s="90" t="s">
        <v>800</v>
      </c>
      <c r="T385" s="90" t="s">
        <v>800</v>
      </c>
      <c r="U385" s="90" t="s">
        <v>800</v>
      </c>
      <c r="V385" s="90" t="s">
        <v>800</v>
      </c>
      <c r="W385" s="265">
        <v>0</v>
      </c>
    </row>
    <row r="386" spans="1:23" ht="15" customHeight="1" x14ac:dyDescent="0.2">
      <c r="A386" s="277">
        <v>15</v>
      </c>
      <c r="B386" s="279">
        <v>30</v>
      </c>
      <c r="C386" s="253" t="s">
        <v>491</v>
      </c>
      <c r="D386" s="91" t="s">
        <v>17</v>
      </c>
      <c r="E386" s="295">
        <v>3531506</v>
      </c>
      <c r="F386" s="78"/>
      <c r="G386" s="94">
        <v>263.49</v>
      </c>
      <c r="H386" s="115">
        <v>-0.43629094520329925</v>
      </c>
      <c r="I386" s="204">
        <v>18481</v>
      </c>
      <c r="J386" s="204">
        <v>17522</v>
      </c>
      <c r="K386" s="243">
        <v>959</v>
      </c>
      <c r="L386" s="285">
        <f t="shared" si="8"/>
        <v>70.139284223310185</v>
      </c>
      <c r="M386" s="85">
        <v>94.81</v>
      </c>
      <c r="N386" s="259">
        <v>3</v>
      </c>
      <c r="O386" s="74">
        <v>0.753</v>
      </c>
      <c r="P386" s="90" t="s">
        <v>800</v>
      </c>
      <c r="Q386" s="90" t="s">
        <v>800</v>
      </c>
      <c r="R386" s="90" t="s">
        <v>800</v>
      </c>
      <c r="S386" s="90" t="s">
        <v>800</v>
      </c>
      <c r="T386" s="90" t="s">
        <v>800</v>
      </c>
      <c r="U386" s="90" t="s">
        <v>800</v>
      </c>
      <c r="V386" s="90" t="s">
        <v>800</v>
      </c>
      <c r="W386" s="265">
        <v>0</v>
      </c>
    </row>
    <row r="387" spans="1:23" ht="15" customHeight="1" x14ac:dyDescent="0.2">
      <c r="A387" s="277">
        <v>20</v>
      </c>
      <c r="B387" s="279">
        <v>30</v>
      </c>
      <c r="C387" s="253" t="s">
        <v>492</v>
      </c>
      <c r="D387" s="91" t="s">
        <v>3</v>
      </c>
      <c r="E387" s="295">
        <v>3531605</v>
      </c>
      <c r="F387" s="78"/>
      <c r="G387" s="94">
        <v>233.16</v>
      </c>
      <c r="H387" s="115">
        <v>-0.17531092655630465</v>
      </c>
      <c r="I387" s="204">
        <v>4011</v>
      </c>
      <c r="J387" s="204">
        <v>3284</v>
      </c>
      <c r="K387" s="243">
        <v>727</v>
      </c>
      <c r="L387" s="285">
        <f t="shared" si="8"/>
        <v>17.202779207411218</v>
      </c>
      <c r="M387" s="85">
        <v>81.87</v>
      </c>
      <c r="N387" s="259">
        <v>4</v>
      </c>
      <c r="O387" s="74">
        <v>0.74099999999999999</v>
      </c>
      <c r="P387" s="90" t="s">
        <v>800</v>
      </c>
      <c r="Q387" s="90" t="s">
        <v>800</v>
      </c>
      <c r="R387" s="90" t="s">
        <v>800</v>
      </c>
      <c r="S387" s="90" t="s">
        <v>800</v>
      </c>
      <c r="T387" s="90" t="s">
        <v>800</v>
      </c>
      <c r="U387" s="90" t="s">
        <v>800</v>
      </c>
      <c r="V387" s="90" t="s">
        <v>800</v>
      </c>
      <c r="W387" s="265">
        <v>0</v>
      </c>
    </row>
    <row r="388" spans="1:23" ht="15" customHeight="1" x14ac:dyDescent="0.2">
      <c r="A388" s="277">
        <v>5</v>
      </c>
      <c r="B388" s="279">
        <v>30</v>
      </c>
      <c r="C388" s="253" t="s">
        <v>493</v>
      </c>
      <c r="D388" s="91" t="s">
        <v>9</v>
      </c>
      <c r="E388" s="295">
        <v>3531803</v>
      </c>
      <c r="F388" s="78"/>
      <c r="G388" s="94">
        <v>240.79</v>
      </c>
      <c r="H388" s="115">
        <v>2.2704863444474643</v>
      </c>
      <c r="I388" s="204">
        <v>55313</v>
      </c>
      <c r="J388" s="204">
        <v>52524</v>
      </c>
      <c r="K388" s="243">
        <v>2789</v>
      </c>
      <c r="L388" s="285">
        <f t="shared" si="8"/>
        <v>229.71468914822046</v>
      </c>
      <c r="M388" s="85">
        <v>94.96</v>
      </c>
      <c r="N388" s="259">
        <v>1</v>
      </c>
      <c r="O388" s="74">
        <v>0.73299999999999998</v>
      </c>
      <c r="P388" s="90" t="s">
        <v>800</v>
      </c>
      <c r="Q388" s="90" t="s">
        <v>800</v>
      </c>
      <c r="R388" s="90" t="s">
        <v>800</v>
      </c>
      <c r="S388" s="90" t="s">
        <v>800</v>
      </c>
      <c r="T388" s="90" t="s">
        <v>800</v>
      </c>
      <c r="U388" s="90" t="s">
        <v>800</v>
      </c>
      <c r="V388" s="90" t="s">
        <v>800</v>
      </c>
      <c r="W388" s="265">
        <v>0</v>
      </c>
    </row>
    <row r="389" spans="1:23" ht="15" customHeight="1" x14ac:dyDescent="0.2">
      <c r="A389" s="277">
        <v>2</v>
      </c>
      <c r="B389" s="279">
        <v>30</v>
      </c>
      <c r="C389" s="253" t="s">
        <v>494</v>
      </c>
      <c r="D389" s="91" t="s">
        <v>6</v>
      </c>
      <c r="E389" s="295">
        <v>3531704</v>
      </c>
      <c r="F389" s="78"/>
      <c r="G389" s="94">
        <v>332.74</v>
      </c>
      <c r="H389" s="115">
        <v>1.0358654168390213</v>
      </c>
      <c r="I389" s="204">
        <v>4330</v>
      </c>
      <c r="J389" s="204">
        <v>1901</v>
      </c>
      <c r="K389" s="243">
        <v>2429</v>
      </c>
      <c r="L389" s="285">
        <f t="shared" si="8"/>
        <v>13.013163430907014</v>
      </c>
      <c r="M389" s="85">
        <v>43.9</v>
      </c>
      <c r="N389" s="259">
        <v>3</v>
      </c>
      <c r="O389" s="74">
        <v>0.71</v>
      </c>
      <c r="P389" s="90" t="s">
        <v>800</v>
      </c>
      <c r="Q389" s="90" t="s">
        <v>800</v>
      </c>
      <c r="R389" s="90" t="s">
        <v>800</v>
      </c>
      <c r="S389" s="90" t="s">
        <v>800</v>
      </c>
      <c r="T389" s="90" t="s">
        <v>800</v>
      </c>
      <c r="U389" s="90" t="s">
        <v>800</v>
      </c>
      <c r="V389" s="90" t="s">
        <v>800</v>
      </c>
      <c r="W389" s="265">
        <v>0</v>
      </c>
    </row>
    <row r="390" spans="1:23" ht="15" customHeight="1" x14ac:dyDescent="0.2">
      <c r="A390" s="277">
        <v>12</v>
      </c>
      <c r="B390" s="279">
        <v>30</v>
      </c>
      <c r="C390" s="253" t="s">
        <v>495</v>
      </c>
      <c r="D390" s="91" t="s">
        <v>11</v>
      </c>
      <c r="E390" s="295">
        <v>3531902</v>
      </c>
      <c r="F390" s="78"/>
      <c r="G390" s="94">
        <v>1386.18</v>
      </c>
      <c r="H390" s="115">
        <v>1.1963206747145572</v>
      </c>
      <c r="I390" s="204">
        <v>31073</v>
      </c>
      <c r="J390" s="204">
        <v>30190</v>
      </c>
      <c r="K390" s="243">
        <v>883</v>
      </c>
      <c r="L390" s="285">
        <f t="shared" si="8"/>
        <v>22.416280713904399</v>
      </c>
      <c r="M390" s="85">
        <v>97.16</v>
      </c>
      <c r="N390" s="259">
        <v>2</v>
      </c>
      <c r="O390" s="74">
        <v>0.71199999999999997</v>
      </c>
      <c r="P390" s="90" t="s">
        <v>800</v>
      </c>
      <c r="Q390" s="90" t="s">
        <v>800</v>
      </c>
      <c r="R390" s="90" t="s">
        <v>800</v>
      </c>
      <c r="S390" s="90" t="s">
        <v>800</v>
      </c>
      <c r="T390" s="90" t="s">
        <v>800</v>
      </c>
      <c r="U390" s="90" t="s">
        <v>800</v>
      </c>
      <c r="V390" s="90" t="s">
        <v>800</v>
      </c>
      <c r="W390" s="265">
        <v>0</v>
      </c>
    </row>
    <row r="391" spans="1:23" ht="15" customHeight="1" x14ac:dyDescent="0.2">
      <c r="A391" s="277">
        <v>5</v>
      </c>
      <c r="B391" s="279">
        <v>30</v>
      </c>
      <c r="C391" s="253" t="s">
        <v>496</v>
      </c>
      <c r="D391" s="91" t="s">
        <v>9</v>
      </c>
      <c r="E391" s="295">
        <v>3532009</v>
      </c>
      <c r="F391" s="78"/>
      <c r="G391" s="94">
        <v>146.5</v>
      </c>
      <c r="H391" s="115">
        <v>1.4008731191046175</v>
      </c>
      <c r="I391" s="204">
        <v>12674</v>
      </c>
      <c r="J391" s="204">
        <v>11211</v>
      </c>
      <c r="K391" s="243">
        <v>1463</v>
      </c>
      <c r="L391" s="285">
        <f t="shared" si="8"/>
        <v>86.511945392491469</v>
      </c>
      <c r="M391" s="85">
        <v>88.46</v>
      </c>
      <c r="N391" s="259">
        <v>4</v>
      </c>
      <c r="O391" s="74">
        <v>0.71499999999999997</v>
      </c>
      <c r="P391" s="90" t="s">
        <v>800</v>
      </c>
      <c r="Q391" s="90" t="s">
        <v>800</v>
      </c>
      <c r="R391" s="90" t="s">
        <v>800</v>
      </c>
      <c r="S391" s="90" t="s">
        <v>800</v>
      </c>
      <c r="T391" s="90" t="s">
        <v>800</v>
      </c>
      <c r="U391" s="90" t="s">
        <v>800</v>
      </c>
      <c r="V391" s="90" t="s">
        <v>800</v>
      </c>
      <c r="W391" s="265">
        <v>0</v>
      </c>
    </row>
    <row r="392" spans="1:23" ht="15" customHeight="1" x14ac:dyDescent="0.2">
      <c r="A392" s="277">
        <v>9</v>
      </c>
      <c r="B392" s="279">
        <v>30</v>
      </c>
      <c r="C392" s="253" t="s">
        <v>497</v>
      </c>
      <c r="D392" s="91" t="s">
        <v>18</v>
      </c>
      <c r="E392" s="295">
        <v>3532058</v>
      </c>
      <c r="F392" s="78"/>
      <c r="G392" s="94">
        <v>229.43</v>
      </c>
      <c r="H392" s="115">
        <v>0.86128985254780854</v>
      </c>
      <c r="I392" s="204">
        <v>4502</v>
      </c>
      <c r="J392" s="204">
        <v>3473</v>
      </c>
      <c r="K392" s="243">
        <v>1029</v>
      </c>
      <c r="L392" s="285">
        <f t="shared" ref="L392:L455" si="9">I392/G392</f>
        <v>19.622542823519154</v>
      </c>
      <c r="M392" s="85">
        <v>77.14</v>
      </c>
      <c r="N392" s="259">
        <v>4</v>
      </c>
      <c r="O392" s="74">
        <v>0.74099999999999999</v>
      </c>
      <c r="P392" s="90" t="s">
        <v>800</v>
      </c>
      <c r="Q392" s="90" t="s">
        <v>800</v>
      </c>
      <c r="R392" s="90" t="s">
        <v>800</v>
      </c>
      <c r="S392" s="90" t="s">
        <v>800</v>
      </c>
      <c r="T392" s="90" t="s">
        <v>800</v>
      </c>
      <c r="U392" s="90" t="s">
        <v>800</v>
      </c>
      <c r="V392" s="90" t="s">
        <v>800</v>
      </c>
      <c r="W392" s="265">
        <v>0</v>
      </c>
    </row>
    <row r="393" spans="1:23" ht="15" customHeight="1" x14ac:dyDescent="0.2">
      <c r="A393" s="277">
        <v>19</v>
      </c>
      <c r="B393" s="279">
        <v>30</v>
      </c>
      <c r="C393" s="253" t="s">
        <v>498</v>
      </c>
      <c r="D393" s="91" t="s">
        <v>2</v>
      </c>
      <c r="E393" s="295">
        <v>3532108</v>
      </c>
      <c r="F393" s="78"/>
      <c r="G393" s="94">
        <v>248.28</v>
      </c>
      <c r="H393" s="115">
        <v>0.3357625875552106</v>
      </c>
      <c r="I393" s="204">
        <v>4247</v>
      </c>
      <c r="J393" s="204">
        <v>2610</v>
      </c>
      <c r="K393" s="243">
        <v>1637</v>
      </c>
      <c r="L393" s="285">
        <f t="shared" si="9"/>
        <v>17.105687127436767</v>
      </c>
      <c r="M393" s="85">
        <v>61.46</v>
      </c>
      <c r="N393" s="259">
        <v>4</v>
      </c>
      <c r="O393" s="74">
        <v>0.72599999999999998</v>
      </c>
      <c r="P393" s="90" t="s">
        <v>800</v>
      </c>
      <c r="Q393" s="90" t="s">
        <v>800</v>
      </c>
      <c r="R393" s="90" t="s">
        <v>800</v>
      </c>
      <c r="S393" s="90" t="s">
        <v>800</v>
      </c>
      <c r="T393" s="90" t="s">
        <v>800</v>
      </c>
      <c r="U393" s="90" t="s">
        <v>800</v>
      </c>
      <c r="V393" s="90" t="s">
        <v>800</v>
      </c>
      <c r="W393" s="265">
        <v>0</v>
      </c>
    </row>
    <row r="394" spans="1:23" ht="15" customHeight="1" x14ac:dyDescent="0.2">
      <c r="A394" s="277">
        <v>22</v>
      </c>
      <c r="B394" s="279">
        <v>30</v>
      </c>
      <c r="C394" s="253" t="s">
        <v>499</v>
      </c>
      <c r="D394" s="91" t="s">
        <v>5</v>
      </c>
      <c r="E394" s="295">
        <v>3532157</v>
      </c>
      <c r="F394" s="78"/>
      <c r="G394" s="94">
        <v>285.42</v>
      </c>
      <c r="H394" s="115">
        <v>1.4266603970788827</v>
      </c>
      <c r="I394" s="204">
        <v>2930</v>
      </c>
      <c r="J394" s="204">
        <v>2757</v>
      </c>
      <c r="K394" s="243">
        <v>173</v>
      </c>
      <c r="L394" s="285">
        <f t="shared" si="9"/>
        <v>10.265573540746969</v>
      </c>
      <c r="M394" s="85">
        <v>94.1</v>
      </c>
      <c r="N394" s="259">
        <v>3</v>
      </c>
      <c r="O394" s="74">
        <v>0.71399999999999997</v>
      </c>
      <c r="P394" s="90" t="s">
        <v>800</v>
      </c>
      <c r="Q394" s="90" t="s">
        <v>800</v>
      </c>
      <c r="R394" s="90" t="s">
        <v>800</v>
      </c>
      <c r="S394" s="90" t="s">
        <v>800</v>
      </c>
      <c r="T394" s="90" t="s">
        <v>800</v>
      </c>
      <c r="U394" s="90" t="s">
        <v>800</v>
      </c>
      <c r="V394" s="90" t="s">
        <v>800</v>
      </c>
      <c r="W394" s="265">
        <v>35.770000000000003</v>
      </c>
    </row>
    <row r="395" spans="1:23" ht="15" customHeight="1" x14ac:dyDescent="0.2">
      <c r="A395" s="277">
        <v>22</v>
      </c>
      <c r="B395" s="279">
        <v>30</v>
      </c>
      <c r="C395" s="253" t="s">
        <v>500</v>
      </c>
      <c r="D395" s="91" t="s">
        <v>5</v>
      </c>
      <c r="E395" s="295">
        <v>3532207</v>
      </c>
      <c r="F395" s="78"/>
      <c r="G395" s="94">
        <v>358.14</v>
      </c>
      <c r="H395" s="115">
        <v>1.3192117405783854</v>
      </c>
      <c r="I395" s="204">
        <v>4616</v>
      </c>
      <c r="J395" s="204">
        <v>3603</v>
      </c>
      <c r="K395" s="243">
        <v>1013</v>
      </c>
      <c r="L395" s="285">
        <f t="shared" si="9"/>
        <v>12.888814430111131</v>
      </c>
      <c r="M395" s="85">
        <v>78.05</v>
      </c>
      <c r="N395" s="259">
        <v>3</v>
      </c>
      <c r="O395" s="74">
        <v>0.71799999999999997</v>
      </c>
      <c r="P395" s="90" t="s">
        <v>800</v>
      </c>
      <c r="Q395" s="90" t="s">
        <v>800</v>
      </c>
      <c r="R395" s="90" t="s">
        <v>800</v>
      </c>
      <c r="S395" s="90" t="s">
        <v>800</v>
      </c>
      <c r="T395" s="90" t="s">
        <v>800</v>
      </c>
      <c r="U395" s="90" t="s">
        <v>800</v>
      </c>
      <c r="V395" s="90" t="s">
        <v>800</v>
      </c>
      <c r="W395" s="265">
        <v>16.79</v>
      </c>
    </row>
    <row r="396" spans="1:23" ht="15" customHeight="1" x14ac:dyDescent="0.2">
      <c r="A396" s="277">
        <v>2</v>
      </c>
      <c r="B396" s="279">
        <v>30</v>
      </c>
      <c r="C396" s="253" t="s">
        <v>501</v>
      </c>
      <c r="D396" s="91" t="s">
        <v>6</v>
      </c>
      <c r="E396" s="295">
        <v>3532306</v>
      </c>
      <c r="F396" s="78"/>
      <c r="G396" s="94">
        <v>832.61</v>
      </c>
      <c r="H396" s="115">
        <v>-0.1763413162343852</v>
      </c>
      <c r="I396" s="204">
        <v>6683</v>
      </c>
      <c r="J396" s="204">
        <v>2819</v>
      </c>
      <c r="K396" s="243">
        <v>3864</v>
      </c>
      <c r="L396" s="285">
        <f t="shared" si="9"/>
        <v>8.0265670602082615</v>
      </c>
      <c r="M396" s="85">
        <v>42.18</v>
      </c>
      <c r="N396" s="259">
        <v>4</v>
      </c>
      <c r="O396" s="74">
        <v>0.65500000000000003</v>
      </c>
      <c r="P396" s="90" t="s">
        <v>800</v>
      </c>
      <c r="Q396" s="90" t="s">
        <v>800</v>
      </c>
      <c r="R396" s="90" t="s">
        <v>800</v>
      </c>
      <c r="S396" s="90" t="s">
        <v>800</v>
      </c>
      <c r="T396" s="90" t="s">
        <v>800</v>
      </c>
      <c r="U396" s="90" t="s">
        <v>800</v>
      </c>
      <c r="V396" s="90" t="s">
        <v>800</v>
      </c>
      <c r="W396" s="265">
        <v>91.19</v>
      </c>
    </row>
    <row r="397" spans="1:23" ht="15" customHeight="1" x14ac:dyDescent="0.2">
      <c r="A397" s="277">
        <v>5</v>
      </c>
      <c r="B397" s="279">
        <v>30</v>
      </c>
      <c r="C397" s="253" t="s">
        <v>502</v>
      </c>
      <c r="D397" s="91" t="s">
        <v>9</v>
      </c>
      <c r="E397" s="295">
        <v>3532405</v>
      </c>
      <c r="F397" s="78"/>
      <c r="G397" s="94">
        <v>326.54000000000002</v>
      </c>
      <c r="H397" s="115">
        <v>1.1998585611413315</v>
      </c>
      <c r="I397" s="204">
        <v>17646</v>
      </c>
      <c r="J397" s="204">
        <v>16630</v>
      </c>
      <c r="K397" s="243">
        <v>1016</v>
      </c>
      <c r="L397" s="285">
        <f t="shared" si="9"/>
        <v>54.039321369510624</v>
      </c>
      <c r="M397" s="85">
        <v>94.24</v>
      </c>
      <c r="N397" s="259">
        <v>4</v>
      </c>
      <c r="O397" s="74">
        <v>0.67800000000000005</v>
      </c>
      <c r="P397" s="90" t="s">
        <v>800</v>
      </c>
      <c r="Q397" s="90" t="s">
        <v>800</v>
      </c>
      <c r="R397" s="90" t="s">
        <v>800</v>
      </c>
      <c r="S397" s="90" t="s">
        <v>800</v>
      </c>
      <c r="T397" s="90" t="s">
        <v>800</v>
      </c>
      <c r="U397" s="90" t="s">
        <v>800</v>
      </c>
      <c r="V397" s="90" t="s">
        <v>800</v>
      </c>
      <c r="W397" s="265">
        <v>0</v>
      </c>
    </row>
    <row r="398" spans="1:23" ht="15" customHeight="1" x14ac:dyDescent="0.2">
      <c r="A398" s="277">
        <v>18</v>
      </c>
      <c r="B398" s="279">
        <v>30</v>
      </c>
      <c r="C398" s="253" t="s">
        <v>503</v>
      </c>
      <c r="D398" s="91" t="s">
        <v>1</v>
      </c>
      <c r="E398" s="295">
        <v>3532504</v>
      </c>
      <c r="F398" s="78"/>
      <c r="G398" s="94">
        <v>232.14</v>
      </c>
      <c r="H398" s="115">
        <v>-0.18438732553994752</v>
      </c>
      <c r="I398" s="204">
        <v>8697</v>
      </c>
      <c r="J398" s="204">
        <v>7952</v>
      </c>
      <c r="K398" s="243">
        <v>745</v>
      </c>
      <c r="L398" s="285">
        <f t="shared" si="9"/>
        <v>37.464461101059705</v>
      </c>
      <c r="M398" s="85">
        <v>91.43</v>
      </c>
      <c r="N398" s="259">
        <v>3</v>
      </c>
      <c r="O398" s="74">
        <v>0.754</v>
      </c>
      <c r="P398" s="90" t="s">
        <v>800</v>
      </c>
      <c r="Q398" s="90" t="s">
        <v>800</v>
      </c>
      <c r="R398" s="90" t="s">
        <v>800</v>
      </c>
      <c r="S398" s="90" t="s">
        <v>800</v>
      </c>
      <c r="T398" s="90" t="s">
        <v>800</v>
      </c>
      <c r="U398" s="90" t="s">
        <v>800</v>
      </c>
      <c r="V398" s="90" t="s">
        <v>800</v>
      </c>
      <c r="W398" s="265">
        <v>0</v>
      </c>
    </row>
    <row r="399" spans="1:23" ht="15" customHeight="1" x14ac:dyDescent="0.2">
      <c r="A399" s="277">
        <v>18</v>
      </c>
      <c r="B399" s="279">
        <v>30</v>
      </c>
      <c r="C399" s="253" t="s">
        <v>504</v>
      </c>
      <c r="D399" s="91" t="s">
        <v>1</v>
      </c>
      <c r="E399" s="295">
        <v>3532603</v>
      </c>
      <c r="F399" s="78"/>
      <c r="G399" s="94">
        <v>437.42</v>
      </c>
      <c r="H399" s="115">
        <v>0.24890326372482008</v>
      </c>
      <c r="I399" s="204">
        <v>10793</v>
      </c>
      <c r="J399" s="204">
        <v>8946</v>
      </c>
      <c r="K399" s="243">
        <v>1847</v>
      </c>
      <c r="L399" s="285">
        <f t="shared" si="9"/>
        <v>24.674226144209225</v>
      </c>
      <c r="M399" s="85">
        <v>82.89</v>
      </c>
      <c r="N399" s="259">
        <v>4</v>
      </c>
      <c r="O399" s="74">
        <v>0.751</v>
      </c>
      <c r="P399" s="90" t="s">
        <v>800</v>
      </c>
      <c r="Q399" s="90" t="s">
        <v>800</v>
      </c>
      <c r="R399" s="90" t="s">
        <v>800</v>
      </c>
      <c r="S399" s="90" t="s">
        <v>800</v>
      </c>
      <c r="T399" s="90" t="s">
        <v>800</v>
      </c>
      <c r="U399" s="90" t="s">
        <v>800</v>
      </c>
      <c r="V399" s="90" t="s">
        <v>800</v>
      </c>
      <c r="W399" s="265">
        <v>0</v>
      </c>
    </row>
    <row r="400" spans="1:23" ht="15" customHeight="1" x14ac:dyDescent="0.2">
      <c r="A400" s="277">
        <v>19</v>
      </c>
      <c r="B400" s="279">
        <v>30</v>
      </c>
      <c r="C400" s="253" t="s">
        <v>505</v>
      </c>
      <c r="D400" s="91" t="s">
        <v>2</v>
      </c>
      <c r="E400" s="295">
        <v>3532702</v>
      </c>
      <c r="F400" s="78"/>
      <c r="G400" s="94">
        <v>138.05000000000001</v>
      </c>
      <c r="H400" s="115">
        <v>2.127431956985415</v>
      </c>
      <c r="I400" s="204">
        <v>4720</v>
      </c>
      <c r="J400" s="204">
        <v>4252</v>
      </c>
      <c r="K400" s="243">
        <v>468</v>
      </c>
      <c r="L400" s="285">
        <f t="shared" si="9"/>
        <v>34.190510684534587</v>
      </c>
      <c r="M400" s="85">
        <v>90.08</v>
      </c>
      <c r="N400" s="259">
        <v>5</v>
      </c>
      <c r="O400" s="74">
        <v>0.71299999999999997</v>
      </c>
      <c r="P400" s="90" t="s">
        <v>800</v>
      </c>
      <c r="Q400" s="90" t="s">
        <v>800</v>
      </c>
      <c r="R400" s="90" t="s">
        <v>800</v>
      </c>
      <c r="S400" s="90" t="s">
        <v>800</v>
      </c>
      <c r="T400" s="90" t="s">
        <v>800</v>
      </c>
      <c r="U400" s="90" t="s">
        <v>800</v>
      </c>
      <c r="V400" s="90" t="s">
        <v>800</v>
      </c>
      <c r="W400" s="265">
        <v>0</v>
      </c>
    </row>
    <row r="401" spans="1:23" ht="15" customHeight="1" x14ac:dyDescent="0.2">
      <c r="A401" s="277">
        <v>16</v>
      </c>
      <c r="B401" s="279">
        <v>30</v>
      </c>
      <c r="C401" s="253" t="s">
        <v>506</v>
      </c>
      <c r="D401" s="91" t="s">
        <v>0</v>
      </c>
      <c r="E401" s="295">
        <v>3532801</v>
      </c>
      <c r="F401" s="78"/>
      <c r="G401" s="94">
        <v>217.83</v>
      </c>
      <c r="H401" s="115">
        <v>1.4008492363924319</v>
      </c>
      <c r="I401" s="204">
        <v>6237</v>
      </c>
      <c r="J401" s="204">
        <v>5352</v>
      </c>
      <c r="K401" s="243">
        <v>885</v>
      </c>
      <c r="L401" s="285">
        <f t="shared" si="9"/>
        <v>28.632419776890234</v>
      </c>
      <c r="M401" s="85">
        <v>85.81</v>
      </c>
      <c r="N401" s="259">
        <v>1</v>
      </c>
      <c r="O401" s="74">
        <v>0.73799999999999999</v>
      </c>
      <c r="P401" s="90" t="s">
        <v>800</v>
      </c>
      <c r="Q401" s="90" t="s">
        <v>800</v>
      </c>
      <c r="R401" s="90" t="s">
        <v>800</v>
      </c>
      <c r="S401" s="90" t="s">
        <v>800</v>
      </c>
      <c r="T401" s="90" t="s">
        <v>800</v>
      </c>
      <c r="U401" s="90" t="s">
        <v>800</v>
      </c>
      <c r="V401" s="90" t="s">
        <v>800</v>
      </c>
      <c r="W401" s="265">
        <v>0</v>
      </c>
    </row>
    <row r="402" spans="1:23" ht="15" customHeight="1" x14ac:dyDescent="0.2">
      <c r="A402" s="277">
        <v>14</v>
      </c>
      <c r="B402" s="279">
        <v>30</v>
      </c>
      <c r="C402" s="253" t="s">
        <v>507</v>
      </c>
      <c r="D402" s="91" t="s">
        <v>8</v>
      </c>
      <c r="E402" s="295">
        <v>3532827</v>
      </c>
      <c r="F402" s="78"/>
      <c r="G402" s="94">
        <v>385.33</v>
      </c>
      <c r="H402" s="115">
        <v>1.2815772611622478</v>
      </c>
      <c r="I402" s="204">
        <v>9183</v>
      </c>
      <c r="J402" s="204">
        <v>6893</v>
      </c>
      <c r="K402" s="243">
        <v>2290</v>
      </c>
      <c r="L402" s="285">
        <f t="shared" si="9"/>
        <v>23.831521033918978</v>
      </c>
      <c r="M402" s="85">
        <v>75.06</v>
      </c>
      <c r="N402" s="259">
        <v>5</v>
      </c>
      <c r="O402" s="74">
        <v>0.65100000000000002</v>
      </c>
      <c r="P402" s="90" t="s">
        <v>800</v>
      </c>
      <c r="Q402" s="90" t="s">
        <v>800</v>
      </c>
      <c r="R402" s="90" t="s">
        <v>800</v>
      </c>
      <c r="S402" s="90" t="s">
        <v>800</v>
      </c>
      <c r="T402" s="90" t="s">
        <v>800</v>
      </c>
      <c r="U402" s="90" t="s">
        <v>800</v>
      </c>
      <c r="V402" s="90" t="s">
        <v>800</v>
      </c>
      <c r="W402" s="265">
        <v>0</v>
      </c>
    </row>
    <row r="403" spans="1:23" ht="15" customHeight="1" x14ac:dyDescent="0.2">
      <c r="A403" s="277">
        <v>18</v>
      </c>
      <c r="B403" s="279">
        <v>30</v>
      </c>
      <c r="C403" s="253" t="s">
        <v>508</v>
      </c>
      <c r="D403" s="91" t="s">
        <v>1</v>
      </c>
      <c r="E403" s="295">
        <v>3532843</v>
      </c>
      <c r="F403" s="78"/>
      <c r="G403" s="94">
        <v>124.09</v>
      </c>
      <c r="H403" s="115">
        <v>-1.2782778148860197</v>
      </c>
      <c r="I403" s="204">
        <v>2003</v>
      </c>
      <c r="J403" s="204">
        <v>941</v>
      </c>
      <c r="K403" s="243">
        <v>1062</v>
      </c>
      <c r="L403" s="285">
        <f t="shared" si="9"/>
        <v>16.141510194213875</v>
      </c>
      <c r="M403" s="85">
        <v>46.98</v>
      </c>
      <c r="N403" s="259">
        <v>3</v>
      </c>
      <c r="O403" s="74">
        <v>0.71499999999999997</v>
      </c>
      <c r="P403" s="90" t="s">
        <v>800</v>
      </c>
      <c r="Q403" s="90" t="s">
        <v>800</v>
      </c>
      <c r="R403" s="90" t="s">
        <v>800</v>
      </c>
      <c r="S403" s="90" t="s">
        <v>800</v>
      </c>
      <c r="T403" s="90" t="s">
        <v>800</v>
      </c>
      <c r="U403" s="90" t="s">
        <v>800</v>
      </c>
      <c r="V403" s="90" t="s">
        <v>800</v>
      </c>
      <c r="W403" s="265">
        <v>3.43</v>
      </c>
    </row>
    <row r="404" spans="1:23" ht="15" customHeight="1" x14ac:dyDescent="0.2">
      <c r="A404" s="277">
        <v>19</v>
      </c>
      <c r="B404" s="279">
        <v>30</v>
      </c>
      <c r="C404" s="253" t="s">
        <v>509</v>
      </c>
      <c r="D404" s="91" t="s">
        <v>2</v>
      </c>
      <c r="E404" s="295">
        <v>3532868</v>
      </c>
      <c r="F404" s="78"/>
      <c r="G404" s="94">
        <v>183.8</v>
      </c>
      <c r="H404" s="115">
        <v>0.92548494539024251</v>
      </c>
      <c r="I404" s="204">
        <v>1159</v>
      </c>
      <c r="J404" s="204">
        <v>869</v>
      </c>
      <c r="K404" s="243">
        <v>290</v>
      </c>
      <c r="L404" s="285">
        <f t="shared" si="9"/>
        <v>6.3057671381936888</v>
      </c>
      <c r="M404" s="85">
        <v>74.98</v>
      </c>
      <c r="N404" s="259">
        <v>3</v>
      </c>
      <c r="O404" s="74">
        <v>0.75600000000000001</v>
      </c>
      <c r="P404" s="90" t="s">
        <v>800</v>
      </c>
      <c r="Q404" s="90" t="s">
        <v>800</v>
      </c>
      <c r="R404" s="90" t="s">
        <v>800</v>
      </c>
      <c r="S404" s="90" t="s">
        <v>800</v>
      </c>
      <c r="T404" s="90" t="s">
        <v>800</v>
      </c>
      <c r="U404" s="90" t="s">
        <v>800</v>
      </c>
      <c r="V404" s="90" t="s">
        <v>800</v>
      </c>
      <c r="W404" s="265">
        <v>0</v>
      </c>
    </row>
    <row r="405" spans="1:23" ht="15" customHeight="1" x14ac:dyDescent="0.2">
      <c r="A405" s="277">
        <v>13</v>
      </c>
      <c r="B405" s="279">
        <v>30</v>
      </c>
      <c r="C405" s="253" t="s">
        <v>510</v>
      </c>
      <c r="D405" s="91" t="s">
        <v>10</v>
      </c>
      <c r="E405" s="295">
        <v>3532900</v>
      </c>
      <c r="F405" s="78"/>
      <c r="G405" s="94">
        <v>160.88</v>
      </c>
      <c r="H405" s="115">
        <v>1.9009380573288936</v>
      </c>
      <c r="I405" s="204">
        <v>10184</v>
      </c>
      <c r="J405" s="204">
        <v>9595</v>
      </c>
      <c r="K405" s="243">
        <v>589</v>
      </c>
      <c r="L405" s="285">
        <f t="shared" si="9"/>
        <v>63.301839880656395</v>
      </c>
      <c r="M405" s="85">
        <v>94.22</v>
      </c>
      <c r="N405" s="259">
        <v>5</v>
      </c>
      <c r="O405" s="74">
        <v>0.76500000000000001</v>
      </c>
      <c r="P405" s="90" t="s">
        <v>800</v>
      </c>
      <c r="Q405" s="90" t="s">
        <v>800</v>
      </c>
      <c r="R405" s="90" t="s">
        <v>800</v>
      </c>
      <c r="S405" s="90" t="s">
        <v>800</v>
      </c>
      <c r="T405" s="90" t="s">
        <v>800</v>
      </c>
      <c r="U405" s="90" t="s">
        <v>800</v>
      </c>
      <c r="V405" s="90" t="s">
        <v>800</v>
      </c>
      <c r="W405" s="265">
        <v>0</v>
      </c>
    </row>
    <row r="406" spans="1:23" ht="15" customHeight="1" x14ac:dyDescent="0.2">
      <c r="A406" s="277">
        <v>15</v>
      </c>
      <c r="B406" s="279">
        <v>30</v>
      </c>
      <c r="C406" s="253" t="s">
        <v>511</v>
      </c>
      <c r="D406" s="91" t="s">
        <v>17</v>
      </c>
      <c r="E406" s="295">
        <v>3533007</v>
      </c>
      <c r="F406" s="78"/>
      <c r="G406" s="94">
        <v>531.86</v>
      </c>
      <c r="H406" s="115">
        <v>1.0422739903496847</v>
      </c>
      <c r="I406" s="204">
        <v>20245</v>
      </c>
      <c r="J406" s="204">
        <v>18915</v>
      </c>
      <c r="K406" s="243">
        <v>1330</v>
      </c>
      <c r="L406" s="285">
        <f t="shared" si="9"/>
        <v>38.064528259316361</v>
      </c>
      <c r="M406" s="85">
        <v>93.43</v>
      </c>
      <c r="N406" s="259">
        <v>4</v>
      </c>
      <c r="O406" s="74">
        <v>0.73899999999999999</v>
      </c>
      <c r="P406" s="90" t="s">
        <v>800</v>
      </c>
      <c r="Q406" s="90" t="s">
        <v>800</v>
      </c>
      <c r="R406" s="90" t="s">
        <v>800</v>
      </c>
      <c r="S406" s="90" t="s">
        <v>800</v>
      </c>
      <c r="T406" s="90" t="s">
        <v>800</v>
      </c>
      <c r="U406" s="90" t="s">
        <v>800</v>
      </c>
      <c r="V406" s="90" t="s">
        <v>800</v>
      </c>
      <c r="W406" s="265">
        <v>0</v>
      </c>
    </row>
    <row r="407" spans="1:23" ht="15" customHeight="1" x14ac:dyDescent="0.2">
      <c r="A407" s="277">
        <v>20</v>
      </c>
      <c r="B407" s="279">
        <v>30</v>
      </c>
      <c r="C407" s="253" t="s">
        <v>512</v>
      </c>
      <c r="D407" s="91" t="s">
        <v>3</v>
      </c>
      <c r="E407" s="295">
        <v>3533106</v>
      </c>
      <c r="F407" s="78"/>
      <c r="G407" s="94">
        <v>34.119999999999997</v>
      </c>
      <c r="H407" s="115">
        <v>0.12430239144756161</v>
      </c>
      <c r="I407" s="204">
        <v>2187</v>
      </c>
      <c r="J407" s="204">
        <v>1941</v>
      </c>
      <c r="K407" s="243">
        <v>246</v>
      </c>
      <c r="L407" s="285">
        <f t="shared" si="9"/>
        <v>64.097303634232134</v>
      </c>
      <c r="M407" s="85">
        <v>88.75</v>
      </c>
      <c r="N407" s="259">
        <v>4</v>
      </c>
      <c r="O407" s="74">
        <v>0.72599999999999998</v>
      </c>
      <c r="P407" s="90" t="s">
        <v>800</v>
      </c>
      <c r="Q407" s="90" t="s">
        <v>800</v>
      </c>
      <c r="R407" s="90" t="s">
        <v>800</v>
      </c>
      <c r="S407" s="90" t="s">
        <v>800</v>
      </c>
      <c r="T407" s="90" t="s">
        <v>800</v>
      </c>
      <c r="U407" s="90" t="s">
        <v>800</v>
      </c>
      <c r="V407" s="90" t="s">
        <v>800</v>
      </c>
      <c r="W407" s="265">
        <v>0</v>
      </c>
    </row>
    <row r="408" spans="1:23" ht="15" customHeight="1" x14ac:dyDescent="0.2">
      <c r="A408" s="277">
        <v>20</v>
      </c>
      <c r="B408" s="279">
        <v>30</v>
      </c>
      <c r="C408" s="253" t="s">
        <v>513</v>
      </c>
      <c r="D408" s="91" t="s">
        <v>3</v>
      </c>
      <c r="E408" s="295">
        <v>3533205</v>
      </c>
      <c r="F408" s="78"/>
      <c r="G408" s="94">
        <v>265.27999999999997</v>
      </c>
      <c r="H408" s="115">
        <v>2.8207594965033334</v>
      </c>
      <c r="I408" s="204">
        <v>3488</v>
      </c>
      <c r="J408" s="204">
        <v>2898</v>
      </c>
      <c r="K408" s="243">
        <v>590</v>
      </c>
      <c r="L408" s="285">
        <f t="shared" si="9"/>
        <v>13.148371531966225</v>
      </c>
      <c r="M408" s="85">
        <v>83.08</v>
      </c>
      <c r="N408" s="259">
        <v>4</v>
      </c>
      <c r="O408" s="74">
        <v>0.73499999999999999</v>
      </c>
      <c r="P408" s="90" t="s">
        <v>800</v>
      </c>
      <c r="Q408" s="90" t="s">
        <v>800</v>
      </c>
      <c r="R408" s="90" t="s">
        <v>800</v>
      </c>
      <c r="S408" s="90" t="s">
        <v>800</v>
      </c>
      <c r="T408" s="90" t="s">
        <v>800</v>
      </c>
      <c r="U408" s="90" t="s">
        <v>800</v>
      </c>
      <c r="V408" s="90" t="s">
        <v>800</v>
      </c>
      <c r="W408" s="265">
        <v>0</v>
      </c>
    </row>
    <row r="409" spans="1:23" ht="15" customHeight="1" x14ac:dyDescent="0.2">
      <c r="A409" s="277">
        <v>19</v>
      </c>
      <c r="B409" s="279">
        <v>30</v>
      </c>
      <c r="C409" s="253" t="s">
        <v>514</v>
      </c>
      <c r="D409" s="91" t="s">
        <v>2</v>
      </c>
      <c r="E409" s="295">
        <v>3533304</v>
      </c>
      <c r="F409" s="78"/>
      <c r="G409" s="94">
        <v>73.98</v>
      </c>
      <c r="H409" s="115">
        <v>2.0095298193394839</v>
      </c>
      <c r="I409" s="204">
        <v>3830</v>
      </c>
      <c r="J409" s="204">
        <v>3533</v>
      </c>
      <c r="K409" s="243">
        <v>297</v>
      </c>
      <c r="L409" s="285">
        <f t="shared" si="9"/>
        <v>51.770748851040821</v>
      </c>
      <c r="M409" s="85">
        <v>92.25</v>
      </c>
      <c r="N409" s="259">
        <v>3</v>
      </c>
      <c r="O409" s="74">
        <v>0.74299999999999999</v>
      </c>
      <c r="P409" s="90" t="s">
        <v>800</v>
      </c>
      <c r="Q409" s="90" t="s">
        <v>800</v>
      </c>
      <c r="R409" s="90" t="s">
        <v>800</v>
      </c>
      <c r="S409" s="90" t="s">
        <v>800</v>
      </c>
      <c r="T409" s="90" t="s">
        <v>800</v>
      </c>
      <c r="U409" s="90" t="s">
        <v>800</v>
      </c>
      <c r="V409" s="90" t="s">
        <v>800</v>
      </c>
      <c r="W409" s="265">
        <v>0</v>
      </c>
    </row>
    <row r="410" spans="1:23" ht="15" customHeight="1" x14ac:dyDescent="0.2">
      <c r="A410" s="277">
        <v>5</v>
      </c>
      <c r="B410" s="279">
        <v>30</v>
      </c>
      <c r="C410" s="253" t="s">
        <v>515</v>
      </c>
      <c r="D410" s="91" t="s">
        <v>9</v>
      </c>
      <c r="E410" s="295">
        <v>3533403</v>
      </c>
      <c r="F410" s="78"/>
      <c r="G410" s="94">
        <v>73.3</v>
      </c>
      <c r="H410" s="115">
        <v>1.537489541141035</v>
      </c>
      <c r="I410" s="204">
        <v>55523</v>
      </c>
      <c r="J410" s="204">
        <v>54618</v>
      </c>
      <c r="K410" s="243">
        <v>905</v>
      </c>
      <c r="L410" s="285">
        <f t="shared" si="9"/>
        <v>757.47612551159625</v>
      </c>
      <c r="M410" s="85">
        <v>98.37</v>
      </c>
      <c r="N410" s="259">
        <v>1</v>
      </c>
      <c r="O410" s="74">
        <v>0.79100000000000004</v>
      </c>
      <c r="P410" s="90" t="s">
        <v>800</v>
      </c>
      <c r="Q410" s="90" t="s">
        <v>800</v>
      </c>
      <c r="R410" s="90" t="s">
        <v>800</v>
      </c>
      <c r="S410" s="90" t="s">
        <v>800</v>
      </c>
      <c r="T410" s="90" t="s">
        <v>800</v>
      </c>
      <c r="U410" s="90" t="s">
        <v>800</v>
      </c>
      <c r="V410" s="90" t="s">
        <v>800</v>
      </c>
      <c r="W410" s="265">
        <v>0.67</v>
      </c>
    </row>
    <row r="411" spans="1:23" ht="15" customHeight="1" x14ac:dyDescent="0.2">
      <c r="A411" s="277">
        <v>15</v>
      </c>
      <c r="B411" s="279">
        <v>30</v>
      </c>
      <c r="C411" s="253" t="s">
        <v>516</v>
      </c>
      <c r="D411" s="91" t="s">
        <v>17</v>
      </c>
      <c r="E411" s="295">
        <v>3533254</v>
      </c>
      <c r="F411" s="78"/>
      <c r="G411" s="94">
        <v>116.93</v>
      </c>
      <c r="H411" s="115">
        <v>2.6557841309466257</v>
      </c>
      <c r="I411" s="204">
        <v>5174</v>
      </c>
      <c r="J411" s="204">
        <v>4796</v>
      </c>
      <c r="K411" s="243">
        <v>378</v>
      </c>
      <c r="L411" s="285">
        <f t="shared" si="9"/>
        <v>44.248695800906525</v>
      </c>
      <c r="M411" s="85">
        <v>92.69</v>
      </c>
      <c r="N411" s="259">
        <v>3</v>
      </c>
      <c r="O411" s="74">
        <v>0.71899999999999997</v>
      </c>
      <c r="P411" s="90" t="s">
        <v>800</v>
      </c>
      <c r="Q411" s="90" t="s">
        <v>800</v>
      </c>
      <c r="R411" s="90" t="s">
        <v>800</v>
      </c>
      <c r="S411" s="90" t="s">
        <v>800</v>
      </c>
      <c r="T411" s="90" t="s">
        <v>800</v>
      </c>
      <c r="U411" s="90" t="s">
        <v>800</v>
      </c>
      <c r="V411" s="90" t="s">
        <v>800</v>
      </c>
      <c r="W411" s="265">
        <v>0</v>
      </c>
    </row>
    <row r="412" spans="1:23" ht="15" customHeight="1" x14ac:dyDescent="0.2">
      <c r="A412" s="277">
        <v>16</v>
      </c>
      <c r="B412" s="279">
        <v>30</v>
      </c>
      <c r="C412" s="253" t="s">
        <v>517</v>
      </c>
      <c r="D412" s="91" t="s">
        <v>0</v>
      </c>
      <c r="E412" s="295">
        <v>3533502</v>
      </c>
      <c r="F412" s="78"/>
      <c r="G412" s="94">
        <v>932.89</v>
      </c>
      <c r="H412" s="115">
        <v>0.86420507387479084</v>
      </c>
      <c r="I412" s="204">
        <v>38059</v>
      </c>
      <c r="J412" s="204">
        <v>35629</v>
      </c>
      <c r="K412" s="243">
        <v>2430</v>
      </c>
      <c r="L412" s="285">
        <f t="shared" si="9"/>
        <v>40.796878517295717</v>
      </c>
      <c r="M412" s="85">
        <v>93.62</v>
      </c>
      <c r="N412" s="259">
        <v>1</v>
      </c>
      <c r="O412" s="74">
        <v>0.753</v>
      </c>
      <c r="P412" s="90" t="s">
        <v>800</v>
      </c>
      <c r="Q412" s="90" t="s">
        <v>800</v>
      </c>
      <c r="R412" s="90" t="s">
        <v>800</v>
      </c>
      <c r="S412" s="90" t="s">
        <v>800</v>
      </c>
      <c r="T412" s="90" t="s">
        <v>800</v>
      </c>
      <c r="U412" s="90" t="s">
        <v>800</v>
      </c>
      <c r="V412" s="90" t="s">
        <v>800</v>
      </c>
      <c r="W412" s="265">
        <v>112.78</v>
      </c>
    </row>
    <row r="413" spans="1:23" ht="15" customHeight="1" x14ac:dyDescent="0.2">
      <c r="A413" s="277">
        <v>8</v>
      </c>
      <c r="B413" s="279">
        <v>30</v>
      </c>
      <c r="C413" s="253" t="s">
        <v>518</v>
      </c>
      <c r="D413" s="91" t="s">
        <v>51</v>
      </c>
      <c r="E413" s="295">
        <v>3533601</v>
      </c>
      <c r="F413" s="78"/>
      <c r="G413" s="94">
        <v>346.98</v>
      </c>
      <c r="H413" s="115">
        <v>0.7055960208802281</v>
      </c>
      <c r="I413" s="204">
        <v>7099</v>
      </c>
      <c r="J413" s="204">
        <v>6668</v>
      </c>
      <c r="K413" s="243">
        <v>431</v>
      </c>
      <c r="L413" s="285">
        <f t="shared" si="9"/>
        <v>20.459392472188597</v>
      </c>
      <c r="M413" s="85">
        <v>93.93</v>
      </c>
      <c r="N413" s="259">
        <v>2</v>
      </c>
      <c r="O413" s="74">
        <v>0.746</v>
      </c>
      <c r="P413" s="90" t="s">
        <v>800</v>
      </c>
      <c r="Q413" s="90" t="s">
        <v>800</v>
      </c>
      <c r="R413" s="90" t="s">
        <v>800</v>
      </c>
      <c r="S413" s="90" t="s">
        <v>800</v>
      </c>
      <c r="T413" s="90" t="s">
        <v>800</v>
      </c>
      <c r="U413" s="90" t="s">
        <v>800</v>
      </c>
      <c r="V413" s="90" t="s">
        <v>800</v>
      </c>
      <c r="W413" s="265">
        <v>0.09</v>
      </c>
    </row>
    <row r="414" spans="1:23" ht="15" customHeight="1" x14ac:dyDescent="0.2">
      <c r="A414" s="277">
        <v>17</v>
      </c>
      <c r="B414" s="279">
        <v>30</v>
      </c>
      <c r="C414" s="253" t="s">
        <v>519</v>
      </c>
      <c r="D414" s="91" t="s">
        <v>7</v>
      </c>
      <c r="E414" s="295">
        <v>3533700</v>
      </c>
      <c r="F414" s="78"/>
      <c r="G414" s="94">
        <v>300.27999999999997</v>
      </c>
      <c r="H414" s="115">
        <v>-4.5668215455096917E-2</v>
      </c>
      <c r="I414" s="204">
        <v>4150</v>
      </c>
      <c r="J414" s="204">
        <v>3492</v>
      </c>
      <c r="K414" s="243">
        <v>658</v>
      </c>
      <c r="L414" s="285">
        <f t="shared" si="9"/>
        <v>13.82043426135607</v>
      </c>
      <c r="M414" s="85">
        <v>84.14</v>
      </c>
      <c r="N414" s="259">
        <v>5</v>
      </c>
      <c r="O414" s="74">
        <v>0.71699999999999997</v>
      </c>
      <c r="P414" s="90" t="s">
        <v>800</v>
      </c>
      <c r="Q414" s="90" t="s">
        <v>800</v>
      </c>
      <c r="R414" s="90" t="s">
        <v>800</v>
      </c>
      <c r="S414" s="90" t="s">
        <v>800</v>
      </c>
      <c r="T414" s="90" t="s">
        <v>800</v>
      </c>
      <c r="U414" s="90" t="s">
        <v>800</v>
      </c>
      <c r="V414" s="90" t="s">
        <v>800</v>
      </c>
      <c r="W414" s="265">
        <v>0</v>
      </c>
    </row>
    <row r="415" spans="1:23" ht="15" customHeight="1" x14ac:dyDescent="0.2">
      <c r="A415" s="277">
        <v>17</v>
      </c>
      <c r="B415" s="279">
        <v>30</v>
      </c>
      <c r="C415" s="253" t="s">
        <v>520</v>
      </c>
      <c r="D415" s="91" t="s">
        <v>7</v>
      </c>
      <c r="E415" s="295">
        <v>3533809</v>
      </c>
      <c r="F415" s="78"/>
      <c r="G415" s="94">
        <v>197.97</v>
      </c>
      <c r="H415" s="115">
        <v>-0.86698160288710691</v>
      </c>
      <c r="I415" s="204">
        <v>2572</v>
      </c>
      <c r="J415" s="204">
        <v>1791</v>
      </c>
      <c r="K415" s="243">
        <v>781</v>
      </c>
      <c r="L415" s="285">
        <f t="shared" si="9"/>
        <v>12.991867454664849</v>
      </c>
      <c r="M415" s="85">
        <v>69.63</v>
      </c>
      <c r="N415" s="259">
        <v>4</v>
      </c>
      <c r="O415" s="74">
        <v>0.73</v>
      </c>
      <c r="P415" s="90" t="s">
        <v>800</v>
      </c>
      <c r="Q415" s="90" t="s">
        <v>800</v>
      </c>
      <c r="R415" s="90" t="s">
        <v>800</v>
      </c>
      <c r="S415" s="90" t="s">
        <v>800</v>
      </c>
      <c r="T415" s="90" t="s">
        <v>800</v>
      </c>
      <c r="U415" s="90" t="s">
        <v>800</v>
      </c>
      <c r="V415" s="90" t="s">
        <v>800</v>
      </c>
      <c r="W415" s="265">
        <v>0</v>
      </c>
    </row>
    <row r="416" spans="1:23" ht="15" customHeight="1" x14ac:dyDescent="0.2">
      <c r="A416" s="277">
        <v>15</v>
      </c>
      <c r="B416" s="279">
        <v>30</v>
      </c>
      <c r="C416" s="253" t="s">
        <v>521</v>
      </c>
      <c r="D416" s="91" t="s">
        <v>17</v>
      </c>
      <c r="E416" s="295">
        <v>3533908</v>
      </c>
      <c r="F416" s="78"/>
      <c r="G416" s="94">
        <v>803.51</v>
      </c>
      <c r="H416" s="115">
        <v>0.62733819678602032</v>
      </c>
      <c r="I416" s="204">
        <v>51598</v>
      </c>
      <c r="J416" s="204">
        <v>49089</v>
      </c>
      <c r="K416" s="243">
        <v>2509</v>
      </c>
      <c r="L416" s="285">
        <f t="shared" si="9"/>
        <v>64.215753382036311</v>
      </c>
      <c r="M416" s="85">
        <v>95.14</v>
      </c>
      <c r="N416" s="259">
        <v>1</v>
      </c>
      <c r="O416" s="74">
        <v>0.77300000000000002</v>
      </c>
      <c r="P416" s="90" t="s">
        <v>800</v>
      </c>
      <c r="Q416" s="90" t="s">
        <v>800</v>
      </c>
      <c r="R416" s="90" t="s">
        <v>800</v>
      </c>
      <c r="S416" s="90" t="s">
        <v>800</v>
      </c>
      <c r="T416" s="90" t="s">
        <v>800</v>
      </c>
      <c r="U416" s="90" t="s">
        <v>800</v>
      </c>
      <c r="V416" s="90" t="s">
        <v>800</v>
      </c>
      <c r="W416" s="265">
        <v>0</v>
      </c>
    </row>
    <row r="417" spans="1:23" ht="15" customHeight="1" x14ac:dyDescent="0.2">
      <c r="A417" s="277">
        <v>15</v>
      </c>
      <c r="B417" s="279">
        <v>30</v>
      </c>
      <c r="C417" s="253" t="s">
        <v>522</v>
      </c>
      <c r="D417" s="91" t="s">
        <v>17</v>
      </c>
      <c r="E417" s="295">
        <v>3534005</v>
      </c>
      <c r="F417" s="78"/>
      <c r="G417" s="94">
        <v>243.44</v>
      </c>
      <c r="H417" s="115">
        <v>0.96555477172945992</v>
      </c>
      <c r="I417" s="204">
        <v>4093</v>
      </c>
      <c r="J417" s="204">
        <v>3389</v>
      </c>
      <c r="K417" s="243">
        <v>704</v>
      </c>
      <c r="L417" s="285">
        <f t="shared" si="9"/>
        <v>16.813177785080512</v>
      </c>
      <c r="M417" s="85">
        <v>82.8</v>
      </c>
      <c r="N417" s="259">
        <v>2</v>
      </c>
      <c r="O417" s="74">
        <v>0.73799999999999999</v>
      </c>
      <c r="P417" s="90" t="s">
        <v>800</v>
      </c>
      <c r="Q417" s="90" t="s">
        <v>800</v>
      </c>
      <c r="R417" s="90" t="s">
        <v>800</v>
      </c>
      <c r="S417" s="90" t="s">
        <v>800</v>
      </c>
      <c r="T417" s="90" t="s">
        <v>800</v>
      </c>
      <c r="U417" s="90" t="s">
        <v>800</v>
      </c>
      <c r="V417" s="90" t="s">
        <v>800</v>
      </c>
      <c r="W417" s="265">
        <v>0</v>
      </c>
    </row>
    <row r="418" spans="1:23" ht="15" customHeight="1" x14ac:dyDescent="0.2">
      <c r="A418" s="277">
        <v>21</v>
      </c>
      <c r="B418" s="279">
        <v>30</v>
      </c>
      <c r="C418" s="253" t="s">
        <v>523</v>
      </c>
      <c r="D418" s="91" t="s">
        <v>4</v>
      </c>
      <c r="E418" s="295">
        <v>3534104</v>
      </c>
      <c r="F418" s="78"/>
      <c r="G418" s="94">
        <v>217.82</v>
      </c>
      <c r="H418" s="115">
        <v>0.27351161133672974</v>
      </c>
      <c r="I418" s="204">
        <v>6198</v>
      </c>
      <c r="J418" s="204">
        <v>5869</v>
      </c>
      <c r="K418" s="243">
        <v>329</v>
      </c>
      <c r="L418" s="285">
        <f t="shared" si="9"/>
        <v>28.454687356532919</v>
      </c>
      <c r="M418" s="85">
        <v>94.69</v>
      </c>
      <c r="N418" s="259">
        <v>5</v>
      </c>
      <c r="O418" s="74">
        <v>0.77</v>
      </c>
      <c r="P418" s="90" t="s">
        <v>800</v>
      </c>
      <c r="Q418" s="90" t="s">
        <v>800</v>
      </c>
      <c r="R418" s="90" t="s">
        <v>800</v>
      </c>
      <c r="S418" s="90" t="s">
        <v>800</v>
      </c>
      <c r="T418" s="90" t="s">
        <v>800</v>
      </c>
      <c r="U418" s="90" t="s">
        <v>800</v>
      </c>
      <c r="V418" s="90" t="s">
        <v>800</v>
      </c>
      <c r="W418" s="265">
        <v>0</v>
      </c>
    </row>
    <row r="419" spans="1:23" ht="15" customHeight="1" x14ac:dyDescent="0.2">
      <c r="A419" s="277">
        <v>15</v>
      </c>
      <c r="B419" s="279">
        <v>30</v>
      </c>
      <c r="C419" s="253" t="s">
        <v>524</v>
      </c>
      <c r="D419" s="91" t="s">
        <v>17</v>
      </c>
      <c r="E419" s="295">
        <v>3534203</v>
      </c>
      <c r="F419" s="78"/>
      <c r="G419" s="94">
        <v>248.3</v>
      </c>
      <c r="H419" s="115">
        <v>2.4512386255333807</v>
      </c>
      <c r="I419" s="204">
        <v>6421</v>
      </c>
      <c r="J419" s="204">
        <v>5967</v>
      </c>
      <c r="K419" s="243">
        <v>454</v>
      </c>
      <c r="L419" s="285">
        <f t="shared" si="9"/>
        <v>25.859846959323399</v>
      </c>
      <c r="M419" s="85">
        <v>92.93</v>
      </c>
      <c r="N419" s="259">
        <v>1</v>
      </c>
      <c r="O419" s="74">
        <v>0.76700000000000002</v>
      </c>
      <c r="P419" s="90" t="s">
        <v>800</v>
      </c>
      <c r="Q419" s="90" t="s">
        <v>800</v>
      </c>
      <c r="R419" s="90" t="s">
        <v>800</v>
      </c>
      <c r="S419" s="90" t="s">
        <v>800</v>
      </c>
      <c r="T419" s="90" t="s">
        <v>800</v>
      </c>
      <c r="U419" s="90" t="s">
        <v>800</v>
      </c>
      <c r="V419" s="90" t="s">
        <v>800</v>
      </c>
      <c r="W419" s="265">
        <v>5.65</v>
      </c>
    </row>
    <row r="420" spans="1:23" ht="15" customHeight="1" x14ac:dyDescent="0.2">
      <c r="A420" s="277">
        <v>12</v>
      </c>
      <c r="B420" s="279">
        <v>30</v>
      </c>
      <c r="C420" s="253" t="s">
        <v>525</v>
      </c>
      <c r="D420" s="91" t="s">
        <v>11</v>
      </c>
      <c r="E420" s="295">
        <v>3534302</v>
      </c>
      <c r="F420" s="78"/>
      <c r="G420" s="94">
        <v>296.43</v>
      </c>
      <c r="H420" s="115">
        <v>0.74385125862541646</v>
      </c>
      <c r="I420" s="204">
        <v>41341</v>
      </c>
      <c r="J420" s="204">
        <v>40276</v>
      </c>
      <c r="K420" s="243">
        <v>1065</v>
      </c>
      <c r="L420" s="285">
        <f t="shared" si="9"/>
        <v>139.46294234726579</v>
      </c>
      <c r="M420" s="85">
        <v>97.42</v>
      </c>
      <c r="N420" s="259">
        <v>2</v>
      </c>
      <c r="O420" s="74">
        <v>0.78</v>
      </c>
      <c r="P420" s="90" t="s">
        <v>800</v>
      </c>
      <c r="Q420" s="90" t="s">
        <v>800</v>
      </c>
      <c r="R420" s="90" t="s">
        <v>800</v>
      </c>
      <c r="S420" s="90" t="s">
        <v>800</v>
      </c>
      <c r="T420" s="90" t="s">
        <v>800</v>
      </c>
      <c r="U420" s="90" t="s">
        <v>800</v>
      </c>
      <c r="V420" s="90" t="s">
        <v>800</v>
      </c>
      <c r="W420" s="265">
        <v>0</v>
      </c>
    </row>
    <row r="421" spans="1:23" ht="15" customHeight="1" x14ac:dyDescent="0.2">
      <c r="A421" s="277">
        <v>6</v>
      </c>
      <c r="B421" s="279">
        <v>30</v>
      </c>
      <c r="C421" s="253" t="s">
        <v>526</v>
      </c>
      <c r="D421" s="91" t="s">
        <v>16</v>
      </c>
      <c r="E421" s="295">
        <v>3534401</v>
      </c>
      <c r="F421" s="78"/>
      <c r="G421" s="94">
        <v>64.94</v>
      </c>
      <c r="H421" s="115">
        <v>0.17095329309892993</v>
      </c>
      <c r="I421" s="204">
        <v>674552</v>
      </c>
      <c r="J421" s="204">
        <v>674552</v>
      </c>
      <c r="K421" s="243">
        <v>0</v>
      </c>
      <c r="L421" s="285">
        <f t="shared" si="9"/>
        <v>10387.31136433631</v>
      </c>
      <c r="M421" s="85">
        <v>100</v>
      </c>
      <c r="N421" s="259">
        <v>2</v>
      </c>
      <c r="O421" s="74">
        <v>0.77600000000000002</v>
      </c>
      <c r="P421" s="90" t="s">
        <v>800</v>
      </c>
      <c r="Q421" s="90" t="s">
        <v>800</v>
      </c>
      <c r="R421" s="90" t="s">
        <v>800</v>
      </c>
      <c r="S421" s="90" t="s">
        <v>800</v>
      </c>
      <c r="T421" s="90" t="s">
        <v>800</v>
      </c>
      <c r="U421" s="90" t="s">
        <v>800</v>
      </c>
      <c r="V421" s="90" t="s">
        <v>800</v>
      </c>
      <c r="W421" s="265">
        <v>0</v>
      </c>
    </row>
    <row r="422" spans="1:23" ht="15" customHeight="1" x14ac:dyDescent="0.2">
      <c r="A422" s="277">
        <v>21</v>
      </c>
      <c r="B422" s="279">
        <v>30</v>
      </c>
      <c r="C422" s="253" t="s">
        <v>527</v>
      </c>
      <c r="D422" s="91" t="s">
        <v>4</v>
      </c>
      <c r="E422" s="295">
        <v>3534500</v>
      </c>
      <c r="F422" s="78"/>
      <c r="G422" s="94">
        <v>221.43</v>
      </c>
      <c r="H422" s="115">
        <v>-3.9642425837538298E-3</v>
      </c>
      <c r="I422" s="204">
        <v>2522</v>
      </c>
      <c r="J422" s="204">
        <v>2167</v>
      </c>
      <c r="K422" s="243">
        <v>355</v>
      </c>
      <c r="L422" s="285">
        <f t="shared" si="9"/>
        <v>11.389603938039109</v>
      </c>
      <c r="M422" s="85">
        <v>85.92</v>
      </c>
      <c r="N422" s="259">
        <v>4</v>
      </c>
      <c r="O422" s="74">
        <v>0.749</v>
      </c>
      <c r="P422" s="90" t="s">
        <v>800</v>
      </c>
      <c r="Q422" s="90" t="s">
        <v>800</v>
      </c>
      <c r="R422" s="90" t="s">
        <v>800</v>
      </c>
      <c r="S422" s="90" t="s">
        <v>800</v>
      </c>
      <c r="T422" s="90" t="s">
        <v>800</v>
      </c>
      <c r="U422" s="90" t="s">
        <v>800</v>
      </c>
      <c r="V422" s="90" t="s">
        <v>800</v>
      </c>
      <c r="W422" s="265">
        <v>0</v>
      </c>
    </row>
    <row r="423" spans="1:23" ht="15" customHeight="1" x14ac:dyDescent="0.2">
      <c r="A423" s="277">
        <v>21</v>
      </c>
      <c r="B423" s="279">
        <v>30</v>
      </c>
      <c r="C423" s="253" t="s">
        <v>528</v>
      </c>
      <c r="D423" s="91" t="s">
        <v>4</v>
      </c>
      <c r="E423" s="295">
        <v>3534609</v>
      </c>
      <c r="F423" s="78"/>
      <c r="G423" s="94">
        <v>247.94</v>
      </c>
      <c r="H423" s="115">
        <v>0.18774529680716245</v>
      </c>
      <c r="I423" s="204">
        <v>31159</v>
      </c>
      <c r="J423" s="204">
        <v>28274</v>
      </c>
      <c r="K423" s="243">
        <v>2885</v>
      </c>
      <c r="L423" s="285">
        <f t="shared" si="9"/>
        <v>125.67153343550859</v>
      </c>
      <c r="M423" s="85">
        <v>90.74</v>
      </c>
      <c r="N423" s="259">
        <v>3</v>
      </c>
      <c r="O423" s="74">
        <v>0.76200000000000001</v>
      </c>
      <c r="P423" s="90" t="s">
        <v>800</v>
      </c>
      <c r="Q423" s="90" t="s">
        <v>800</v>
      </c>
      <c r="R423" s="90" t="s">
        <v>800</v>
      </c>
      <c r="S423" s="90" t="s">
        <v>800</v>
      </c>
      <c r="T423" s="90" t="s">
        <v>800</v>
      </c>
      <c r="U423" s="90" t="s">
        <v>800</v>
      </c>
      <c r="V423" s="90" t="s">
        <v>800</v>
      </c>
      <c r="W423" s="265">
        <v>0</v>
      </c>
    </row>
    <row r="424" spans="1:23" ht="15" customHeight="1" x14ac:dyDescent="0.2">
      <c r="A424" s="277">
        <v>17</v>
      </c>
      <c r="B424" s="279">
        <v>30</v>
      </c>
      <c r="C424" s="253" t="s">
        <v>529</v>
      </c>
      <c r="D424" s="91" t="s">
        <v>7</v>
      </c>
      <c r="E424" s="295">
        <v>3534708</v>
      </c>
      <c r="F424" s="78"/>
      <c r="G424" s="94">
        <v>296.2</v>
      </c>
      <c r="H424" s="115">
        <v>0.78264207991234347</v>
      </c>
      <c r="I424" s="204">
        <v>107616</v>
      </c>
      <c r="J424" s="204">
        <v>104837</v>
      </c>
      <c r="K424" s="243">
        <v>2779</v>
      </c>
      <c r="L424" s="285">
        <f t="shared" si="9"/>
        <v>363.32207967589466</v>
      </c>
      <c r="M424" s="85">
        <v>97.42</v>
      </c>
      <c r="N424" s="259">
        <v>3</v>
      </c>
      <c r="O424" s="74">
        <v>0.77800000000000002</v>
      </c>
      <c r="P424" s="90" t="s">
        <v>800</v>
      </c>
      <c r="Q424" s="90" t="s">
        <v>800</v>
      </c>
      <c r="R424" s="90" t="s">
        <v>800</v>
      </c>
      <c r="S424" s="90" t="s">
        <v>800</v>
      </c>
      <c r="T424" s="90" t="s">
        <v>800</v>
      </c>
      <c r="U424" s="90" t="s">
        <v>800</v>
      </c>
      <c r="V424" s="90" t="s">
        <v>800</v>
      </c>
      <c r="W424" s="265">
        <v>2.1599999999999997</v>
      </c>
    </row>
    <row r="425" spans="1:23" ht="15" customHeight="1" x14ac:dyDescent="0.2">
      <c r="A425" s="277">
        <v>21</v>
      </c>
      <c r="B425" s="279">
        <v>30</v>
      </c>
      <c r="C425" s="253" t="s">
        <v>530</v>
      </c>
      <c r="D425" s="91" t="s">
        <v>4</v>
      </c>
      <c r="E425" s="295">
        <v>3534807</v>
      </c>
      <c r="F425" s="78"/>
      <c r="G425" s="94">
        <v>266.45</v>
      </c>
      <c r="H425" s="115">
        <v>0.6739114385553302</v>
      </c>
      <c r="I425" s="204">
        <v>8082</v>
      </c>
      <c r="J425" s="204">
        <v>7548</v>
      </c>
      <c r="K425" s="243">
        <v>534</v>
      </c>
      <c r="L425" s="285">
        <f t="shared" si="9"/>
        <v>30.332144867705011</v>
      </c>
      <c r="M425" s="85">
        <v>93.39</v>
      </c>
      <c r="N425" s="259">
        <v>4</v>
      </c>
      <c r="O425" s="74">
        <v>0.69199999999999995</v>
      </c>
      <c r="P425" s="90" t="s">
        <v>800</v>
      </c>
      <c r="Q425" s="90" t="s">
        <v>800</v>
      </c>
      <c r="R425" s="90" t="s">
        <v>800</v>
      </c>
      <c r="S425" s="90" t="s">
        <v>800</v>
      </c>
      <c r="T425" s="90" t="s">
        <v>800</v>
      </c>
      <c r="U425" s="90" t="s">
        <v>800</v>
      </c>
      <c r="V425" s="90" t="s">
        <v>800</v>
      </c>
      <c r="W425" s="265">
        <v>10.220000000000001</v>
      </c>
    </row>
    <row r="426" spans="1:23" ht="15" customHeight="1" x14ac:dyDescent="0.2">
      <c r="A426" s="277">
        <v>15</v>
      </c>
      <c r="B426" s="279">
        <v>30</v>
      </c>
      <c r="C426" s="253" t="s">
        <v>531</v>
      </c>
      <c r="D426" s="91" t="s">
        <v>17</v>
      </c>
      <c r="E426" s="295">
        <v>3534757</v>
      </c>
      <c r="F426" s="78"/>
      <c r="G426" s="94">
        <v>287.55</v>
      </c>
      <c r="H426" s="115">
        <v>2.1061623032736065</v>
      </c>
      <c r="I426" s="204">
        <v>9259</v>
      </c>
      <c r="J426" s="204">
        <v>8559</v>
      </c>
      <c r="K426" s="243">
        <v>700</v>
      </c>
      <c r="L426" s="285">
        <f t="shared" si="9"/>
        <v>32.199617457833419</v>
      </c>
      <c r="M426" s="85">
        <v>92.44</v>
      </c>
      <c r="N426" s="259">
        <v>1</v>
      </c>
      <c r="O426" s="74">
        <v>0.77</v>
      </c>
      <c r="P426" s="90" t="s">
        <v>800</v>
      </c>
      <c r="Q426" s="90" t="s">
        <v>800</v>
      </c>
      <c r="R426" s="90" t="s">
        <v>800</v>
      </c>
      <c r="S426" s="90" t="s">
        <v>800</v>
      </c>
      <c r="T426" s="90" t="s">
        <v>800</v>
      </c>
      <c r="U426" s="90" t="s">
        <v>800</v>
      </c>
      <c r="V426" s="90" t="s">
        <v>800</v>
      </c>
      <c r="W426" s="265">
        <v>8.4700000000000006</v>
      </c>
    </row>
    <row r="427" spans="1:23" ht="15" customHeight="1" x14ac:dyDescent="0.2">
      <c r="A427" s="277">
        <v>20</v>
      </c>
      <c r="B427" s="279">
        <v>30</v>
      </c>
      <c r="C427" s="253" t="s">
        <v>532</v>
      </c>
      <c r="D427" s="91" t="s">
        <v>3</v>
      </c>
      <c r="E427" s="295">
        <v>3534906</v>
      </c>
      <c r="F427" s="78"/>
      <c r="G427" s="94">
        <v>339.72</v>
      </c>
      <c r="H427" s="115">
        <v>0.13048500317012213</v>
      </c>
      <c r="I427" s="204">
        <v>13122</v>
      </c>
      <c r="J427" s="204">
        <v>9668</v>
      </c>
      <c r="K427" s="243">
        <v>3454</v>
      </c>
      <c r="L427" s="285">
        <f t="shared" si="9"/>
        <v>38.625927234192865</v>
      </c>
      <c r="M427" s="85">
        <v>73.680000000000007</v>
      </c>
      <c r="N427" s="259">
        <v>3</v>
      </c>
      <c r="O427" s="74">
        <v>0.72499999999999998</v>
      </c>
      <c r="P427" s="90" t="s">
        <v>800</v>
      </c>
      <c r="Q427" s="90" t="s">
        <v>800</v>
      </c>
      <c r="R427" s="90" t="s">
        <v>800</v>
      </c>
      <c r="S427" s="90" t="s">
        <v>800</v>
      </c>
      <c r="T427" s="90" t="s">
        <v>800</v>
      </c>
      <c r="U427" s="90" t="s">
        <v>800</v>
      </c>
      <c r="V427" s="90" t="s">
        <v>800</v>
      </c>
      <c r="W427" s="265">
        <v>0</v>
      </c>
    </row>
    <row r="428" spans="1:23" ht="15" customHeight="1" x14ac:dyDescent="0.2">
      <c r="A428" s="277">
        <v>15</v>
      </c>
      <c r="B428" s="279">
        <v>30</v>
      </c>
      <c r="C428" s="253" t="s">
        <v>533</v>
      </c>
      <c r="D428" s="91" t="s">
        <v>17</v>
      </c>
      <c r="E428" s="295">
        <v>3535002</v>
      </c>
      <c r="F428" s="78"/>
      <c r="G428" s="94">
        <v>695.36</v>
      </c>
      <c r="H428" s="115">
        <v>1.4236059952554614</v>
      </c>
      <c r="I428" s="204">
        <v>11766</v>
      </c>
      <c r="J428" s="204">
        <v>9995</v>
      </c>
      <c r="K428" s="243">
        <v>1771</v>
      </c>
      <c r="L428" s="285">
        <f t="shared" si="9"/>
        <v>16.920731707317074</v>
      </c>
      <c r="M428" s="85">
        <v>84.95</v>
      </c>
      <c r="N428" s="259">
        <v>4</v>
      </c>
      <c r="O428" s="74">
        <v>0.73199999999999998</v>
      </c>
      <c r="P428" s="90" t="s">
        <v>800</v>
      </c>
      <c r="Q428" s="90" t="s">
        <v>800</v>
      </c>
      <c r="R428" s="90" t="s">
        <v>800</v>
      </c>
      <c r="S428" s="90" t="s">
        <v>800</v>
      </c>
      <c r="T428" s="90" t="s">
        <v>800</v>
      </c>
      <c r="U428" s="90" t="s">
        <v>800</v>
      </c>
      <c r="V428" s="90" t="s">
        <v>800</v>
      </c>
      <c r="W428" s="265">
        <v>0</v>
      </c>
    </row>
    <row r="429" spans="1:23" ht="15" customHeight="1" x14ac:dyDescent="0.2">
      <c r="A429" s="277">
        <v>15</v>
      </c>
      <c r="B429" s="279">
        <v>30</v>
      </c>
      <c r="C429" s="253" t="s">
        <v>534</v>
      </c>
      <c r="D429" s="91" t="s">
        <v>17</v>
      </c>
      <c r="E429" s="295">
        <v>3535101</v>
      </c>
      <c r="F429" s="78"/>
      <c r="G429" s="94">
        <v>82.23</v>
      </c>
      <c r="H429" s="115">
        <v>2.1071145456273088</v>
      </c>
      <c r="I429" s="204">
        <v>12204</v>
      </c>
      <c r="J429" s="204">
        <v>11852</v>
      </c>
      <c r="K429" s="243">
        <v>352</v>
      </c>
      <c r="L429" s="285">
        <f t="shared" si="9"/>
        <v>148.41298796059831</v>
      </c>
      <c r="M429" s="85">
        <v>97.12</v>
      </c>
      <c r="N429" s="259">
        <v>4</v>
      </c>
      <c r="O429" s="74">
        <v>0.72199999999999998</v>
      </c>
      <c r="P429" s="90" t="s">
        <v>800</v>
      </c>
      <c r="Q429" s="90" t="s">
        <v>800</v>
      </c>
      <c r="R429" s="90" t="s">
        <v>800</v>
      </c>
      <c r="S429" s="90" t="s">
        <v>800</v>
      </c>
      <c r="T429" s="90" t="s">
        <v>800</v>
      </c>
      <c r="U429" s="90" t="s">
        <v>800</v>
      </c>
      <c r="V429" s="90" t="s">
        <v>800</v>
      </c>
      <c r="W429" s="265">
        <v>0</v>
      </c>
    </row>
    <row r="430" spans="1:23" ht="15" customHeight="1" x14ac:dyDescent="0.2">
      <c r="A430" s="277">
        <v>18</v>
      </c>
      <c r="B430" s="279">
        <v>30</v>
      </c>
      <c r="C430" s="253" t="s">
        <v>535</v>
      </c>
      <c r="D430" s="91" t="s">
        <v>1</v>
      </c>
      <c r="E430" s="295">
        <v>3535200</v>
      </c>
      <c r="F430" s="78"/>
      <c r="G430" s="94">
        <v>320.08999999999997</v>
      </c>
      <c r="H430" s="115">
        <v>-0.68698314537266603</v>
      </c>
      <c r="I430" s="204">
        <v>9276</v>
      </c>
      <c r="J430" s="204">
        <v>7360</v>
      </c>
      <c r="K430" s="243">
        <v>1916</v>
      </c>
      <c r="L430" s="285">
        <f t="shared" si="9"/>
        <v>28.979349557936832</v>
      </c>
      <c r="M430" s="85">
        <v>79.34</v>
      </c>
      <c r="N430" s="259">
        <v>4</v>
      </c>
      <c r="O430" s="74">
        <v>0.753</v>
      </c>
      <c r="P430" s="90" t="s">
        <v>800</v>
      </c>
      <c r="Q430" s="90" t="s">
        <v>800</v>
      </c>
      <c r="R430" s="90" t="s">
        <v>800</v>
      </c>
      <c r="S430" s="90" t="s">
        <v>800</v>
      </c>
      <c r="T430" s="90" t="s">
        <v>800</v>
      </c>
      <c r="U430" s="90" t="s">
        <v>800</v>
      </c>
      <c r="V430" s="90" t="s">
        <v>800</v>
      </c>
      <c r="W430" s="265">
        <v>4.28</v>
      </c>
    </row>
    <row r="431" spans="1:23" ht="15" customHeight="1" x14ac:dyDescent="0.2">
      <c r="A431" s="277">
        <v>17</v>
      </c>
      <c r="B431" s="279">
        <v>30</v>
      </c>
      <c r="C431" s="253" t="s">
        <v>536</v>
      </c>
      <c r="D431" s="91" t="s">
        <v>7</v>
      </c>
      <c r="E431" s="295">
        <v>3535309</v>
      </c>
      <c r="F431" s="78"/>
      <c r="G431" s="94">
        <v>549.04</v>
      </c>
      <c r="H431" s="115">
        <v>0.19893266395232256</v>
      </c>
      <c r="I431" s="204">
        <v>21446</v>
      </c>
      <c r="J431" s="204">
        <v>20133</v>
      </c>
      <c r="K431" s="243">
        <v>1313</v>
      </c>
      <c r="L431" s="285">
        <f t="shared" si="9"/>
        <v>39.06090630919423</v>
      </c>
      <c r="M431" s="85">
        <v>93.88</v>
      </c>
      <c r="N431" s="259">
        <v>3</v>
      </c>
      <c r="O431" s="74">
        <v>0.746</v>
      </c>
      <c r="P431" s="90" t="s">
        <v>800</v>
      </c>
      <c r="Q431" s="90" t="s">
        <v>800</v>
      </c>
      <c r="R431" s="90" t="s">
        <v>800</v>
      </c>
      <c r="S431" s="90" t="s">
        <v>800</v>
      </c>
      <c r="T431" s="90" t="s">
        <v>800</v>
      </c>
      <c r="U431" s="90" t="s">
        <v>800</v>
      </c>
      <c r="V431" s="90" t="s">
        <v>800</v>
      </c>
      <c r="W431" s="265">
        <v>10.79</v>
      </c>
    </row>
    <row r="432" spans="1:23" ht="15" customHeight="1" x14ac:dyDescent="0.2">
      <c r="A432" s="277">
        <v>20</v>
      </c>
      <c r="B432" s="279">
        <v>30</v>
      </c>
      <c r="C432" s="253" t="s">
        <v>537</v>
      </c>
      <c r="D432" s="91" t="s">
        <v>3</v>
      </c>
      <c r="E432" s="295">
        <v>3535408</v>
      </c>
      <c r="F432" s="78"/>
      <c r="G432" s="94">
        <v>353.14</v>
      </c>
      <c r="H432" s="115">
        <v>0.4776458977799436</v>
      </c>
      <c r="I432" s="204">
        <v>14957</v>
      </c>
      <c r="J432" s="204">
        <v>14612</v>
      </c>
      <c r="K432" s="243">
        <v>345</v>
      </c>
      <c r="L432" s="285">
        <f t="shared" si="9"/>
        <v>42.354307073681831</v>
      </c>
      <c r="M432" s="85">
        <v>97.69</v>
      </c>
      <c r="N432" s="259">
        <v>4</v>
      </c>
      <c r="O432" s="74">
        <v>0.72199999999999998</v>
      </c>
      <c r="P432" s="90" t="s">
        <v>800</v>
      </c>
      <c r="Q432" s="90" t="s">
        <v>800</v>
      </c>
      <c r="R432" s="90" t="s">
        <v>800</v>
      </c>
      <c r="S432" s="90" t="s">
        <v>800</v>
      </c>
      <c r="T432" s="90" t="s">
        <v>800</v>
      </c>
      <c r="U432" s="90" t="s">
        <v>800</v>
      </c>
      <c r="V432" s="90" t="s">
        <v>800</v>
      </c>
      <c r="W432" s="265">
        <v>50.36</v>
      </c>
    </row>
    <row r="433" spans="1:23" ht="15" customHeight="1" x14ac:dyDescent="0.2">
      <c r="A433" s="277">
        <v>17</v>
      </c>
      <c r="B433" s="279">
        <v>30</v>
      </c>
      <c r="C433" s="253" t="s">
        <v>538</v>
      </c>
      <c r="D433" s="91" t="s">
        <v>7</v>
      </c>
      <c r="E433" s="295">
        <v>3535507</v>
      </c>
      <c r="F433" s="78"/>
      <c r="G433" s="94">
        <v>1001.09</v>
      </c>
      <c r="H433" s="115">
        <v>0.50442972743052206</v>
      </c>
      <c r="I433" s="204">
        <v>43447</v>
      </c>
      <c r="J433" s="204">
        <v>39373</v>
      </c>
      <c r="K433" s="243">
        <v>4074</v>
      </c>
      <c r="L433" s="285">
        <f t="shared" si="9"/>
        <v>43.399694333176839</v>
      </c>
      <c r="M433" s="85">
        <v>90.62</v>
      </c>
      <c r="N433" s="259">
        <v>4</v>
      </c>
      <c r="O433" s="74">
        <v>0.76200000000000001</v>
      </c>
      <c r="P433" s="90" t="s">
        <v>800</v>
      </c>
      <c r="Q433" s="90" t="s">
        <v>800</v>
      </c>
      <c r="R433" s="90" t="s">
        <v>800</v>
      </c>
      <c r="S433" s="90" t="s">
        <v>800</v>
      </c>
      <c r="T433" s="90" t="s">
        <v>800</v>
      </c>
      <c r="U433" s="90" t="s">
        <v>800</v>
      </c>
      <c r="V433" s="90" t="s">
        <v>800</v>
      </c>
      <c r="W433" s="265">
        <v>0</v>
      </c>
    </row>
    <row r="434" spans="1:23" ht="15" customHeight="1" x14ac:dyDescent="0.2">
      <c r="A434" s="277">
        <v>2</v>
      </c>
      <c r="B434" s="279">
        <v>30</v>
      </c>
      <c r="C434" s="253" t="s">
        <v>539</v>
      </c>
      <c r="D434" s="91" t="s">
        <v>6</v>
      </c>
      <c r="E434" s="295">
        <v>3535606</v>
      </c>
      <c r="F434" s="78"/>
      <c r="G434" s="94">
        <v>809.79</v>
      </c>
      <c r="H434" s="115">
        <v>0.31790107908862275</v>
      </c>
      <c r="I434" s="204">
        <v>17893</v>
      </c>
      <c r="J434" s="204">
        <v>5394</v>
      </c>
      <c r="K434" s="243">
        <v>12499</v>
      </c>
      <c r="L434" s="285">
        <f t="shared" si="9"/>
        <v>22.095852011015204</v>
      </c>
      <c r="M434" s="85">
        <v>30.15</v>
      </c>
      <c r="N434" s="259">
        <v>4</v>
      </c>
      <c r="O434" s="74">
        <v>0.71899999999999997</v>
      </c>
      <c r="P434" s="90" t="s">
        <v>800</v>
      </c>
      <c r="Q434" s="90" t="s">
        <v>800</v>
      </c>
      <c r="R434" s="90" t="s">
        <v>800</v>
      </c>
      <c r="S434" s="90" t="s">
        <v>800</v>
      </c>
      <c r="T434" s="90" t="s">
        <v>800</v>
      </c>
      <c r="U434" s="90" t="s">
        <v>800</v>
      </c>
      <c r="V434" s="90" t="s">
        <v>800</v>
      </c>
      <c r="W434" s="265">
        <v>96.9</v>
      </c>
    </row>
    <row r="435" spans="1:23" ht="15" customHeight="1" x14ac:dyDescent="0.2">
      <c r="A435" s="277">
        <v>15</v>
      </c>
      <c r="B435" s="279">
        <v>30</v>
      </c>
      <c r="C435" s="253" t="s">
        <v>540</v>
      </c>
      <c r="D435" s="91" t="s">
        <v>17</v>
      </c>
      <c r="E435" s="295">
        <v>3535705</v>
      </c>
      <c r="F435" s="78"/>
      <c r="G435" s="94">
        <v>154.56</v>
      </c>
      <c r="H435" s="115">
        <v>0.72578702506516102</v>
      </c>
      <c r="I435" s="204">
        <v>6135</v>
      </c>
      <c r="J435" s="204">
        <v>5524</v>
      </c>
      <c r="K435" s="243">
        <v>611</v>
      </c>
      <c r="L435" s="285">
        <f t="shared" si="9"/>
        <v>39.693322981366457</v>
      </c>
      <c r="M435" s="85">
        <v>90.04</v>
      </c>
      <c r="N435" s="259">
        <v>1</v>
      </c>
      <c r="O435" s="74">
        <v>0.749</v>
      </c>
      <c r="P435" s="90" t="s">
        <v>800</v>
      </c>
      <c r="Q435" s="90" t="s">
        <v>800</v>
      </c>
      <c r="R435" s="90" t="s">
        <v>800</v>
      </c>
      <c r="S435" s="90" t="s">
        <v>800</v>
      </c>
      <c r="T435" s="90" t="s">
        <v>800</v>
      </c>
      <c r="U435" s="90" t="s">
        <v>800</v>
      </c>
      <c r="V435" s="90" t="s">
        <v>800</v>
      </c>
      <c r="W435" s="265">
        <v>0</v>
      </c>
    </row>
    <row r="436" spans="1:23" ht="15" customHeight="1" x14ac:dyDescent="0.2">
      <c r="A436" s="277">
        <v>14</v>
      </c>
      <c r="B436" s="279">
        <v>30</v>
      </c>
      <c r="C436" s="253" t="s">
        <v>541</v>
      </c>
      <c r="D436" s="91" t="s">
        <v>8</v>
      </c>
      <c r="E436" s="295">
        <v>3535804</v>
      </c>
      <c r="F436" s="78"/>
      <c r="G436" s="94">
        <v>1019.84</v>
      </c>
      <c r="H436" s="115">
        <v>1.1935471366082195</v>
      </c>
      <c r="I436" s="204">
        <v>19083</v>
      </c>
      <c r="J436" s="204">
        <v>16089</v>
      </c>
      <c r="K436" s="243">
        <v>2994</v>
      </c>
      <c r="L436" s="285">
        <f t="shared" si="9"/>
        <v>18.711758707248194</v>
      </c>
      <c r="M436" s="85">
        <v>84.31</v>
      </c>
      <c r="N436" s="259">
        <v>2</v>
      </c>
      <c r="O436" s="74">
        <v>0.71699999999999997</v>
      </c>
      <c r="P436" s="90" t="s">
        <v>800</v>
      </c>
      <c r="Q436" s="90" t="s">
        <v>800</v>
      </c>
      <c r="R436" s="90" t="s">
        <v>800</v>
      </c>
      <c r="S436" s="90" t="s">
        <v>800</v>
      </c>
      <c r="T436" s="90" t="s">
        <v>800</v>
      </c>
      <c r="U436" s="90" t="s">
        <v>800</v>
      </c>
      <c r="V436" s="90" t="s">
        <v>800</v>
      </c>
      <c r="W436" s="265">
        <v>105.93</v>
      </c>
    </row>
    <row r="437" spans="1:23" ht="15" customHeight="1" x14ac:dyDescent="0.2">
      <c r="A437" s="277">
        <v>15</v>
      </c>
      <c r="B437" s="279">
        <v>30</v>
      </c>
      <c r="C437" s="253" t="s">
        <v>542</v>
      </c>
      <c r="D437" s="91" t="s">
        <v>17</v>
      </c>
      <c r="E437" s="295">
        <v>3535903</v>
      </c>
      <c r="F437" s="78"/>
      <c r="G437" s="94">
        <v>139.51</v>
      </c>
      <c r="H437" s="115">
        <v>0.24113961341187817</v>
      </c>
      <c r="I437" s="204">
        <v>3866</v>
      </c>
      <c r="J437" s="204">
        <v>3511</v>
      </c>
      <c r="K437" s="243">
        <v>355</v>
      </c>
      <c r="L437" s="285">
        <f t="shared" si="9"/>
        <v>27.711275177406641</v>
      </c>
      <c r="M437" s="85">
        <v>90.82</v>
      </c>
      <c r="N437" s="259">
        <v>4</v>
      </c>
      <c r="O437" s="74">
        <v>0.73199999999999998</v>
      </c>
      <c r="P437" s="90" t="s">
        <v>800</v>
      </c>
      <c r="Q437" s="90" t="s">
        <v>800</v>
      </c>
      <c r="R437" s="90" t="s">
        <v>800</v>
      </c>
      <c r="S437" s="90" t="s">
        <v>800</v>
      </c>
      <c r="T437" s="90" t="s">
        <v>800</v>
      </c>
      <c r="U437" s="90" t="s">
        <v>800</v>
      </c>
      <c r="V437" s="90" t="s">
        <v>800</v>
      </c>
      <c r="W437" s="265">
        <v>0</v>
      </c>
    </row>
    <row r="438" spans="1:23" ht="15" customHeight="1" x14ac:dyDescent="0.2">
      <c r="A438" s="277">
        <v>20</v>
      </c>
      <c r="B438" s="279">
        <v>30</v>
      </c>
      <c r="C438" s="253" t="s">
        <v>543</v>
      </c>
      <c r="D438" s="91" t="s">
        <v>3</v>
      </c>
      <c r="E438" s="295">
        <v>3536000</v>
      </c>
      <c r="F438" s="78"/>
      <c r="G438" s="94">
        <v>365.22</v>
      </c>
      <c r="H438" s="115">
        <v>-0.35239893110832199</v>
      </c>
      <c r="I438" s="204">
        <v>10631</v>
      </c>
      <c r="J438" s="204">
        <v>9001</v>
      </c>
      <c r="K438" s="243">
        <v>1630</v>
      </c>
      <c r="L438" s="285">
        <f t="shared" si="9"/>
        <v>29.108482558457915</v>
      </c>
      <c r="M438" s="85">
        <v>84.67</v>
      </c>
      <c r="N438" s="259">
        <v>5</v>
      </c>
      <c r="O438" s="74">
        <v>0.73699999999999999</v>
      </c>
      <c r="P438" s="90" t="s">
        <v>800</v>
      </c>
      <c r="Q438" s="90" t="s">
        <v>800</v>
      </c>
      <c r="R438" s="90" t="s">
        <v>800</v>
      </c>
      <c r="S438" s="90" t="s">
        <v>800</v>
      </c>
      <c r="T438" s="90" t="s">
        <v>800</v>
      </c>
      <c r="U438" s="90" t="s">
        <v>800</v>
      </c>
      <c r="V438" s="90" t="s">
        <v>800</v>
      </c>
      <c r="W438" s="265">
        <v>0</v>
      </c>
    </row>
    <row r="439" spans="1:23" ht="15" customHeight="1" x14ac:dyDescent="0.2">
      <c r="A439" s="277">
        <v>17</v>
      </c>
      <c r="B439" s="279">
        <v>30</v>
      </c>
      <c r="C439" s="253" t="s">
        <v>544</v>
      </c>
      <c r="D439" s="91" t="s">
        <v>7</v>
      </c>
      <c r="E439" s="295">
        <v>3536109</v>
      </c>
      <c r="F439" s="78"/>
      <c r="G439" s="94">
        <v>210.04</v>
      </c>
      <c r="H439" s="115">
        <v>1.4964072038571752</v>
      </c>
      <c r="I439" s="204">
        <v>6064</v>
      </c>
      <c r="J439" s="204">
        <v>5166</v>
      </c>
      <c r="K439" s="243">
        <v>898</v>
      </c>
      <c r="L439" s="285">
        <f t="shared" si="9"/>
        <v>28.870691296895831</v>
      </c>
      <c r="M439" s="85">
        <v>85.19</v>
      </c>
      <c r="N439" s="259">
        <v>4</v>
      </c>
      <c r="O439" s="74">
        <v>0.72699999999999998</v>
      </c>
      <c r="P439" s="90" t="s">
        <v>800</v>
      </c>
      <c r="Q439" s="90" t="s">
        <v>800</v>
      </c>
      <c r="R439" s="90" t="s">
        <v>800</v>
      </c>
      <c r="S439" s="90" t="s">
        <v>800</v>
      </c>
      <c r="T439" s="90" t="s">
        <v>800</v>
      </c>
      <c r="U439" s="90" t="s">
        <v>800</v>
      </c>
      <c r="V439" s="90" t="s">
        <v>800</v>
      </c>
      <c r="W439" s="265">
        <v>0</v>
      </c>
    </row>
    <row r="440" spans="1:23" ht="15" customHeight="1" x14ac:dyDescent="0.2">
      <c r="A440" s="277">
        <v>11</v>
      </c>
      <c r="B440" s="279">
        <v>30</v>
      </c>
      <c r="C440" s="253" t="s">
        <v>545</v>
      </c>
      <c r="D440" s="91" t="s">
        <v>12</v>
      </c>
      <c r="E440" s="295">
        <v>3536208</v>
      </c>
      <c r="F440" s="78"/>
      <c r="G440" s="94">
        <v>359.69</v>
      </c>
      <c r="H440" s="115">
        <v>0.40381980901220693</v>
      </c>
      <c r="I440" s="204">
        <v>18937</v>
      </c>
      <c r="J440" s="204">
        <v>13236</v>
      </c>
      <c r="K440" s="243">
        <v>5701</v>
      </c>
      <c r="L440" s="285">
        <f t="shared" si="9"/>
        <v>52.648113653423785</v>
      </c>
      <c r="M440" s="85">
        <v>69.89</v>
      </c>
      <c r="N440" s="259">
        <v>5</v>
      </c>
      <c r="O440" s="74">
        <v>0.73599999999999999</v>
      </c>
      <c r="P440" s="90" t="s">
        <v>800</v>
      </c>
      <c r="Q440" s="90" t="s">
        <v>800</v>
      </c>
      <c r="R440" s="90" t="s">
        <v>800</v>
      </c>
      <c r="S440" s="90" t="s">
        <v>800</v>
      </c>
      <c r="T440" s="90" t="s">
        <v>800</v>
      </c>
      <c r="U440" s="90" t="s">
        <v>800</v>
      </c>
      <c r="V440" s="90" t="s">
        <v>800</v>
      </c>
      <c r="W440" s="265">
        <v>0</v>
      </c>
    </row>
    <row r="441" spans="1:23" ht="15" customHeight="1" x14ac:dyDescent="0.2">
      <c r="A441" s="277">
        <v>15</v>
      </c>
      <c r="B441" s="279">
        <v>30</v>
      </c>
      <c r="C441" s="253" t="s">
        <v>546</v>
      </c>
      <c r="D441" s="91" t="s">
        <v>17</v>
      </c>
      <c r="E441" s="295">
        <v>3536257</v>
      </c>
      <c r="F441" s="78"/>
      <c r="G441" s="94">
        <v>84.51</v>
      </c>
      <c r="H441" s="115">
        <v>0.2373293177812652</v>
      </c>
      <c r="I441" s="204">
        <v>2049</v>
      </c>
      <c r="J441" s="204">
        <v>1693</v>
      </c>
      <c r="K441" s="243">
        <v>356</v>
      </c>
      <c r="L441" s="285">
        <f t="shared" si="9"/>
        <v>24.24565140220092</v>
      </c>
      <c r="M441" s="85">
        <v>82.63</v>
      </c>
      <c r="N441" s="259">
        <v>4</v>
      </c>
      <c r="O441" s="74">
        <v>0.72099999999999997</v>
      </c>
      <c r="P441" s="90" t="s">
        <v>800</v>
      </c>
      <c r="Q441" s="90" t="s">
        <v>800</v>
      </c>
      <c r="R441" s="90" t="s">
        <v>800</v>
      </c>
      <c r="S441" s="90" t="s">
        <v>800</v>
      </c>
      <c r="T441" s="90" t="s">
        <v>800</v>
      </c>
      <c r="U441" s="90" t="s">
        <v>800</v>
      </c>
      <c r="V441" s="90" t="s">
        <v>800</v>
      </c>
      <c r="W441" s="265">
        <v>0</v>
      </c>
    </row>
    <row r="442" spans="1:23" ht="15" customHeight="1" x14ac:dyDescent="0.2">
      <c r="A442" s="277">
        <v>8</v>
      </c>
      <c r="B442" s="279">
        <v>30</v>
      </c>
      <c r="C442" s="253" t="s">
        <v>547</v>
      </c>
      <c r="D442" s="91" t="s">
        <v>51</v>
      </c>
      <c r="E442" s="295">
        <v>3536307</v>
      </c>
      <c r="F442" s="78"/>
      <c r="G442" s="94">
        <v>600.11</v>
      </c>
      <c r="H442" s="115">
        <v>1.1869797681459238</v>
      </c>
      <c r="I442" s="204">
        <v>13890</v>
      </c>
      <c r="J442" s="204">
        <v>11596</v>
      </c>
      <c r="K442" s="243">
        <v>2294</v>
      </c>
      <c r="L442" s="285">
        <f t="shared" si="9"/>
        <v>23.145756611287929</v>
      </c>
      <c r="M442" s="85">
        <v>83.48</v>
      </c>
      <c r="N442" s="259">
        <v>4</v>
      </c>
      <c r="O442" s="74">
        <v>0.73</v>
      </c>
      <c r="P442" s="90" t="s">
        <v>800</v>
      </c>
      <c r="Q442" s="90" t="s">
        <v>800</v>
      </c>
      <c r="R442" s="90" t="s">
        <v>800</v>
      </c>
      <c r="S442" s="90" t="s">
        <v>800</v>
      </c>
      <c r="T442" s="90" t="s">
        <v>800</v>
      </c>
      <c r="U442" s="90" t="s">
        <v>800</v>
      </c>
      <c r="V442" s="90" t="s">
        <v>800</v>
      </c>
      <c r="W442" s="265">
        <v>0</v>
      </c>
    </row>
    <row r="443" spans="1:23" ht="15" customHeight="1" x14ac:dyDescent="0.2">
      <c r="A443" s="277">
        <v>20</v>
      </c>
      <c r="B443" s="279">
        <v>30</v>
      </c>
      <c r="C443" s="253" t="s">
        <v>548</v>
      </c>
      <c r="D443" s="91" t="s">
        <v>3</v>
      </c>
      <c r="E443" s="295">
        <v>3536406</v>
      </c>
      <c r="F443" s="78"/>
      <c r="G443" s="94">
        <v>373.89</v>
      </c>
      <c r="H443" s="115">
        <v>1.4326213805975652</v>
      </c>
      <c r="I443" s="204">
        <v>6833</v>
      </c>
      <c r="J443" s="204">
        <v>5947</v>
      </c>
      <c r="K443" s="243">
        <v>886</v>
      </c>
      <c r="L443" s="285">
        <f t="shared" si="9"/>
        <v>18.275428601995241</v>
      </c>
      <c r="M443" s="85">
        <v>87.03</v>
      </c>
      <c r="N443" s="259">
        <v>5</v>
      </c>
      <c r="O443" s="74">
        <v>0.71099999999999997</v>
      </c>
      <c r="P443" s="90" t="s">
        <v>800</v>
      </c>
      <c r="Q443" s="90" t="s">
        <v>800</v>
      </c>
      <c r="R443" s="90" t="s">
        <v>800</v>
      </c>
      <c r="S443" s="90" t="s">
        <v>800</v>
      </c>
      <c r="T443" s="90" t="s">
        <v>800</v>
      </c>
      <c r="U443" s="90" t="s">
        <v>800</v>
      </c>
      <c r="V443" s="90" t="s">
        <v>800</v>
      </c>
      <c r="W443" s="265">
        <v>94.53</v>
      </c>
    </row>
    <row r="444" spans="1:23" ht="15" customHeight="1" x14ac:dyDescent="0.2">
      <c r="A444" s="277">
        <v>5</v>
      </c>
      <c r="B444" s="279">
        <v>30</v>
      </c>
      <c r="C444" s="253" t="s">
        <v>549</v>
      </c>
      <c r="D444" s="91" t="s">
        <v>9</v>
      </c>
      <c r="E444" s="295">
        <v>3536505</v>
      </c>
      <c r="F444" s="78"/>
      <c r="G444" s="94">
        <v>139.33000000000001</v>
      </c>
      <c r="H444" s="115">
        <v>3.407878194614411</v>
      </c>
      <c r="I444" s="204">
        <v>96955</v>
      </c>
      <c r="J444" s="204">
        <v>96865</v>
      </c>
      <c r="K444" s="243">
        <v>90</v>
      </c>
      <c r="L444" s="285">
        <f t="shared" si="9"/>
        <v>695.86592980693308</v>
      </c>
      <c r="M444" s="85">
        <v>99.91</v>
      </c>
      <c r="N444" s="259">
        <v>1</v>
      </c>
      <c r="O444" s="74">
        <v>0.79500000000000004</v>
      </c>
      <c r="P444" s="90" t="s">
        <v>800</v>
      </c>
      <c r="Q444" s="90" t="s">
        <v>800</v>
      </c>
      <c r="R444" s="90" t="s">
        <v>800</v>
      </c>
      <c r="S444" s="90" t="s">
        <v>800</v>
      </c>
      <c r="T444" s="90" t="s">
        <v>800</v>
      </c>
      <c r="U444" s="90" t="s">
        <v>800</v>
      </c>
      <c r="V444" s="90" t="s">
        <v>800</v>
      </c>
      <c r="W444" s="265">
        <v>1.1100000000000001</v>
      </c>
    </row>
    <row r="445" spans="1:23" ht="15" customHeight="1" x14ac:dyDescent="0.2">
      <c r="A445" s="277">
        <v>17</v>
      </c>
      <c r="B445" s="279">
        <v>30</v>
      </c>
      <c r="C445" s="253" t="s">
        <v>550</v>
      </c>
      <c r="D445" s="91" t="s">
        <v>7</v>
      </c>
      <c r="E445" s="295">
        <v>3536570</v>
      </c>
      <c r="F445" s="78"/>
      <c r="G445" s="94">
        <v>256.55</v>
      </c>
      <c r="H445" s="115">
        <v>-7.2945919757871902E-2</v>
      </c>
      <c r="I445" s="204">
        <v>1775</v>
      </c>
      <c r="J445" s="204">
        <v>1319</v>
      </c>
      <c r="K445" s="243">
        <v>456</v>
      </c>
      <c r="L445" s="285">
        <f t="shared" si="9"/>
        <v>6.9187292925355681</v>
      </c>
      <c r="M445" s="85">
        <v>74.31</v>
      </c>
      <c r="N445" s="259">
        <v>3</v>
      </c>
      <c r="O445" s="74">
        <v>0.71799999999999997</v>
      </c>
      <c r="P445" s="90" t="s">
        <v>800</v>
      </c>
      <c r="Q445" s="90" t="s">
        <v>800</v>
      </c>
      <c r="R445" s="90" t="s">
        <v>800</v>
      </c>
      <c r="S445" s="90" t="s">
        <v>800</v>
      </c>
      <c r="T445" s="90" t="s">
        <v>800</v>
      </c>
      <c r="U445" s="90" t="s">
        <v>800</v>
      </c>
      <c r="V445" s="90" t="s">
        <v>800</v>
      </c>
      <c r="W445" s="265">
        <v>0</v>
      </c>
    </row>
    <row r="446" spans="1:23" ht="15" customHeight="1" x14ac:dyDescent="0.2">
      <c r="A446" s="277">
        <v>15</v>
      </c>
      <c r="B446" s="279">
        <v>30</v>
      </c>
      <c r="C446" s="253" t="s">
        <v>551</v>
      </c>
      <c r="D446" s="91" t="s">
        <v>17</v>
      </c>
      <c r="E446" s="295">
        <v>3536604</v>
      </c>
      <c r="F446" s="78"/>
      <c r="G446" s="94">
        <v>740.83</v>
      </c>
      <c r="H446" s="115">
        <v>-6.7710596029857406E-2</v>
      </c>
      <c r="I446" s="204">
        <v>8534</v>
      </c>
      <c r="J446" s="204">
        <v>7783</v>
      </c>
      <c r="K446" s="243">
        <v>751</v>
      </c>
      <c r="L446" s="285">
        <f t="shared" si="9"/>
        <v>11.519511898816193</v>
      </c>
      <c r="M446" s="85">
        <v>91.2</v>
      </c>
      <c r="N446" s="259">
        <v>4</v>
      </c>
      <c r="O446" s="74">
        <v>0.72499999999999998</v>
      </c>
      <c r="P446" s="90" t="s">
        <v>800</v>
      </c>
      <c r="Q446" s="90" t="s">
        <v>800</v>
      </c>
      <c r="R446" s="90" t="s">
        <v>800</v>
      </c>
      <c r="S446" s="90" t="s">
        <v>800</v>
      </c>
      <c r="T446" s="90" t="s">
        <v>800</v>
      </c>
      <c r="U446" s="90" t="s">
        <v>800</v>
      </c>
      <c r="V446" s="90" t="s">
        <v>800</v>
      </c>
      <c r="W446" s="265">
        <v>65.400000000000006</v>
      </c>
    </row>
    <row r="447" spans="1:23" ht="15" customHeight="1" x14ac:dyDescent="0.2">
      <c r="A447" s="277">
        <v>13</v>
      </c>
      <c r="B447" s="279">
        <v>30</v>
      </c>
      <c r="C447" s="253" t="s">
        <v>552</v>
      </c>
      <c r="D447" s="91" t="s">
        <v>10</v>
      </c>
      <c r="E447" s="295">
        <v>3536703</v>
      </c>
      <c r="F447" s="78"/>
      <c r="G447" s="94">
        <v>729.18</v>
      </c>
      <c r="H447" s="115">
        <v>1.0608853911509675</v>
      </c>
      <c r="I447" s="204">
        <v>43993</v>
      </c>
      <c r="J447" s="204">
        <v>40913</v>
      </c>
      <c r="K447" s="243">
        <v>3080</v>
      </c>
      <c r="L447" s="285">
        <f t="shared" si="9"/>
        <v>60.332153926328211</v>
      </c>
      <c r="M447" s="85">
        <v>93</v>
      </c>
      <c r="N447" s="259">
        <v>1</v>
      </c>
      <c r="O447" s="74">
        <v>0.73899999999999999</v>
      </c>
      <c r="P447" s="90" t="s">
        <v>800</v>
      </c>
      <c r="Q447" s="90" t="s">
        <v>800</v>
      </c>
      <c r="R447" s="90" t="s">
        <v>800</v>
      </c>
      <c r="S447" s="90" t="s">
        <v>800</v>
      </c>
      <c r="T447" s="90" t="s">
        <v>800</v>
      </c>
      <c r="U447" s="90" t="s">
        <v>800</v>
      </c>
      <c r="V447" s="90" t="s">
        <v>800</v>
      </c>
      <c r="W447" s="265">
        <v>15.86</v>
      </c>
    </row>
    <row r="448" spans="1:23" ht="15" customHeight="1" x14ac:dyDescent="0.2">
      <c r="A448" s="277">
        <v>5</v>
      </c>
      <c r="B448" s="279">
        <v>30</v>
      </c>
      <c r="C448" s="253" t="s">
        <v>553</v>
      </c>
      <c r="D448" s="91" t="s">
        <v>9</v>
      </c>
      <c r="E448" s="295">
        <v>3536802</v>
      </c>
      <c r="F448" s="78"/>
      <c r="G448" s="94">
        <v>157.18</v>
      </c>
      <c r="H448" s="115">
        <v>0.32633796001206861</v>
      </c>
      <c r="I448" s="204">
        <v>5896</v>
      </c>
      <c r="J448" s="204">
        <v>1600</v>
      </c>
      <c r="K448" s="243">
        <v>4296</v>
      </c>
      <c r="L448" s="285">
        <f t="shared" si="9"/>
        <v>37.511133732026977</v>
      </c>
      <c r="M448" s="85">
        <v>27.14</v>
      </c>
      <c r="N448" s="259">
        <v>4</v>
      </c>
      <c r="O448" s="74">
        <v>0.67700000000000005</v>
      </c>
      <c r="P448" s="90" t="s">
        <v>800</v>
      </c>
      <c r="Q448" s="90" t="s">
        <v>800</v>
      </c>
      <c r="R448" s="90" t="s">
        <v>800</v>
      </c>
      <c r="S448" s="90" t="s">
        <v>800</v>
      </c>
      <c r="T448" s="90" t="s">
        <v>800</v>
      </c>
      <c r="U448" s="90" t="s">
        <v>800</v>
      </c>
      <c r="V448" s="90" t="s">
        <v>800</v>
      </c>
      <c r="W448" s="265">
        <v>0</v>
      </c>
    </row>
    <row r="449" spans="1:23" ht="15" customHeight="1" x14ac:dyDescent="0.2">
      <c r="A449" s="277">
        <v>15</v>
      </c>
      <c r="B449" s="279">
        <v>30</v>
      </c>
      <c r="C449" s="253" t="s">
        <v>554</v>
      </c>
      <c r="D449" s="91" t="s">
        <v>17</v>
      </c>
      <c r="E449" s="295">
        <v>3536901</v>
      </c>
      <c r="F449" s="78"/>
      <c r="G449" s="94">
        <v>259.99</v>
      </c>
      <c r="H449" s="115">
        <v>-0.70176689201827402</v>
      </c>
      <c r="I449" s="204">
        <v>2467</v>
      </c>
      <c r="J449" s="204">
        <v>1560</v>
      </c>
      <c r="K449" s="243">
        <v>907</v>
      </c>
      <c r="L449" s="285">
        <f t="shared" si="9"/>
        <v>9.4888264933266662</v>
      </c>
      <c r="M449" s="85">
        <v>63.23</v>
      </c>
      <c r="N449" s="259">
        <v>3</v>
      </c>
      <c r="O449" s="74">
        <v>0.74199999999999999</v>
      </c>
      <c r="P449" s="90" t="s">
        <v>800</v>
      </c>
      <c r="Q449" s="90" t="s">
        <v>800</v>
      </c>
      <c r="R449" s="90" t="s">
        <v>800</v>
      </c>
      <c r="S449" s="90" t="s">
        <v>800</v>
      </c>
      <c r="T449" s="90" t="s">
        <v>800</v>
      </c>
      <c r="U449" s="90" t="s">
        <v>800</v>
      </c>
      <c r="V449" s="90" t="s">
        <v>800</v>
      </c>
      <c r="W449" s="265">
        <v>4.25</v>
      </c>
    </row>
    <row r="450" spans="1:23" ht="15" customHeight="1" x14ac:dyDescent="0.2">
      <c r="A450" s="277">
        <v>8</v>
      </c>
      <c r="B450" s="279">
        <v>30</v>
      </c>
      <c r="C450" s="253" t="s">
        <v>555</v>
      </c>
      <c r="D450" s="91" t="s">
        <v>51</v>
      </c>
      <c r="E450" s="295">
        <v>3537008</v>
      </c>
      <c r="F450" s="78"/>
      <c r="G450" s="94">
        <v>701.89</v>
      </c>
      <c r="H450" s="115">
        <v>0.3893516638328931</v>
      </c>
      <c r="I450" s="204">
        <v>16057</v>
      </c>
      <c r="J450" s="204">
        <v>11943</v>
      </c>
      <c r="K450" s="243">
        <v>4114</v>
      </c>
      <c r="L450" s="285">
        <f t="shared" si="9"/>
        <v>22.876804057615868</v>
      </c>
      <c r="M450" s="85">
        <v>74.38</v>
      </c>
      <c r="N450" s="259">
        <v>4</v>
      </c>
      <c r="O450" s="74">
        <v>0.71499999999999997</v>
      </c>
      <c r="P450" s="90" t="s">
        <v>800</v>
      </c>
      <c r="Q450" s="90" t="s">
        <v>800</v>
      </c>
      <c r="R450" s="90" t="s">
        <v>800</v>
      </c>
      <c r="S450" s="90" t="s">
        <v>800</v>
      </c>
      <c r="T450" s="90" t="s">
        <v>800</v>
      </c>
      <c r="U450" s="90" t="s">
        <v>800</v>
      </c>
      <c r="V450" s="90" t="s">
        <v>800</v>
      </c>
      <c r="W450" s="265">
        <v>9.56</v>
      </c>
    </row>
    <row r="451" spans="1:23" ht="15" customHeight="1" x14ac:dyDescent="0.2">
      <c r="A451" s="277">
        <v>5</v>
      </c>
      <c r="B451" s="279">
        <v>30</v>
      </c>
      <c r="C451" s="253" t="s">
        <v>556</v>
      </c>
      <c r="D451" s="91" t="s">
        <v>9</v>
      </c>
      <c r="E451" s="295">
        <v>3537107</v>
      </c>
      <c r="F451" s="78"/>
      <c r="G451" s="94">
        <v>109.71</v>
      </c>
      <c r="H451" s="115">
        <v>1.3439128448427429</v>
      </c>
      <c r="I451" s="204">
        <v>44707</v>
      </c>
      <c r="J451" s="204">
        <v>44332</v>
      </c>
      <c r="K451" s="243">
        <v>375</v>
      </c>
      <c r="L451" s="285">
        <f t="shared" si="9"/>
        <v>407.5015951143925</v>
      </c>
      <c r="M451" s="85">
        <v>99.16</v>
      </c>
      <c r="N451" s="259">
        <v>3</v>
      </c>
      <c r="O451" s="74">
        <v>0.76900000000000002</v>
      </c>
      <c r="P451" s="90" t="s">
        <v>800</v>
      </c>
      <c r="Q451" s="90" t="s">
        <v>800</v>
      </c>
      <c r="R451" s="90" t="s">
        <v>800</v>
      </c>
      <c r="S451" s="90" t="s">
        <v>800</v>
      </c>
      <c r="T451" s="90" t="s">
        <v>800</v>
      </c>
      <c r="U451" s="90" t="s">
        <v>800</v>
      </c>
      <c r="V451" s="90" t="s">
        <v>800</v>
      </c>
      <c r="W451" s="265">
        <v>0.61</v>
      </c>
    </row>
    <row r="452" spans="1:23" ht="15" customHeight="1" x14ac:dyDescent="0.2">
      <c r="A452" s="277">
        <v>17</v>
      </c>
      <c r="B452" s="279">
        <v>30</v>
      </c>
      <c r="C452" s="253" t="s">
        <v>557</v>
      </c>
      <c r="D452" s="91" t="s">
        <v>7</v>
      </c>
      <c r="E452" s="295">
        <v>3537156</v>
      </c>
      <c r="F452" s="78"/>
      <c r="G452" s="94">
        <v>152.16999999999999</v>
      </c>
      <c r="H452" s="115">
        <v>0.18969467136069618</v>
      </c>
      <c r="I452" s="204">
        <v>2983</v>
      </c>
      <c r="J452" s="204">
        <v>2568</v>
      </c>
      <c r="K452" s="243">
        <v>415</v>
      </c>
      <c r="L452" s="285">
        <f t="shared" si="9"/>
        <v>19.603075507655912</v>
      </c>
      <c r="M452" s="85">
        <v>86.09</v>
      </c>
      <c r="N452" s="259">
        <v>3</v>
      </c>
      <c r="O452" s="74">
        <v>0.77400000000000002</v>
      </c>
      <c r="P452" s="90" t="s">
        <v>800</v>
      </c>
      <c r="Q452" s="90" t="s">
        <v>800</v>
      </c>
      <c r="R452" s="90" t="s">
        <v>800</v>
      </c>
      <c r="S452" s="90" t="s">
        <v>800</v>
      </c>
      <c r="T452" s="90" t="s">
        <v>800</v>
      </c>
      <c r="U452" s="90" t="s">
        <v>800</v>
      </c>
      <c r="V452" s="90" t="s">
        <v>800</v>
      </c>
      <c r="W452" s="265">
        <v>27.35</v>
      </c>
    </row>
    <row r="453" spans="1:23" ht="15" customHeight="1" x14ac:dyDescent="0.2">
      <c r="A453" s="277">
        <v>11</v>
      </c>
      <c r="B453" s="279">
        <v>30</v>
      </c>
      <c r="C453" s="253" t="s">
        <v>558</v>
      </c>
      <c r="D453" s="91" t="s">
        <v>12</v>
      </c>
      <c r="E453" s="295">
        <v>3537206</v>
      </c>
      <c r="F453" s="78"/>
      <c r="G453" s="94">
        <v>671.11</v>
      </c>
      <c r="H453" s="115">
        <v>0.7418686086273274</v>
      </c>
      <c r="I453" s="204">
        <v>10653</v>
      </c>
      <c r="J453" s="204">
        <v>7457</v>
      </c>
      <c r="K453" s="243">
        <v>3196</v>
      </c>
      <c r="L453" s="285">
        <f t="shared" si="9"/>
        <v>15.873701777651949</v>
      </c>
      <c r="M453" s="85">
        <v>70</v>
      </c>
      <c r="N453" s="259">
        <v>5</v>
      </c>
      <c r="O453" s="74">
        <v>0.69599999999999995</v>
      </c>
      <c r="P453" s="90" t="s">
        <v>800</v>
      </c>
      <c r="Q453" s="90" t="s">
        <v>800</v>
      </c>
      <c r="R453" s="90" t="s">
        <v>800</v>
      </c>
      <c r="S453" s="90" t="s">
        <v>800</v>
      </c>
      <c r="T453" s="90" t="s">
        <v>800</v>
      </c>
      <c r="U453" s="90" t="s">
        <v>800</v>
      </c>
      <c r="V453" s="90" t="s">
        <v>800</v>
      </c>
      <c r="W453" s="265">
        <v>0</v>
      </c>
    </row>
    <row r="454" spans="1:23" ht="15" customHeight="1" x14ac:dyDescent="0.2">
      <c r="A454" s="277">
        <v>19</v>
      </c>
      <c r="B454" s="279">
        <v>30</v>
      </c>
      <c r="C454" s="253" t="s">
        <v>559</v>
      </c>
      <c r="D454" s="91" t="s">
        <v>2</v>
      </c>
      <c r="E454" s="295">
        <v>3537305</v>
      </c>
      <c r="F454" s="78"/>
      <c r="G454" s="94">
        <v>708.5</v>
      </c>
      <c r="H454" s="115">
        <v>0.50161471552134795</v>
      </c>
      <c r="I454" s="204">
        <v>59953</v>
      </c>
      <c r="J454" s="204">
        <v>57825</v>
      </c>
      <c r="K454" s="243">
        <v>2128</v>
      </c>
      <c r="L454" s="285">
        <f t="shared" si="9"/>
        <v>84.619618913196888</v>
      </c>
      <c r="M454" s="85">
        <v>96.45</v>
      </c>
      <c r="N454" s="259">
        <v>5</v>
      </c>
      <c r="O454" s="74">
        <v>0.75900000000000001</v>
      </c>
      <c r="P454" s="90" t="s">
        <v>800</v>
      </c>
      <c r="Q454" s="90" t="s">
        <v>800</v>
      </c>
      <c r="R454" s="90" t="s">
        <v>800</v>
      </c>
      <c r="S454" s="90" t="s">
        <v>800</v>
      </c>
      <c r="T454" s="90" t="s">
        <v>800</v>
      </c>
      <c r="U454" s="90" t="s">
        <v>800</v>
      </c>
      <c r="V454" s="90" t="s">
        <v>800</v>
      </c>
      <c r="W454" s="265">
        <v>36.04</v>
      </c>
    </row>
    <row r="455" spans="1:23" ht="15" customHeight="1" x14ac:dyDescent="0.2">
      <c r="A455" s="277">
        <v>19</v>
      </c>
      <c r="B455" s="279">
        <v>30</v>
      </c>
      <c r="C455" s="253" t="s">
        <v>560</v>
      </c>
      <c r="D455" s="91" t="s">
        <v>2</v>
      </c>
      <c r="E455" s="295">
        <v>3537404</v>
      </c>
      <c r="F455" s="78"/>
      <c r="G455" s="94">
        <v>979.96</v>
      </c>
      <c r="H455" s="115">
        <v>8.9194574118978132E-2</v>
      </c>
      <c r="I455" s="204">
        <v>25237</v>
      </c>
      <c r="J455" s="204">
        <v>23576</v>
      </c>
      <c r="K455" s="243">
        <v>1661</v>
      </c>
      <c r="L455" s="285">
        <f t="shared" si="9"/>
        <v>25.753091962937262</v>
      </c>
      <c r="M455" s="85">
        <v>93.42</v>
      </c>
      <c r="N455" s="259">
        <v>2</v>
      </c>
      <c r="O455" s="74">
        <v>0.76600000000000001</v>
      </c>
      <c r="P455" s="90" t="s">
        <v>800</v>
      </c>
      <c r="Q455" s="90" t="s">
        <v>800</v>
      </c>
      <c r="R455" s="90" t="s">
        <v>800</v>
      </c>
      <c r="S455" s="90" t="s">
        <v>800</v>
      </c>
      <c r="T455" s="90" t="s">
        <v>800</v>
      </c>
      <c r="U455" s="90" t="s">
        <v>800</v>
      </c>
      <c r="V455" s="90" t="s">
        <v>800</v>
      </c>
      <c r="W455" s="265">
        <v>241.76</v>
      </c>
    </row>
    <row r="456" spans="1:23" ht="15" customHeight="1" x14ac:dyDescent="0.2">
      <c r="A456" s="277">
        <v>10</v>
      </c>
      <c r="B456" s="279">
        <v>30</v>
      </c>
      <c r="C456" s="253" t="s">
        <v>561</v>
      </c>
      <c r="D456" s="91" t="s">
        <v>54</v>
      </c>
      <c r="E456" s="295">
        <v>3537503</v>
      </c>
      <c r="F456" s="78"/>
      <c r="G456" s="94">
        <v>222.16</v>
      </c>
      <c r="H456" s="115">
        <v>1.5551302451992877</v>
      </c>
      <c r="I456" s="204">
        <v>8056</v>
      </c>
      <c r="J456" s="204">
        <v>5380</v>
      </c>
      <c r="K456" s="243">
        <v>2676</v>
      </c>
      <c r="L456" s="285">
        <f t="shared" ref="L456:L519" si="10">I456/G456</f>
        <v>36.262153402952826</v>
      </c>
      <c r="M456" s="85">
        <v>66.78</v>
      </c>
      <c r="N456" s="259">
        <v>3</v>
      </c>
      <c r="O456" s="74">
        <v>0.73599999999999999</v>
      </c>
      <c r="P456" s="90" t="s">
        <v>800</v>
      </c>
      <c r="Q456" s="90" t="s">
        <v>800</v>
      </c>
      <c r="R456" s="90" t="s">
        <v>800</v>
      </c>
      <c r="S456" s="90" t="s">
        <v>800</v>
      </c>
      <c r="T456" s="90" t="s">
        <v>800</v>
      </c>
      <c r="U456" s="90" t="s">
        <v>800</v>
      </c>
      <c r="V456" s="90" t="s">
        <v>800</v>
      </c>
      <c r="W456" s="265">
        <v>0</v>
      </c>
    </row>
    <row r="457" spans="1:23" ht="15" customHeight="1" x14ac:dyDescent="0.2">
      <c r="A457" s="277">
        <v>7</v>
      </c>
      <c r="B457" s="279">
        <v>30</v>
      </c>
      <c r="C457" s="253" t="s">
        <v>562</v>
      </c>
      <c r="D457" s="91" t="s">
        <v>14</v>
      </c>
      <c r="E457" s="295">
        <v>3537602</v>
      </c>
      <c r="F457" s="78"/>
      <c r="G457" s="94">
        <v>326.20999999999998</v>
      </c>
      <c r="H457" s="115">
        <v>1.175552613096853</v>
      </c>
      <c r="I457" s="204">
        <v>63609</v>
      </c>
      <c r="J457" s="204">
        <v>63117</v>
      </c>
      <c r="K457" s="243">
        <v>492</v>
      </c>
      <c r="L457" s="285">
        <f t="shared" si="10"/>
        <v>194.99402225560223</v>
      </c>
      <c r="M457" s="85">
        <v>99.23</v>
      </c>
      <c r="N457" s="259">
        <v>5</v>
      </c>
      <c r="O457" s="74">
        <v>0.749</v>
      </c>
      <c r="P457" s="90" t="s">
        <v>800</v>
      </c>
      <c r="Q457" s="90" t="s">
        <v>800</v>
      </c>
      <c r="R457" s="90" t="s">
        <v>800</v>
      </c>
      <c r="S457" s="90" t="s">
        <v>800</v>
      </c>
      <c r="T457" s="90" t="s">
        <v>800</v>
      </c>
      <c r="U457" s="90" t="s">
        <v>800</v>
      </c>
      <c r="V457" s="90" t="s">
        <v>800</v>
      </c>
      <c r="W457" s="265">
        <v>0</v>
      </c>
    </row>
    <row r="458" spans="1:23" ht="15" customHeight="1" x14ac:dyDescent="0.2">
      <c r="A458" s="277">
        <v>20</v>
      </c>
      <c r="B458" s="279">
        <v>30</v>
      </c>
      <c r="C458" s="253" t="s">
        <v>563</v>
      </c>
      <c r="D458" s="91" t="s">
        <v>3</v>
      </c>
      <c r="E458" s="295">
        <v>3537701</v>
      </c>
      <c r="F458" s="78"/>
      <c r="G458" s="94">
        <v>232.54</v>
      </c>
      <c r="H458" s="115">
        <v>1.2303018642750185</v>
      </c>
      <c r="I458" s="204">
        <v>5656</v>
      </c>
      <c r="J458" s="204">
        <v>5131</v>
      </c>
      <c r="K458" s="243">
        <v>525</v>
      </c>
      <c r="L458" s="285">
        <f t="shared" si="10"/>
        <v>24.322697170379289</v>
      </c>
      <c r="M458" s="85">
        <v>90.72</v>
      </c>
      <c r="N458" s="259">
        <v>3</v>
      </c>
      <c r="O458" s="74">
        <v>0.73199999999999998</v>
      </c>
      <c r="P458" s="90" t="s">
        <v>800</v>
      </c>
      <c r="Q458" s="90" t="s">
        <v>800</v>
      </c>
      <c r="R458" s="90" t="s">
        <v>800</v>
      </c>
      <c r="S458" s="90" t="s">
        <v>800</v>
      </c>
      <c r="T458" s="90" t="s">
        <v>800</v>
      </c>
      <c r="U458" s="90" t="s">
        <v>800</v>
      </c>
      <c r="V458" s="90" t="s">
        <v>800</v>
      </c>
      <c r="W458" s="265">
        <v>0</v>
      </c>
    </row>
    <row r="459" spans="1:23" ht="15" customHeight="1" x14ac:dyDescent="0.2">
      <c r="A459" s="277">
        <v>10</v>
      </c>
      <c r="B459" s="279">
        <v>30</v>
      </c>
      <c r="C459" s="253" t="s">
        <v>564</v>
      </c>
      <c r="D459" s="91" t="s">
        <v>54</v>
      </c>
      <c r="E459" s="295">
        <v>3537800</v>
      </c>
      <c r="F459" s="78"/>
      <c r="G459" s="94">
        <v>745.54</v>
      </c>
      <c r="H459" s="115">
        <v>0.26357273014148141</v>
      </c>
      <c r="I459" s="204">
        <v>52927</v>
      </c>
      <c r="J459" s="204">
        <v>24617</v>
      </c>
      <c r="K459" s="243">
        <v>28310</v>
      </c>
      <c r="L459" s="285">
        <f t="shared" si="10"/>
        <v>70.991496096788907</v>
      </c>
      <c r="M459" s="85">
        <v>46.51</v>
      </c>
      <c r="N459" s="259">
        <v>4</v>
      </c>
      <c r="O459" s="74">
        <v>0.71599999999999997</v>
      </c>
      <c r="P459" s="90" t="s">
        <v>800</v>
      </c>
      <c r="Q459" s="90" t="s">
        <v>800</v>
      </c>
      <c r="R459" s="90" t="s">
        <v>800</v>
      </c>
      <c r="S459" s="90" t="s">
        <v>800</v>
      </c>
      <c r="T459" s="90" t="s">
        <v>800</v>
      </c>
      <c r="U459" s="90" t="s">
        <v>800</v>
      </c>
      <c r="V459" s="90" t="s">
        <v>800</v>
      </c>
      <c r="W459" s="265">
        <v>1.37</v>
      </c>
    </row>
    <row r="460" spans="1:23" ht="15" customHeight="1" x14ac:dyDescent="0.2">
      <c r="A460" s="277">
        <v>14</v>
      </c>
      <c r="B460" s="279">
        <v>30</v>
      </c>
      <c r="C460" s="253" t="s">
        <v>565</v>
      </c>
      <c r="D460" s="91" t="s">
        <v>8</v>
      </c>
      <c r="E460" s="295">
        <v>3537909</v>
      </c>
      <c r="F460" s="78"/>
      <c r="G460" s="94">
        <v>682.4</v>
      </c>
      <c r="H460" s="115">
        <v>0.7286378290367157</v>
      </c>
      <c r="I460" s="204">
        <v>27518</v>
      </c>
      <c r="J460" s="204">
        <v>22423</v>
      </c>
      <c r="K460" s="243">
        <v>5095</v>
      </c>
      <c r="L460" s="285">
        <f t="shared" si="10"/>
        <v>40.325322391559205</v>
      </c>
      <c r="M460" s="85">
        <v>81.48</v>
      </c>
      <c r="N460" s="259">
        <v>3</v>
      </c>
      <c r="O460" s="74">
        <v>0.69</v>
      </c>
      <c r="P460" s="90" t="s">
        <v>800</v>
      </c>
      <c r="Q460" s="90" t="s">
        <v>800</v>
      </c>
      <c r="R460" s="90" t="s">
        <v>800</v>
      </c>
      <c r="S460" s="90" t="s">
        <v>800</v>
      </c>
      <c r="T460" s="90" t="s">
        <v>800</v>
      </c>
      <c r="U460" s="90" t="s">
        <v>800</v>
      </c>
      <c r="V460" s="90" t="s">
        <v>800</v>
      </c>
      <c r="W460" s="265">
        <v>0</v>
      </c>
    </row>
    <row r="461" spans="1:23" ht="15" customHeight="1" x14ac:dyDescent="0.2">
      <c r="A461" s="277">
        <v>2</v>
      </c>
      <c r="B461" s="279">
        <v>30</v>
      </c>
      <c r="C461" s="253" t="s">
        <v>566</v>
      </c>
      <c r="D461" s="91" t="s">
        <v>6</v>
      </c>
      <c r="E461" s="295">
        <v>3538006</v>
      </c>
      <c r="F461" s="78"/>
      <c r="G461" s="94">
        <v>730.17</v>
      </c>
      <c r="H461" s="115">
        <v>1.2588712032970628</v>
      </c>
      <c r="I461" s="204">
        <v>157459</v>
      </c>
      <c r="J461" s="204">
        <v>152743</v>
      </c>
      <c r="K461" s="243">
        <v>4716</v>
      </c>
      <c r="L461" s="285">
        <f t="shared" si="10"/>
        <v>215.64704110001782</v>
      </c>
      <c r="M461" s="85">
        <v>97</v>
      </c>
      <c r="N461" s="259">
        <v>2</v>
      </c>
      <c r="O461" s="74">
        <v>0.77300000000000002</v>
      </c>
      <c r="P461" s="90" t="s">
        <v>800</v>
      </c>
      <c r="Q461" s="90" t="s">
        <v>800</v>
      </c>
      <c r="R461" s="90" t="s">
        <v>800</v>
      </c>
      <c r="S461" s="90" t="s">
        <v>800</v>
      </c>
      <c r="T461" s="90" t="s">
        <v>800</v>
      </c>
      <c r="U461" s="90" t="s">
        <v>800</v>
      </c>
      <c r="V461" s="90" t="s">
        <v>800</v>
      </c>
      <c r="W461" s="265">
        <v>0</v>
      </c>
    </row>
    <row r="462" spans="1:23" ht="15" customHeight="1" x14ac:dyDescent="0.2">
      <c r="A462" s="277">
        <v>15</v>
      </c>
      <c r="B462" s="279">
        <v>30</v>
      </c>
      <c r="C462" s="253" t="s">
        <v>567</v>
      </c>
      <c r="D462" s="91" t="s">
        <v>17</v>
      </c>
      <c r="E462" s="295">
        <v>3538105</v>
      </c>
      <c r="F462" s="78"/>
      <c r="G462" s="94">
        <v>184.53</v>
      </c>
      <c r="H462" s="115">
        <v>1.0284684955286671</v>
      </c>
      <c r="I462" s="204">
        <v>15844</v>
      </c>
      <c r="J462" s="204">
        <v>14997</v>
      </c>
      <c r="K462" s="243">
        <v>847</v>
      </c>
      <c r="L462" s="285">
        <f t="shared" si="10"/>
        <v>85.861377553785289</v>
      </c>
      <c r="M462" s="85">
        <v>94.65</v>
      </c>
      <c r="N462" s="259">
        <v>3</v>
      </c>
      <c r="O462" s="74">
        <v>0.73699999999999999</v>
      </c>
      <c r="P462" s="90" t="s">
        <v>800</v>
      </c>
      <c r="Q462" s="90" t="s">
        <v>800</v>
      </c>
      <c r="R462" s="90" t="s">
        <v>800</v>
      </c>
      <c r="S462" s="90" t="s">
        <v>800</v>
      </c>
      <c r="T462" s="90" t="s">
        <v>800</v>
      </c>
      <c r="U462" s="90" t="s">
        <v>800</v>
      </c>
      <c r="V462" s="90" t="s">
        <v>800</v>
      </c>
      <c r="W462" s="265">
        <v>0</v>
      </c>
    </row>
    <row r="463" spans="1:23" ht="15" customHeight="1" x14ac:dyDescent="0.2">
      <c r="A463" s="277">
        <v>5</v>
      </c>
      <c r="B463" s="279">
        <v>30</v>
      </c>
      <c r="C463" s="253" t="s">
        <v>568</v>
      </c>
      <c r="D463" s="91" t="s">
        <v>9</v>
      </c>
      <c r="E463" s="295">
        <v>3538204</v>
      </c>
      <c r="F463" s="78"/>
      <c r="G463" s="94">
        <v>154.94999999999999</v>
      </c>
      <c r="H463" s="115">
        <v>1.4408542502832855</v>
      </c>
      <c r="I463" s="204">
        <v>14119</v>
      </c>
      <c r="J463" s="204">
        <v>7047</v>
      </c>
      <c r="K463" s="243">
        <v>7072</v>
      </c>
      <c r="L463" s="285">
        <f t="shared" si="10"/>
        <v>91.119716037431431</v>
      </c>
      <c r="M463" s="85">
        <v>49.91</v>
      </c>
      <c r="N463" s="259">
        <v>4</v>
      </c>
      <c r="O463" s="74">
        <v>0.72499999999999998</v>
      </c>
      <c r="P463" s="90" t="s">
        <v>800</v>
      </c>
      <c r="Q463" s="90" t="s">
        <v>800</v>
      </c>
      <c r="R463" s="90" t="s">
        <v>800</v>
      </c>
      <c r="S463" s="90" t="s">
        <v>800</v>
      </c>
      <c r="T463" s="90" t="s">
        <v>800</v>
      </c>
      <c r="U463" s="90" t="s">
        <v>800</v>
      </c>
      <c r="V463" s="90" t="s">
        <v>800</v>
      </c>
      <c r="W463" s="265">
        <v>0</v>
      </c>
    </row>
    <row r="464" spans="1:23" ht="15" customHeight="1" x14ac:dyDescent="0.2">
      <c r="A464" s="277">
        <v>21</v>
      </c>
      <c r="B464" s="279">
        <v>30</v>
      </c>
      <c r="C464" s="253" t="s">
        <v>569</v>
      </c>
      <c r="D464" s="91" t="s">
        <v>4</v>
      </c>
      <c r="E464" s="295">
        <v>3538303</v>
      </c>
      <c r="F464" s="78"/>
      <c r="G464" s="94">
        <v>482.51</v>
      </c>
      <c r="H464" s="115">
        <v>2.8340673445970133E-2</v>
      </c>
      <c r="I464" s="204">
        <v>3534</v>
      </c>
      <c r="J464" s="204">
        <v>2760</v>
      </c>
      <c r="K464" s="243">
        <v>774</v>
      </c>
      <c r="L464" s="285">
        <f t="shared" si="10"/>
        <v>7.3242005347039445</v>
      </c>
      <c r="M464" s="85">
        <v>78.099999999999994</v>
      </c>
      <c r="N464" s="259">
        <v>3</v>
      </c>
      <c r="O464" s="74">
        <v>0.71099999999999997</v>
      </c>
      <c r="P464" s="90" t="s">
        <v>800</v>
      </c>
      <c r="Q464" s="90" t="s">
        <v>800</v>
      </c>
      <c r="R464" s="90" t="s">
        <v>800</v>
      </c>
      <c r="S464" s="90" t="s">
        <v>800</v>
      </c>
      <c r="T464" s="90" t="s">
        <v>800</v>
      </c>
      <c r="U464" s="90" t="s">
        <v>800</v>
      </c>
      <c r="V464" s="90" t="s">
        <v>800</v>
      </c>
      <c r="W464" s="265">
        <v>0</v>
      </c>
    </row>
    <row r="465" spans="1:23" ht="15" customHeight="1" x14ac:dyDescent="0.2">
      <c r="A465" s="277">
        <v>2</v>
      </c>
      <c r="B465" s="279">
        <v>30</v>
      </c>
      <c r="C465" s="253" t="s">
        <v>570</v>
      </c>
      <c r="D465" s="91" t="s">
        <v>6</v>
      </c>
      <c r="E465" s="295">
        <v>3538501</v>
      </c>
      <c r="F465" s="78"/>
      <c r="G465" s="94">
        <v>175.88</v>
      </c>
      <c r="H465" s="115">
        <v>-0.565065401082121</v>
      </c>
      <c r="I465" s="204">
        <v>13790</v>
      </c>
      <c r="J465" s="204">
        <v>12929</v>
      </c>
      <c r="K465" s="243">
        <v>861</v>
      </c>
      <c r="L465" s="285">
        <f t="shared" si="10"/>
        <v>78.405731180350244</v>
      </c>
      <c r="M465" s="85">
        <v>93.76</v>
      </c>
      <c r="N465" s="259">
        <v>5</v>
      </c>
      <c r="O465" s="74">
        <v>0.75700000000000001</v>
      </c>
      <c r="P465" s="90" t="s">
        <v>800</v>
      </c>
      <c r="Q465" s="90" t="s">
        <v>800</v>
      </c>
      <c r="R465" s="90" t="s">
        <v>800</v>
      </c>
      <c r="S465" s="90" t="s">
        <v>800</v>
      </c>
      <c r="T465" s="90" t="s">
        <v>800</v>
      </c>
      <c r="U465" s="90" t="s">
        <v>800</v>
      </c>
      <c r="V465" s="90" t="s">
        <v>800</v>
      </c>
      <c r="W465" s="265">
        <v>0</v>
      </c>
    </row>
    <row r="466" spans="1:23" ht="15" customHeight="1" x14ac:dyDescent="0.2">
      <c r="A466" s="277">
        <v>5</v>
      </c>
      <c r="B466" s="279">
        <v>30</v>
      </c>
      <c r="C466" s="253" t="s">
        <v>571</v>
      </c>
      <c r="D466" s="91" t="s">
        <v>9</v>
      </c>
      <c r="E466" s="295">
        <v>3538600</v>
      </c>
      <c r="F466" s="78"/>
      <c r="G466" s="94">
        <v>384.73</v>
      </c>
      <c r="H466" s="115">
        <v>0.52017596295033108</v>
      </c>
      <c r="I466" s="204">
        <v>25811</v>
      </c>
      <c r="J466" s="204">
        <v>25811</v>
      </c>
      <c r="K466" s="243">
        <v>0</v>
      </c>
      <c r="L466" s="285">
        <f t="shared" si="10"/>
        <v>67.088607594936704</v>
      </c>
      <c r="M466" s="85">
        <v>100</v>
      </c>
      <c r="N466" s="259">
        <v>3</v>
      </c>
      <c r="O466" s="74">
        <v>0.73899999999999999</v>
      </c>
      <c r="P466" s="90" t="s">
        <v>800</v>
      </c>
      <c r="Q466" s="90" t="s">
        <v>800</v>
      </c>
      <c r="R466" s="90" t="s">
        <v>800</v>
      </c>
      <c r="S466" s="90" t="s">
        <v>800</v>
      </c>
      <c r="T466" s="90" t="s">
        <v>800</v>
      </c>
      <c r="U466" s="90" t="s">
        <v>800</v>
      </c>
      <c r="V466" s="90" t="s">
        <v>800</v>
      </c>
      <c r="W466" s="265">
        <v>0</v>
      </c>
    </row>
    <row r="467" spans="1:23" ht="15" customHeight="1" x14ac:dyDescent="0.2">
      <c r="A467" s="277">
        <v>5</v>
      </c>
      <c r="B467" s="279">
        <v>30</v>
      </c>
      <c r="C467" s="253" t="s">
        <v>572</v>
      </c>
      <c r="D467" s="91" t="s">
        <v>9</v>
      </c>
      <c r="E467" s="295">
        <v>3538709</v>
      </c>
      <c r="F467" s="78"/>
      <c r="G467" s="94">
        <v>1369.51</v>
      </c>
      <c r="H467" s="115">
        <v>0.81335161888145269</v>
      </c>
      <c r="I467" s="204">
        <v>380494</v>
      </c>
      <c r="J467" s="204">
        <v>373282</v>
      </c>
      <c r="K467" s="243">
        <v>7212</v>
      </c>
      <c r="L467" s="285">
        <f t="shared" si="10"/>
        <v>277.83221736241427</v>
      </c>
      <c r="M467" s="85">
        <v>98.1</v>
      </c>
      <c r="N467" s="259">
        <v>1</v>
      </c>
      <c r="O467" s="74">
        <v>0.78500000000000003</v>
      </c>
      <c r="P467" s="90" t="s">
        <v>800</v>
      </c>
      <c r="Q467" s="90" t="s">
        <v>800</v>
      </c>
      <c r="R467" s="90" t="s">
        <v>800</v>
      </c>
      <c r="S467" s="90" t="s">
        <v>800</v>
      </c>
      <c r="T467" s="90" t="s">
        <v>800</v>
      </c>
      <c r="U467" s="90" t="s">
        <v>800</v>
      </c>
      <c r="V467" s="90" t="s">
        <v>800</v>
      </c>
      <c r="W467" s="265">
        <v>22.71</v>
      </c>
    </row>
    <row r="468" spans="1:23" ht="15" customHeight="1" x14ac:dyDescent="0.2">
      <c r="A468" s="277">
        <v>14</v>
      </c>
      <c r="B468" s="279">
        <v>30</v>
      </c>
      <c r="C468" s="253" t="s">
        <v>573</v>
      </c>
      <c r="D468" s="91" t="s">
        <v>8</v>
      </c>
      <c r="E468" s="295">
        <v>3538808</v>
      </c>
      <c r="F468" s="78"/>
      <c r="G468" s="94">
        <v>505.23</v>
      </c>
      <c r="H468" s="115">
        <v>2.7344355710856583E-2</v>
      </c>
      <c r="I468" s="204">
        <v>28568</v>
      </c>
      <c r="J468" s="204">
        <v>26085</v>
      </c>
      <c r="K468" s="243">
        <v>2483</v>
      </c>
      <c r="L468" s="285">
        <f t="shared" si="10"/>
        <v>56.544544069037862</v>
      </c>
      <c r="M468" s="85">
        <v>91.31</v>
      </c>
      <c r="N468" s="259">
        <v>3</v>
      </c>
      <c r="O468" s="74">
        <v>0.75800000000000001</v>
      </c>
      <c r="P468" s="90" t="s">
        <v>800</v>
      </c>
      <c r="Q468" s="90" t="s">
        <v>800</v>
      </c>
      <c r="R468" s="90" t="s">
        <v>800</v>
      </c>
      <c r="S468" s="90" t="s">
        <v>800</v>
      </c>
      <c r="T468" s="90" t="s">
        <v>800</v>
      </c>
      <c r="U468" s="90" t="s">
        <v>800</v>
      </c>
      <c r="V468" s="90" t="s">
        <v>800</v>
      </c>
      <c r="W468" s="265">
        <v>45.05</v>
      </c>
    </row>
    <row r="469" spans="1:23" ht="15" customHeight="1" x14ac:dyDescent="0.2">
      <c r="A469" s="277">
        <v>16</v>
      </c>
      <c r="B469" s="279">
        <v>30</v>
      </c>
      <c r="C469" s="253" t="s">
        <v>574</v>
      </c>
      <c r="D469" s="91" t="s">
        <v>0</v>
      </c>
      <c r="E469" s="295">
        <v>3538907</v>
      </c>
      <c r="F469" s="78"/>
      <c r="G469" s="94">
        <v>819.43</v>
      </c>
      <c r="H469" s="115">
        <v>0.63437518900242296</v>
      </c>
      <c r="I469" s="204">
        <v>23140</v>
      </c>
      <c r="J469" s="204">
        <v>18929</v>
      </c>
      <c r="K469" s="243">
        <v>4211</v>
      </c>
      <c r="L469" s="285">
        <f t="shared" si="10"/>
        <v>28.239141842500278</v>
      </c>
      <c r="M469" s="85">
        <v>81.8</v>
      </c>
      <c r="N469" s="259">
        <v>4</v>
      </c>
      <c r="O469" s="74">
        <v>0.749</v>
      </c>
      <c r="P469" s="90" t="s">
        <v>800</v>
      </c>
      <c r="Q469" s="90" t="s">
        <v>800</v>
      </c>
      <c r="R469" s="90" t="s">
        <v>800</v>
      </c>
      <c r="S469" s="90" t="s">
        <v>800</v>
      </c>
      <c r="T469" s="90" t="s">
        <v>800</v>
      </c>
      <c r="U469" s="90" t="s">
        <v>800</v>
      </c>
      <c r="V469" s="90" t="s">
        <v>800</v>
      </c>
      <c r="W469" s="265">
        <v>19.239999999999998</v>
      </c>
    </row>
    <row r="470" spans="1:23" ht="15" customHeight="1" x14ac:dyDescent="0.2">
      <c r="A470" s="277">
        <v>15</v>
      </c>
      <c r="B470" s="279">
        <v>30</v>
      </c>
      <c r="C470" s="253" t="s">
        <v>575</v>
      </c>
      <c r="D470" s="91" t="s">
        <v>17</v>
      </c>
      <c r="E470" s="295">
        <v>3539004</v>
      </c>
      <c r="F470" s="78"/>
      <c r="G470" s="94">
        <v>215.79</v>
      </c>
      <c r="H470" s="115">
        <v>0.33316188986658446</v>
      </c>
      <c r="I470" s="204">
        <v>10760</v>
      </c>
      <c r="J470" s="204">
        <v>9806</v>
      </c>
      <c r="K470" s="243">
        <v>954</v>
      </c>
      <c r="L470" s="285">
        <f t="shared" si="10"/>
        <v>49.863293016358497</v>
      </c>
      <c r="M470" s="85">
        <v>91.13</v>
      </c>
      <c r="N470" s="259">
        <v>3</v>
      </c>
      <c r="O470" s="74">
        <v>0.75600000000000001</v>
      </c>
      <c r="P470" s="90" t="s">
        <v>800</v>
      </c>
      <c r="Q470" s="90" t="s">
        <v>800</v>
      </c>
      <c r="R470" s="90" t="s">
        <v>800</v>
      </c>
      <c r="S470" s="90" t="s">
        <v>800</v>
      </c>
      <c r="T470" s="90" t="s">
        <v>800</v>
      </c>
      <c r="U470" s="90" t="s">
        <v>800</v>
      </c>
      <c r="V470" s="90" t="s">
        <v>800</v>
      </c>
      <c r="W470" s="265">
        <v>0</v>
      </c>
    </row>
    <row r="471" spans="1:23" ht="15" customHeight="1" x14ac:dyDescent="0.2">
      <c r="A471" s="277">
        <v>6</v>
      </c>
      <c r="B471" s="279">
        <v>30</v>
      </c>
      <c r="C471" s="253" t="s">
        <v>576</v>
      </c>
      <c r="D471" s="91" t="s">
        <v>16</v>
      </c>
      <c r="E471" s="295">
        <v>3539103</v>
      </c>
      <c r="F471" s="78"/>
      <c r="G471" s="94">
        <v>108.26</v>
      </c>
      <c r="H471" s="115">
        <v>1.9550957405999769</v>
      </c>
      <c r="I471" s="204">
        <v>17548</v>
      </c>
      <c r="J471" s="204">
        <v>17548</v>
      </c>
      <c r="K471" s="243">
        <v>0</v>
      </c>
      <c r="L471" s="285">
        <f t="shared" si="10"/>
        <v>162.09126177720302</v>
      </c>
      <c r="M471" s="85">
        <v>100</v>
      </c>
      <c r="N471" s="259">
        <v>5</v>
      </c>
      <c r="O471" s="74">
        <v>0.72699999999999998</v>
      </c>
      <c r="P471" s="90" t="s">
        <v>800</v>
      </c>
      <c r="Q471" s="90" t="s">
        <v>800</v>
      </c>
      <c r="R471" s="90" t="s">
        <v>800</v>
      </c>
      <c r="S471" s="90" t="s">
        <v>800</v>
      </c>
      <c r="T471" s="90" t="s">
        <v>800</v>
      </c>
      <c r="U471" s="90" t="s">
        <v>800</v>
      </c>
      <c r="V471" s="90" t="s">
        <v>800</v>
      </c>
      <c r="W471" s="265">
        <v>6.16</v>
      </c>
    </row>
    <row r="472" spans="1:23" ht="15" customHeight="1" x14ac:dyDescent="0.2">
      <c r="A472" s="277">
        <v>22</v>
      </c>
      <c r="B472" s="279">
        <v>30</v>
      </c>
      <c r="C472" s="253" t="s">
        <v>577</v>
      </c>
      <c r="D472" s="91" t="s">
        <v>5</v>
      </c>
      <c r="E472" s="295">
        <v>3539202</v>
      </c>
      <c r="F472" s="78"/>
      <c r="G472" s="94">
        <v>480.8</v>
      </c>
      <c r="H472" s="115">
        <v>0.9962120276478803</v>
      </c>
      <c r="I472" s="204">
        <v>26215</v>
      </c>
      <c r="J472" s="204">
        <v>25060</v>
      </c>
      <c r="K472" s="243">
        <v>1155</v>
      </c>
      <c r="L472" s="285">
        <f t="shared" si="10"/>
        <v>54.523710482529118</v>
      </c>
      <c r="M472" s="85">
        <v>95.59</v>
      </c>
      <c r="N472" s="259">
        <v>4</v>
      </c>
      <c r="O472" s="74">
        <v>0.77600000000000002</v>
      </c>
      <c r="P472" s="90" t="s">
        <v>800</v>
      </c>
      <c r="Q472" s="90" t="s">
        <v>800</v>
      </c>
      <c r="R472" s="90" t="s">
        <v>800</v>
      </c>
      <c r="S472" s="90" t="s">
        <v>800</v>
      </c>
      <c r="T472" s="90" t="s">
        <v>800</v>
      </c>
      <c r="U472" s="90" t="s">
        <v>800</v>
      </c>
      <c r="V472" s="90" t="s">
        <v>800</v>
      </c>
      <c r="W472" s="265">
        <v>31.2</v>
      </c>
    </row>
    <row r="473" spans="1:23" ht="15" customHeight="1" x14ac:dyDescent="0.2">
      <c r="A473" s="277">
        <v>9</v>
      </c>
      <c r="B473" s="279">
        <v>30</v>
      </c>
      <c r="C473" s="253" t="s">
        <v>578</v>
      </c>
      <c r="D473" s="91" t="s">
        <v>18</v>
      </c>
      <c r="E473" s="295">
        <v>3539301</v>
      </c>
      <c r="F473" s="78"/>
      <c r="G473" s="94">
        <v>726.94</v>
      </c>
      <c r="H473" s="115">
        <v>0.61470337487004034</v>
      </c>
      <c r="I473" s="204">
        <v>72356</v>
      </c>
      <c r="J473" s="204">
        <v>67243</v>
      </c>
      <c r="K473" s="243">
        <v>5113</v>
      </c>
      <c r="L473" s="285">
        <f t="shared" si="10"/>
        <v>99.535037279555382</v>
      </c>
      <c r="M473" s="85">
        <v>92.93</v>
      </c>
      <c r="N473" s="259">
        <v>1</v>
      </c>
      <c r="O473" s="74">
        <v>0.80100000000000005</v>
      </c>
      <c r="P473" s="90" t="s">
        <v>800</v>
      </c>
      <c r="Q473" s="90" t="s">
        <v>800</v>
      </c>
      <c r="R473" s="90" t="s">
        <v>800</v>
      </c>
      <c r="S473" s="90" t="s">
        <v>800</v>
      </c>
      <c r="T473" s="90" t="s">
        <v>800</v>
      </c>
      <c r="U473" s="90" t="s">
        <v>800</v>
      </c>
      <c r="V473" s="90" t="s">
        <v>800</v>
      </c>
      <c r="W473" s="265">
        <v>0</v>
      </c>
    </row>
    <row r="474" spans="1:23" ht="15" customHeight="1" x14ac:dyDescent="0.2">
      <c r="A474" s="277">
        <v>16</v>
      </c>
      <c r="B474" s="279">
        <v>30</v>
      </c>
      <c r="C474" s="253" t="s">
        <v>579</v>
      </c>
      <c r="D474" s="91" t="s">
        <v>0</v>
      </c>
      <c r="E474" s="295">
        <v>3539400</v>
      </c>
      <c r="F474" s="78"/>
      <c r="G474" s="94">
        <v>397.21</v>
      </c>
      <c r="H474" s="115">
        <v>1.0289623523686231</v>
      </c>
      <c r="I474" s="204">
        <v>12764</v>
      </c>
      <c r="J474" s="204">
        <v>11088</v>
      </c>
      <c r="K474" s="243">
        <v>1676</v>
      </c>
      <c r="L474" s="285">
        <f t="shared" si="10"/>
        <v>32.13413559578057</v>
      </c>
      <c r="M474" s="85">
        <v>86.87</v>
      </c>
      <c r="N474" s="259">
        <v>4</v>
      </c>
      <c r="O474" s="74">
        <v>0.77900000000000003</v>
      </c>
      <c r="P474" s="90" t="s">
        <v>800</v>
      </c>
      <c r="Q474" s="90" t="s">
        <v>800</v>
      </c>
      <c r="R474" s="90" t="s">
        <v>800</v>
      </c>
      <c r="S474" s="90" t="s">
        <v>800</v>
      </c>
      <c r="T474" s="90" t="s">
        <v>800</v>
      </c>
      <c r="U474" s="90" t="s">
        <v>800</v>
      </c>
      <c r="V474" s="90" t="s">
        <v>800</v>
      </c>
      <c r="W474" s="265">
        <v>0</v>
      </c>
    </row>
    <row r="475" spans="1:23" ht="15" customHeight="1" x14ac:dyDescent="0.2">
      <c r="A475" s="277">
        <v>9</v>
      </c>
      <c r="B475" s="279">
        <v>30</v>
      </c>
      <c r="C475" s="253" t="s">
        <v>580</v>
      </c>
      <c r="D475" s="91" t="s">
        <v>18</v>
      </c>
      <c r="E475" s="295">
        <v>3539509</v>
      </c>
      <c r="F475" s="78"/>
      <c r="G475" s="94">
        <v>429.58</v>
      </c>
      <c r="H475" s="115">
        <v>0.9924278190682756</v>
      </c>
      <c r="I475" s="204">
        <v>37295</v>
      </c>
      <c r="J475" s="204">
        <v>36185</v>
      </c>
      <c r="K475" s="243">
        <v>1110</v>
      </c>
      <c r="L475" s="285">
        <f t="shared" si="10"/>
        <v>86.817356487732212</v>
      </c>
      <c r="M475" s="85">
        <v>97.02</v>
      </c>
      <c r="N475" s="259">
        <v>4</v>
      </c>
      <c r="O475" s="74">
        <v>0.72299999999999998</v>
      </c>
      <c r="P475" s="90" t="s">
        <v>800</v>
      </c>
      <c r="Q475" s="90" t="s">
        <v>800</v>
      </c>
      <c r="R475" s="90" t="s">
        <v>800</v>
      </c>
      <c r="S475" s="90" t="s">
        <v>800</v>
      </c>
      <c r="T475" s="90" t="s">
        <v>800</v>
      </c>
      <c r="U475" s="90" t="s">
        <v>800</v>
      </c>
      <c r="V475" s="90" t="s">
        <v>800</v>
      </c>
      <c r="W475" s="265">
        <v>0</v>
      </c>
    </row>
    <row r="476" spans="1:23" ht="15" customHeight="1" x14ac:dyDescent="0.2">
      <c r="A476" s="277">
        <v>19</v>
      </c>
      <c r="B476" s="279">
        <v>30</v>
      </c>
      <c r="C476" s="253" t="s">
        <v>581</v>
      </c>
      <c r="D476" s="91" t="s">
        <v>2</v>
      </c>
      <c r="E476" s="295">
        <v>3539608</v>
      </c>
      <c r="F476" s="78"/>
      <c r="G476" s="94">
        <v>289.54000000000002</v>
      </c>
      <c r="H476" s="115">
        <v>1.7649591783718943</v>
      </c>
      <c r="I476" s="204">
        <v>4897</v>
      </c>
      <c r="J476" s="204">
        <v>4274</v>
      </c>
      <c r="K476" s="243">
        <v>623</v>
      </c>
      <c r="L476" s="285">
        <f t="shared" si="10"/>
        <v>16.913034468467224</v>
      </c>
      <c r="M476" s="85">
        <v>87.28</v>
      </c>
      <c r="N476" s="259">
        <v>2</v>
      </c>
      <c r="O476" s="74">
        <v>0.71899999999999997</v>
      </c>
      <c r="P476" s="90" t="s">
        <v>800</v>
      </c>
      <c r="Q476" s="90" t="s">
        <v>800</v>
      </c>
      <c r="R476" s="90" t="s">
        <v>800</v>
      </c>
      <c r="S476" s="90" t="s">
        <v>800</v>
      </c>
      <c r="T476" s="90" t="s">
        <v>800</v>
      </c>
      <c r="U476" s="90" t="s">
        <v>800</v>
      </c>
      <c r="V476" s="90" t="s">
        <v>800</v>
      </c>
      <c r="W476" s="265">
        <v>0.86</v>
      </c>
    </row>
    <row r="477" spans="1:23" ht="15" customHeight="1" x14ac:dyDescent="0.2">
      <c r="A477" s="277">
        <v>17</v>
      </c>
      <c r="B477" s="279">
        <v>30</v>
      </c>
      <c r="C477" s="253" t="s">
        <v>582</v>
      </c>
      <c r="D477" s="91" t="s">
        <v>7</v>
      </c>
      <c r="E477" s="295">
        <v>3539707</v>
      </c>
      <c r="F477" s="78"/>
      <c r="G477" s="94">
        <v>327.83</v>
      </c>
      <c r="H477" s="115">
        <v>0.95407256053474665</v>
      </c>
      <c r="I477" s="204">
        <v>3378</v>
      </c>
      <c r="J477" s="204">
        <v>2743</v>
      </c>
      <c r="K477" s="243">
        <v>635</v>
      </c>
      <c r="L477" s="285">
        <f t="shared" si="10"/>
        <v>10.304121038343045</v>
      </c>
      <c r="M477" s="85">
        <v>81.2</v>
      </c>
      <c r="N477" s="259">
        <v>4</v>
      </c>
      <c r="O477" s="74">
        <v>0.71899999999999997</v>
      </c>
      <c r="P477" s="90" t="s">
        <v>800</v>
      </c>
      <c r="Q477" s="90" t="s">
        <v>800</v>
      </c>
      <c r="R477" s="90" t="s">
        <v>800</v>
      </c>
      <c r="S477" s="90" t="s">
        <v>800</v>
      </c>
      <c r="T477" s="90" t="s">
        <v>800</v>
      </c>
      <c r="U477" s="90" t="s">
        <v>800</v>
      </c>
      <c r="V477" s="90" t="s">
        <v>800</v>
      </c>
      <c r="W477" s="265">
        <v>0</v>
      </c>
    </row>
    <row r="478" spans="1:23" ht="15" customHeight="1" x14ac:dyDescent="0.2">
      <c r="A478" s="277">
        <v>6</v>
      </c>
      <c r="B478" s="279">
        <v>30</v>
      </c>
      <c r="C478" s="253" t="s">
        <v>583</v>
      </c>
      <c r="D478" s="91" t="s">
        <v>16</v>
      </c>
      <c r="E478" s="295">
        <v>3539806</v>
      </c>
      <c r="F478" s="78"/>
      <c r="G478" s="94">
        <v>17.18</v>
      </c>
      <c r="H478" s="115">
        <v>0.95266267134868077</v>
      </c>
      <c r="I478" s="204">
        <v>111929</v>
      </c>
      <c r="J478" s="204">
        <v>110161</v>
      </c>
      <c r="K478" s="243">
        <v>1768</v>
      </c>
      <c r="L478" s="285">
        <f t="shared" si="10"/>
        <v>6515.0756693830035</v>
      </c>
      <c r="M478" s="85">
        <v>98.42</v>
      </c>
      <c r="N478" s="259">
        <v>4</v>
      </c>
      <c r="O478" s="74">
        <v>0.77100000000000002</v>
      </c>
      <c r="P478" s="90" t="s">
        <v>800</v>
      </c>
      <c r="Q478" s="90" t="s">
        <v>800</v>
      </c>
      <c r="R478" s="90" t="s">
        <v>800</v>
      </c>
      <c r="S478" s="90" t="s">
        <v>800</v>
      </c>
      <c r="T478" s="90" t="s">
        <v>800</v>
      </c>
      <c r="U478" s="90" t="s">
        <v>800</v>
      </c>
      <c r="V478" s="90" t="s">
        <v>800</v>
      </c>
      <c r="W478" s="265">
        <v>0</v>
      </c>
    </row>
    <row r="479" spans="1:23" ht="15" customHeight="1" x14ac:dyDescent="0.2">
      <c r="A479" s="277">
        <v>19</v>
      </c>
      <c r="B479" s="279">
        <v>30</v>
      </c>
      <c r="C479" s="253" t="s">
        <v>584</v>
      </c>
      <c r="D479" s="91" t="s">
        <v>2</v>
      </c>
      <c r="E479" s="295">
        <v>3539905</v>
      </c>
      <c r="F479" s="78"/>
      <c r="G479" s="94">
        <v>134.77000000000001</v>
      </c>
      <c r="H479" s="115">
        <v>0.85118567495385822</v>
      </c>
      <c r="I479" s="204">
        <v>5562</v>
      </c>
      <c r="J479" s="204">
        <v>4951</v>
      </c>
      <c r="K479" s="243">
        <v>611</v>
      </c>
      <c r="L479" s="285">
        <f t="shared" si="10"/>
        <v>41.270312384061732</v>
      </c>
      <c r="M479" s="85">
        <v>89.01</v>
      </c>
      <c r="N479" s="259">
        <v>3</v>
      </c>
      <c r="O479" s="74">
        <v>0.76600000000000001</v>
      </c>
      <c r="P479" s="90" t="s">
        <v>800</v>
      </c>
      <c r="Q479" s="90" t="s">
        <v>800</v>
      </c>
      <c r="R479" s="90" t="s">
        <v>800</v>
      </c>
      <c r="S479" s="90" t="s">
        <v>800</v>
      </c>
      <c r="T479" s="90" t="s">
        <v>800</v>
      </c>
      <c r="U479" s="90" t="s">
        <v>800</v>
      </c>
      <c r="V479" s="90" t="s">
        <v>800</v>
      </c>
      <c r="W479" s="265">
        <v>0</v>
      </c>
    </row>
    <row r="480" spans="1:23" ht="15" customHeight="1" x14ac:dyDescent="0.2">
      <c r="A480" s="277">
        <v>20</v>
      </c>
      <c r="B480" s="279">
        <v>30</v>
      </c>
      <c r="C480" s="253" t="s">
        <v>585</v>
      </c>
      <c r="D480" s="91" t="s">
        <v>3</v>
      </c>
      <c r="E480" s="295">
        <v>3540002</v>
      </c>
      <c r="F480" s="78"/>
      <c r="G480" s="94">
        <v>786.41</v>
      </c>
      <c r="H480" s="115">
        <v>0.73708330818553769</v>
      </c>
      <c r="I480" s="204">
        <v>20775</v>
      </c>
      <c r="J480" s="204">
        <v>19425</v>
      </c>
      <c r="K480" s="243">
        <v>1350</v>
      </c>
      <c r="L480" s="285">
        <f t="shared" si="10"/>
        <v>26.417517579888354</v>
      </c>
      <c r="M480" s="85">
        <v>93.5</v>
      </c>
      <c r="N480" s="259">
        <v>1</v>
      </c>
      <c r="O480" s="74">
        <v>0.78600000000000003</v>
      </c>
      <c r="P480" s="90" t="s">
        <v>800</v>
      </c>
      <c r="Q480" s="90" t="s">
        <v>800</v>
      </c>
      <c r="R480" s="90" t="s">
        <v>800</v>
      </c>
      <c r="S480" s="90" t="s">
        <v>800</v>
      </c>
      <c r="T480" s="90" t="s">
        <v>800</v>
      </c>
      <c r="U480" s="90" t="s">
        <v>800</v>
      </c>
      <c r="V480" s="90" t="s">
        <v>800</v>
      </c>
      <c r="W480" s="265">
        <v>0</v>
      </c>
    </row>
    <row r="481" spans="1:23" ht="15" customHeight="1" x14ac:dyDescent="0.2">
      <c r="A481" s="277">
        <v>16</v>
      </c>
      <c r="B481" s="279">
        <v>30</v>
      </c>
      <c r="C481" s="253" t="s">
        <v>586</v>
      </c>
      <c r="D481" s="91" t="s">
        <v>0</v>
      </c>
      <c r="E481" s="295">
        <v>3540101</v>
      </c>
      <c r="F481" s="78"/>
      <c r="G481" s="94">
        <v>183.38</v>
      </c>
      <c r="H481" s="115">
        <v>-0.57517419120790558</v>
      </c>
      <c r="I481" s="204">
        <v>3385</v>
      </c>
      <c r="J481" s="204">
        <v>2931</v>
      </c>
      <c r="K481" s="243">
        <v>454</v>
      </c>
      <c r="L481" s="285">
        <f t="shared" si="10"/>
        <v>18.458937724942743</v>
      </c>
      <c r="M481" s="85">
        <v>86.59</v>
      </c>
      <c r="N481" s="259">
        <v>3</v>
      </c>
      <c r="O481" s="74">
        <v>0.755</v>
      </c>
      <c r="P481" s="90" t="s">
        <v>800</v>
      </c>
      <c r="Q481" s="90" t="s">
        <v>800</v>
      </c>
      <c r="R481" s="90" t="s">
        <v>800</v>
      </c>
      <c r="S481" s="90" t="s">
        <v>800</v>
      </c>
      <c r="T481" s="90" t="s">
        <v>800</v>
      </c>
      <c r="U481" s="90" t="s">
        <v>800</v>
      </c>
      <c r="V481" s="90" t="s">
        <v>800</v>
      </c>
      <c r="W481" s="265">
        <v>10.49</v>
      </c>
    </row>
    <row r="482" spans="1:23" ht="15" customHeight="1" x14ac:dyDescent="0.2">
      <c r="A482" s="277">
        <v>9</v>
      </c>
      <c r="B482" s="279">
        <v>30</v>
      </c>
      <c r="C482" s="253" t="s">
        <v>587</v>
      </c>
      <c r="D482" s="91" t="s">
        <v>18</v>
      </c>
      <c r="E482" s="295">
        <v>3540200</v>
      </c>
      <c r="F482" s="78"/>
      <c r="G482" s="94">
        <v>355.26</v>
      </c>
      <c r="H482" s="115">
        <v>2.5488046750748783</v>
      </c>
      <c r="I482" s="204">
        <v>46092</v>
      </c>
      <c r="J482" s="204">
        <v>45502</v>
      </c>
      <c r="K482" s="243">
        <v>590</v>
      </c>
      <c r="L482" s="285">
        <f t="shared" si="10"/>
        <v>129.74159770309069</v>
      </c>
      <c r="M482" s="85">
        <v>98.72</v>
      </c>
      <c r="N482" s="259">
        <v>2</v>
      </c>
      <c r="O482" s="74">
        <v>0.72499999999999998</v>
      </c>
      <c r="P482" s="90" t="s">
        <v>800</v>
      </c>
      <c r="Q482" s="90" t="s">
        <v>800</v>
      </c>
      <c r="R482" s="90" t="s">
        <v>800</v>
      </c>
      <c r="S482" s="90" t="s">
        <v>800</v>
      </c>
      <c r="T482" s="90" t="s">
        <v>800</v>
      </c>
      <c r="U482" s="90" t="s">
        <v>800</v>
      </c>
      <c r="V482" s="90" t="s">
        <v>800</v>
      </c>
      <c r="W482" s="265">
        <v>0</v>
      </c>
    </row>
    <row r="483" spans="1:23" ht="15" customHeight="1" x14ac:dyDescent="0.2">
      <c r="A483" s="277">
        <v>18</v>
      </c>
      <c r="B483" s="279">
        <v>30</v>
      </c>
      <c r="C483" s="253" t="s">
        <v>588</v>
      </c>
      <c r="D483" s="91" t="s">
        <v>1</v>
      </c>
      <c r="E483" s="295">
        <v>3540259</v>
      </c>
      <c r="F483" s="78"/>
      <c r="G483" s="94">
        <v>210.26</v>
      </c>
      <c r="H483" s="115">
        <v>1.1783744957365005</v>
      </c>
      <c r="I483" s="204">
        <v>4333</v>
      </c>
      <c r="J483" s="204">
        <v>3727</v>
      </c>
      <c r="K483" s="243">
        <v>606</v>
      </c>
      <c r="L483" s="285">
        <f t="shared" si="10"/>
        <v>20.607818890896986</v>
      </c>
      <c r="M483" s="85">
        <v>86.01</v>
      </c>
      <c r="N483" s="259">
        <v>5</v>
      </c>
      <c r="O483" s="74">
        <v>0.70199999999999996</v>
      </c>
      <c r="P483" s="90" t="s">
        <v>800</v>
      </c>
      <c r="Q483" s="90" t="s">
        <v>800</v>
      </c>
      <c r="R483" s="90" t="s">
        <v>800</v>
      </c>
      <c r="S483" s="90" t="s">
        <v>800</v>
      </c>
      <c r="T483" s="90" t="s">
        <v>800</v>
      </c>
      <c r="U483" s="90" t="s">
        <v>800</v>
      </c>
      <c r="V483" s="90" t="s">
        <v>800</v>
      </c>
      <c r="W483" s="265">
        <v>0</v>
      </c>
    </row>
    <row r="484" spans="1:23" ht="15" customHeight="1" x14ac:dyDescent="0.2">
      <c r="A484" s="277">
        <v>15</v>
      </c>
      <c r="B484" s="279">
        <v>30</v>
      </c>
      <c r="C484" s="253" t="s">
        <v>589</v>
      </c>
      <c r="D484" s="91" t="s">
        <v>17</v>
      </c>
      <c r="E484" s="295">
        <v>3540309</v>
      </c>
      <c r="F484" s="78"/>
      <c r="G484" s="94">
        <v>217.13</v>
      </c>
      <c r="H484" s="115">
        <v>5.9671980312492323E-2</v>
      </c>
      <c r="I484" s="204">
        <v>2522</v>
      </c>
      <c r="J484" s="204">
        <v>2205</v>
      </c>
      <c r="K484" s="243">
        <v>317</v>
      </c>
      <c r="L484" s="285">
        <f t="shared" si="10"/>
        <v>11.615161424031687</v>
      </c>
      <c r="M484" s="85">
        <v>87.43</v>
      </c>
      <c r="N484" s="259">
        <v>2</v>
      </c>
      <c r="O484" s="74">
        <v>0.73199999999999998</v>
      </c>
      <c r="P484" s="90" t="s">
        <v>800</v>
      </c>
      <c r="Q484" s="90" t="s">
        <v>800</v>
      </c>
      <c r="R484" s="90" t="s">
        <v>800</v>
      </c>
      <c r="S484" s="90" t="s">
        <v>800</v>
      </c>
      <c r="T484" s="90" t="s">
        <v>800</v>
      </c>
      <c r="U484" s="90" t="s">
        <v>800</v>
      </c>
      <c r="V484" s="90" t="s">
        <v>800</v>
      </c>
      <c r="W484" s="265">
        <v>8.01</v>
      </c>
    </row>
    <row r="485" spans="1:23" ht="15" customHeight="1" x14ac:dyDescent="0.2">
      <c r="A485" s="277">
        <v>15</v>
      </c>
      <c r="B485" s="279">
        <v>30</v>
      </c>
      <c r="C485" s="253" t="s">
        <v>590</v>
      </c>
      <c r="D485" s="91" t="s">
        <v>17</v>
      </c>
      <c r="E485" s="295">
        <v>3540408</v>
      </c>
      <c r="F485" s="78"/>
      <c r="G485" s="94">
        <v>315.43</v>
      </c>
      <c r="H485" s="115">
        <v>-0.57699294227847586</v>
      </c>
      <c r="I485" s="204">
        <v>4079</v>
      </c>
      <c r="J485" s="204">
        <v>3374</v>
      </c>
      <c r="K485" s="243">
        <v>705</v>
      </c>
      <c r="L485" s="285">
        <f t="shared" si="10"/>
        <v>12.931553752021051</v>
      </c>
      <c r="M485" s="85">
        <v>82.72</v>
      </c>
      <c r="N485" s="259">
        <v>4</v>
      </c>
      <c r="O485" s="74">
        <v>0.71399999999999997</v>
      </c>
      <c r="P485" s="90" t="s">
        <v>800</v>
      </c>
      <c r="Q485" s="90" t="s">
        <v>800</v>
      </c>
      <c r="R485" s="90" t="s">
        <v>800</v>
      </c>
      <c r="S485" s="90" t="s">
        <v>800</v>
      </c>
      <c r="T485" s="90" t="s">
        <v>800</v>
      </c>
      <c r="U485" s="90" t="s">
        <v>800</v>
      </c>
      <c r="V485" s="90" t="s">
        <v>800</v>
      </c>
      <c r="W485" s="265">
        <v>21.39</v>
      </c>
    </row>
    <row r="486" spans="1:23" ht="15" customHeight="1" x14ac:dyDescent="0.2">
      <c r="A486" s="277">
        <v>10</v>
      </c>
      <c r="B486" s="279">
        <v>30</v>
      </c>
      <c r="C486" s="253" t="s">
        <v>591</v>
      </c>
      <c r="D486" s="91" t="s">
        <v>54</v>
      </c>
      <c r="E486" s="295">
        <v>3540507</v>
      </c>
      <c r="F486" s="78"/>
      <c r="G486" s="94">
        <v>266.57</v>
      </c>
      <c r="H486" s="115">
        <v>1.5216939746462765</v>
      </c>
      <c r="I486" s="204">
        <v>8939</v>
      </c>
      <c r="J486" s="204">
        <v>4316</v>
      </c>
      <c r="K486" s="243">
        <v>4623</v>
      </c>
      <c r="L486" s="285">
        <f t="shared" si="10"/>
        <v>33.533405859624118</v>
      </c>
      <c r="M486" s="85">
        <v>48.28</v>
      </c>
      <c r="N486" s="259">
        <v>4</v>
      </c>
      <c r="O486" s="74">
        <v>0.70299999999999996</v>
      </c>
      <c r="P486" s="90" t="s">
        <v>800</v>
      </c>
      <c r="Q486" s="90" t="s">
        <v>800</v>
      </c>
      <c r="R486" s="90" t="s">
        <v>800</v>
      </c>
      <c r="S486" s="90" t="s">
        <v>800</v>
      </c>
      <c r="T486" s="90" t="s">
        <v>800</v>
      </c>
      <c r="U486" s="90" t="s">
        <v>800</v>
      </c>
      <c r="V486" s="90" t="s">
        <v>800</v>
      </c>
      <c r="W486" s="265">
        <v>0</v>
      </c>
    </row>
    <row r="487" spans="1:23" ht="15" customHeight="1" x14ac:dyDescent="0.2">
      <c r="A487" s="277">
        <v>10</v>
      </c>
      <c r="B487" s="279">
        <v>30</v>
      </c>
      <c r="C487" s="253" t="s">
        <v>592</v>
      </c>
      <c r="D487" s="91" t="s">
        <v>54</v>
      </c>
      <c r="E487" s="295">
        <v>3540606</v>
      </c>
      <c r="F487" s="78"/>
      <c r="G487" s="94">
        <v>556.55999999999995</v>
      </c>
      <c r="H487" s="115">
        <v>0.6040999998242258</v>
      </c>
      <c r="I487" s="204">
        <v>50607</v>
      </c>
      <c r="J487" s="204">
        <v>43490</v>
      </c>
      <c r="K487" s="243">
        <v>7117</v>
      </c>
      <c r="L487" s="285">
        <f t="shared" si="10"/>
        <v>90.92820181112549</v>
      </c>
      <c r="M487" s="85">
        <v>85.94</v>
      </c>
      <c r="N487" s="259">
        <v>1</v>
      </c>
      <c r="O487" s="74">
        <v>0.75800000000000001</v>
      </c>
      <c r="P487" s="90" t="s">
        <v>800</v>
      </c>
      <c r="Q487" s="90" t="s">
        <v>800</v>
      </c>
      <c r="R487" s="90" t="s">
        <v>800</v>
      </c>
      <c r="S487" s="90" t="s">
        <v>800</v>
      </c>
      <c r="T487" s="90" t="s">
        <v>800</v>
      </c>
      <c r="U487" s="90" t="s">
        <v>800</v>
      </c>
      <c r="V487" s="90" t="s">
        <v>800</v>
      </c>
      <c r="W487" s="265">
        <v>0</v>
      </c>
    </row>
    <row r="488" spans="1:23" ht="15" customHeight="1" x14ac:dyDescent="0.2">
      <c r="A488" s="277">
        <v>9</v>
      </c>
      <c r="B488" s="279">
        <v>30</v>
      </c>
      <c r="C488" s="253" t="s">
        <v>593</v>
      </c>
      <c r="D488" s="91" t="s">
        <v>18</v>
      </c>
      <c r="E488" s="295">
        <v>3540705</v>
      </c>
      <c r="F488" s="78"/>
      <c r="G488" s="94">
        <v>243.91</v>
      </c>
      <c r="H488" s="115">
        <v>0.63296944267434707</v>
      </c>
      <c r="I488" s="204">
        <v>53117</v>
      </c>
      <c r="J488" s="204">
        <v>52164</v>
      </c>
      <c r="K488" s="243">
        <v>953</v>
      </c>
      <c r="L488" s="285">
        <f t="shared" si="10"/>
        <v>217.77294903857981</v>
      </c>
      <c r="M488" s="85">
        <v>98.21</v>
      </c>
      <c r="N488" s="259">
        <v>2</v>
      </c>
      <c r="O488" s="74">
        <v>0.751</v>
      </c>
      <c r="P488" s="90" t="s">
        <v>800</v>
      </c>
      <c r="Q488" s="90" t="s">
        <v>800</v>
      </c>
      <c r="R488" s="90" t="s">
        <v>800</v>
      </c>
      <c r="S488" s="90" t="s">
        <v>800</v>
      </c>
      <c r="T488" s="90" t="s">
        <v>800</v>
      </c>
      <c r="U488" s="90" t="s">
        <v>800</v>
      </c>
      <c r="V488" s="90" t="s">
        <v>800</v>
      </c>
      <c r="W488" s="265">
        <v>0</v>
      </c>
    </row>
    <row r="489" spans="1:23" ht="15" customHeight="1" x14ac:dyDescent="0.2">
      <c r="A489" s="277">
        <v>2</v>
      </c>
      <c r="B489" s="279">
        <v>30</v>
      </c>
      <c r="C489" s="253" t="s">
        <v>594</v>
      </c>
      <c r="D489" s="91" t="s">
        <v>6</v>
      </c>
      <c r="E489" s="295">
        <v>3540754</v>
      </c>
      <c r="F489" s="78"/>
      <c r="G489" s="94">
        <v>44.65</v>
      </c>
      <c r="H489" s="115">
        <v>1.720249845594668</v>
      </c>
      <c r="I489" s="204">
        <v>20171</v>
      </c>
      <c r="J489" s="204">
        <v>15296</v>
      </c>
      <c r="K489" s="243">
        <v>4875</v>
      </c>
      <c r="L489" s="285">
        <f t="shared" si="10"/>
        <v>451.75811870100785</v>
      </c>
      <c r="M489" s="85">
        <v>75.83</v>
      </c>
      <c r="N489" s="259">
        <v>5</v>
      </c>
      <c r="O489" s="74">
        <v>0.69699999999999995</v>
      </c>
      <c r="P489" s="90" t="s">
        <v>800</v>
      </c>
      <c r="Q489" s="90" t="s">
        <v>800</v>
      </c>
      <c r="R489" s="90" t="s">
        <v>800</v>
      </c>
      <c r="S489" s="90" t="s">
        <v>800</v>
      </c>
      <c r="T489" s="90" t="s">
        <v>800</v>
      </c>
      <c r="U489" s="90" t="s">
        <v>800</v>
      </c>
      <c r="V489" s="90" t="s">
        <v>800</v>
      </c>
      <c r="W489" s="265">
        <v>0</v>
      </c>
    </row>
    <row r="490" spans="1:23" ht="15" customHeight="1" x14ac:dyDescent="0.2">
      <c r="A490" s="277">
        <v>16</v>
      </c>
      <c r="B490" s="279">
        <v>30</v>
      </c>
      <c r="C490" s="253" t="s">
        <v>595</v>
      </c>
      <c r="D490" s="91" t="s">
        <v>0</v>
      </c>
      <c r="E490" s="295">
        <v>3540804</v>
      </c>
      <c r="F490" s="78"/>
      <c r="G490" s="94">
        <v>342.39</v>
      </c>
      <c r="H490" s="115">
        <v>1.000149462675326</v>
      </c>
      <c r="I490" s="204">
        <v>16194</v>
      </c>
      <c r="J490" s="204">
        <v>14791</v>
      </c>
      <c r="K490" s="243">
        <v>1403</v>
      </c>
      <c r="L490" s="285">
        <f t="shared" si="10"/>
        <v>47.296942083588888</v>
      </c>
      <c r="M490" s="85">
        <v>91.34</v>
      </c>
      <c r="N490" s="259">
        <v>3</v>
      </c>
      <c r="O490" s="74">
        <v>0.747</v>
      </c>
      <c r="P490" s="90" t="s">
        <v>800</v>
      </c>
      <c r="Q490" s="90" t="s">
        <v>800</v>
      </c>
      <c r="R490" s="90" t="s">
        <v>800</v>
      </c>
      <c r="S490" s="90" t="s">
        <v>800</v>
      </c>
      <c r="T490" s="90" t="s">
        <v>800</v>
      </c>
      <c r="U490" s="90" t="s">
        <v>800</v>
      </c>
      <c r="V490" s="90" t="s">
        <v>800</v>
      </c>
      <c r="W490" s="265">
        <v>0.48</v>
      </c>
    </row>
    <row r="491" spans="1:23" ht="15" customHeight="1" x14ac:dyDescent="0.2">
      <c r="A491" s="277">
        <v>21</v>
      </c>
      <c r="B491" s="279">
        <v>30</v>
      </c>
      <c r="C491" s="253" t="s">
        <v>596</v>
      </c>
      <c r="D491" s="91" t="s">
        <v>4</v>
      </c>
      <c r="E491" s="295">
        <v>3540853</v>
      </c>
      <c r="F491" s="78"/>
      <c r="G491" s="94">
        <v>63.05</v>
      </c>
      <c r="H491" s="115">
        <v>2.3098371479330915</v>
      </c>
      <c r="I491" s="204">
        <v>2885</v>
      </c>
      <c r="J491" s="204">
        <v>1382</v>
      </c>
      <c r="K491" s="243">
        <v>1503</v>
      </c>
      <c r="L491" s="285">
        <f t="shared" si="10"/>
        <v>45.757335448057098</v>
      </c>
      <c r="M491" s="85">
        <v>47.9</v>
      </c>
      <c r="N491" s="259">
        <v>4</v>
      </c>
      <c r="O491" s="74">
        <v>0.69599999999999995</v>
      </c>
      <c r="P491" s="90" t="s">
        <v>800</v>
      </c>
      <c r="Q491" s="90" t="s">
        <v>800</v>
      </c>
      <c r="R491" s="90" t="s">
        <v>800</v>
      </c>
      <c r="S491" s="90" t="s">
        <v>800</v>
      </c>
      <c r="T491" s="90" t="s">
        <v>800</v>
      </c>
      <c r="U491" s="90" t="s">
        <v>800</v>
      </c>
      <c r="V491" s="90" t="s">
        <v>800</v>
      </c>
      <c r="W491" s="265">
        <v>0</v>
      </c>
    </row>
    <row r="492" spans="1:23" ht="15" customHeight="1" x14ac:dyDescent="0.2">
      <c r="A492" s="277">
        <v>9</v>
      </c>
      <c r="B492" s="279">
        <v>30</v>
      </c>
      <c r="C492" s="253" t="s">
        <v>597</v>
      </c>
      <c r="D492" s="91" t="s">
        <v>18</v>
      </c>
      <c r="E492" s="295">
        <v>3540903</v>
      </c>
      <c r="F492" s="78"/>
      <c r="G492" s="94">
        <v>167.2</v>
      </c>
      <c r="H492" s="115">
        <v>2.3833155469982881</v>
      </c>
      <c r="I492" s="204">
        <v>19609</v>
      </c>
      <c r="J492" s="204">
        <v>18243</v>
      </c>
      <c r="K492" s="243">
        <v>1366</v>
      </c>
      <c r="L492" s="285">
        <f t="shared" si="10"/>
        <v>117.27870813397131</v>
      </c>
      <c r="M492" s="85">
        <v>93.03</v>
      </c>
      <c r="N492" s="259">
        <v>2</v>
      </c>
      <c r="O492" s="74">
        <v>0.73299999999999998</v>
      </c>
      <c r="P492" s="90" t="s">
        <v>800</v>
      </c>
      <c r="Q492" s="90" t="s">
        <v>800</v>
      </c>
      <c r="R492" s="90" t="s">
        <v>800</v>
      </c>
      <c r="S492" s="90" t="s">
        <v>800</v>
      </c>
      <c r="T492" s="90" t="s">
        <v>800</v>
      </c>
      <c r="U492" s="90" t="s">
        <v>800</v>
      </c>
      <c r="V492" s="90" t="s">
        <v>800</v>
      </c>
      <c r="W492" s="265">
        <v>0</v>
      </c>
    </row>
    <row r="493" spans="1:23" ht="15" customHeight="1" x14ac:dyDescent="0.2">
      <c r="A493" s="277">
        <v>7</v>
      </c>
      <c r="B493" s="279">
        <v>30</v>
      </c>
      <c r="C493" s="253" t="s">
        <v>598</v>
      </c>
      <c r="D493" s="91" t="s">
        <v>14</v>
      </c>
      <c r="E493" s="295">
        <v>3541000</v>
      </c>
      <c r="F493" s="78"/>
      <c r="G493" s="94">
        <v>149.08000000000001</v>
      </c>
      <c r="H493" s="115">
        <v>2.3700462242329134</v>
      </c>
      <c r="I493" s="204">
        <v>295928</v>
      </c>
      <c r="J493" s="204">
        <v>295928</v>
      </c>
      <c r="K493" s="243">
        <v>0</v>
      </c>
      <c r="L493" s="285">
        <f t="shared" si="10"/>
        <v>1985.028172793131</v>
      </c>
      <c r="M493" s="85">
        <v>100</v>
      </c>
      <c r="N493" s="259">
        <v>2</v>
      </c>
      <c r="O493" s="74">
        <v>0.754</v>
      </c>
      <c r="P493" s="90" t="s">
        <v>800</v>
      </c>
      <c r="Q493" s="90" t="s">
        <v>800</v>
      </c>
      <c r="R493" s="90" t="s">
        <v>800</v>
      </c>
      <c r="S493" s="90" t="s">
        <v>800</v>
      </c>
      <c r="T493" s="90" t="s">
        <v>800</v>
      </c>
      <c r="U493" s="90" t="s">
        <v>800</v>
      </c>
      <c r="V493" s="90" t="s">
        <v>800</v>
      </c>
      <c r="W493" s="265">
        <v>0</v>
      </c>
    </row>
    <row r="494" spans="1:23" ht="15" customHeight="1" x14ac:dyDescent="0.2">
      <c r="A494" s="277">
        <v>17</v>
      </c>
      <c r="B494" s="279">
        <v>30</v>
      </c>
      <c r="C494" s="253" t="s">
        <v>599</v>
      </c>
      <c r="D494" s="91" t="s">
        <v>7</v>
      </c>
      <c r="E494" s="295">
        <v>3541059</v>
      </c>
      <c r="F494" s="78"/>
      <c r="G494" s="94">
        <v>179.82</v>
      </c>
      <c r="H494" s="115">
        <v>1.2582638327452766</v>
      </c>
      <c r="I494" s="204">
        <v>4926</v>
      </c>
      <c r="J494" s="204">
        <v>3909</v>
      </c>
      <c r="K494" s="243">
        <v>1017</v>
      </c>
      <c r="L494" s="285">
        <f t="shared" si="10"/>
        <v>27.394060727394063</v>
      </c>
      <c r="M494" s="85">
        <v>79.349999999999994</v>
      </c>
      <c r="N494" s="259">
        <v>4</v>
      </c>
      <c r="O494" s="74">
        <v>0.70099999999999996</v>
      </c>
      <c r="P494" s="90" t="s">
        <v>800</v>
      </c>
      <c r="Q494" s="90" t="s">
        <v>800</v>
      </c>
      <c r="R494" s="90" t="s">
        <v>800</v>
      </c>
      <c r="S494" s="90" t="s">
        <v>800</v>
      </c>
      <c r="T494" s="90" t="s">
        <v>800</v>
      </c>
      <c r="U494" s="90" t="s">
        <v>800</v>
      </c>
      <c r="V494" s="90" t="s">
        <v>800</v>
      </c>
      <c r="W494" s="265">
        <v>0</v>
      </c>
    </row>
    <row r="495" spans="1:23" ht="15" customHeight="1" x14ac:dyDescent="0.2">
      <c r="A495" s="277">
        <v>16</v>
      </c>
      <c r="B495" s="279">
        <v>30</v>
      </c>
      <c r="C495" s="253" t="s">
        <v>600</v>
      </c>
      <c r="D495" s="91" t="s">
        <v>0</v>
      </c>
      <c r="E495" s="295">
        <v>3541109</v>
      </c>
      <c r="F495" s="78"/>
      <c r="G495" s="94">
        <v>288.57</v>
      </c>
      <c r="H495" s="115">
        <v>-0.31290807890504979</v>
      </c>
      <c r="I495" s="204">
        <v>4052</v>
      </c>
      <c r="J495" s="204">
        <v>3495</v>
      </c>
      <c r="K495" s="243">
        <v>557</v>
      </c>
      <c r="L495" s="285">
        <f t="shared" si="10"/>
        <v>14.04165367155283</v>
      </c>
      <c r="M495" s="85">
        <v>86.25</v>
      </c>
      <c r="N495" s="259">
        <v>4</v>
      </c>
      <c r="O495" s="74">
        <v>0.73499999999999999</v>
      </c>
      <c r="P495" s="90" t="s">
        <v>800</v>
      </c>
      <c r="Q495" s="90" t="s">
        <v>800</v>
      </c>
      <c r="R495" s="90" t="s">
        <v>800</v>
      </c>
      <c r="S495" s="90" t="s">
        <v>800</v>
      </c>
      <c r="T495" s="90" t="s">
        <v>800</v>
      </c>
      <c r="U495" s="90" t="s">
        <v>800</v>
      </c>
      <c r="V495" s="90" t="s">
        <v>800</v>
      </c>
      <c r="W495" s="265">
        <v>0</v>
      </c>
    </row>
    <row r="496" spans="1:23" ht="15" customHeight="1" x14ac:dyDescent="0.2">
      <c r="A496" s="277">
        <v>22</v>
      </c>
      <c r="B496" s="279">
        <v>30</v>
      </c>
      <c r="C496" s="253" t="s">
        <v>601</v>
      </c>
      <c r="D496" s="91" t="s">
        <v>5</v>
      </c>
      <c r="E496" s="295">
        <v>3541208</v>
      </c>
      <c r="F496" s="78"/>
      <c r="G496" s="94">
        <v>753.74</v>
      </c>
      <c r="H496" s="115">
        <v>-0.31397701504671804</v>
      </c>
      <c r="I496" s="204">
        <v>13679</v>
      </c>
      <c r="J496" s="204">
        <v>11131</v>
      </c>
      <c r="K496" s="243">
        <v>2548</v>
      </c>
      <c r="L496" s="285">
        <f t="shared" si="10"/>
        <v>18.14816780322127</v>
      </c>
      <c r="M496" s="85">
        <v>81.37</v>
      </c>
      <c r="N496" s="259">
        <v>3</v>
      </c>
      <c r="O496" s="74">
        <v>0.75700000000000001</v>
      </c>
      <c r="P496" s="90" t="s">
        <v>800</v>
      </c>
      <c r="Q496" s="90" t="s">
        <v>800</v>
      </c>
      <c r="R496" s="90" t="s">
        <v>800</v>
      </c>
      <c r="S496" s="90" t="s">
        <v>800</v>
      </c>
      <c r="T496" s="90" t="s">
        <v>800</v>
      </c>
      <c r="U496" s="90" t="s">
        <v>800</v>
      </c>
      <c r="V496" s="90" t="s">
        <v>800</v>
      </c>
      <c r="W496" s="265">
        <v>0</v>
      </c>
    </row>
    <row r="497" spans="1:23" ht="15" customHeight="1" x14ac:dyDescent="0.2">
      <c r="A497" s="277">
        <v>22</v>
      </c>
      <c r="B497" s="279">
        <v>30</v>
      </c>
      <c r="C497" s="253" t="s">
        <v>602</v>
      </c>
      <c r="D497" s="91" t="s">
        <v>5</v>
      </c>
      <c r="E497" s="295">
        <v>3541307</v>
      </c>
      <c r="F497" s="78"/>
      <c r="G497" s="94">
        <v>1281.78</v>
      </c>
      <c r="H497" s="115">
        <v>0.33013473189864584</v>
      </c>
      <c r="I497" s="204">
        <v>41947</v>
      </c>
      <c r="J497" s="204">
        <v>39306</v>
      </c>
      <c r="K497" s="243">
        <v>2641</v>
      </c>
      <c r="L497" s="285">
        <f t="shared" si="10"/>
        <v>32.725584733729654</v>
      </c>
      <c r="M497" s="85">
        <v>93.7</v>
      </c>
      <c r="N497" s="259">
        <v>4</v>
      </c>
      <c r="O497" s="74">
        <v>0.75</v>
      </c>
      <c r="P497" s="90" t="s">
        <v>800</v>
      </c>
      <c r="Q497" s="90" t="s">
        <v>800</v>
      </c>
      <c r="R497" s="90" t="s">
        <v>800</v>
      </c>
      <c r="S497" s="90" t="s">
        <v>800</v>
      </c>
      <c r="T497" s="90" t="s">
        <v>800</v>
      </c>
      <c r="U497" s="90" t="s">
        <v>800</v>
      </c>
      <c r="V497" s="90" t="s">
        <v>800</v>
      </c>
      <c r="W497" s="265">
        <v>267.11</v>
      </c>
    </row>
    <row r="498" spans="1:23" ht="15" customHeight="1" x14ac:dyDescent="0.2">
      <c r="A498" s="277">
        <v>22</v>
      </c>
      <c r="B498" s="279">
        <v>30</v>
      </c>
      <c r="C498" s="253" t="s">
        <v>603</v>
      </c>
      <c r="D498" s="91" t="s">
        <v>5</v>
      </c>
      <c r="E498" s="295">
        <v>3541406</v>
      </c>
      <c r="F498" s="78"/>
      <c r="G498" s="94">
        <v>562.11</v>
      </c>
      <c r="H498" s="115">
        <v>0.74003106889208858</v>
      </c>
      <c r="I498" s="204">
        <v>216044</v>
      </c>
      <c r="J498" s="204">
        <v>211637</v>
      </c>
      <c r="K498" s="243">
        <v>4407</v>
      </c>
      <c r="L498" s="285">
        <f t="shared" si="10"/>
        <v>384.34470121506467</v>
      </c>
      <c r="M498" s="85">
        <v>97.96</v>
      </c>
      <c r="N498" s="259">
        <v>4</v>
      </c>
      <c r="O498" s="74">
        <v>0.80600000000000005</v>
      </c>
      <c r="P498" s="90" t="s">
        <v>800</v>
      </c>
      <c r="Q498" s="90" t="s">
        <v>800</v>
      </c>
      <c r="R498" s="90" t="s">
        <v>800</v>
      </c>
      <c r="S498" s="90" t="s">
        <v>800</v>
      </c>
      <c r="T498" s="90" t="s">
        <v>800</v>
      </c>
      <c r="U498" s="90" t="s">
        <v>800</v>
      </c>
      <c r="V498" s="90" t="s">
        <v>800</v>
      </c>
      <c r="W498" s="265">
        <v>0</v>
      </c>
    </row>
    <row r="499" spans="1:23" ht="15" customHeight="1" x14ac:dyDescent="0.2">
      <c r="A499" s="277">
        <v>22</v>
      </c>
      <c r="B499" s="279">
        <v>30</v>
      </c>
      <c r="C499" s="253" t="s">
        <v>604</v>
      </c>
      <c r="D499" s="91" t="s">
        <v>5</v>
      </c>
      <c r="E499" s="295">
        <v>3541505</v>
      </c>
      <c r="F499" s="78"/>
      <c r="G499" s="94">
        <v>755.01</v>
      </c>
      <c r="H499" s="115">
        <v>3.5864827795051291E-2</v>
      </c>
      <c r="I499" s="204">
        <v>37995</v>
      </c>
      <c r="J499" s="204">
        <v>36711</v>
      </c>
      <c r="K499" s="243">
        <v>1284</v>
      </c>
      <c r="L499" s="285">
        <f t="shared" si="10"/>
        <v>50.323836770373902</v>
      </c>
      <c r="M499" s="85">
        <v>96.62</v>
      </c>
      <c r="N499" s="259">
        <v>3</v>
      </c>
      <c r="O499" s="74">
        <v>0.76300000000000001</v>
      </c>
      <c r="P499" s="90" t="s">
        <v>800</v>
      </c>
      <c r="Q499" s="90" t="s">
        <v>800</v>
      </c>
      <c r="R499" s="90" t="s">
        <v>800</v>
      </c>
      <c r="S499" s="90" t="s">
        <v>800</v>
      </c>
      <c r="T499" s="90" t="s">
        <v>800</v>
      </c>
      <c r="U499" s="90" t="s">
        <v>800</v>
      </c>
      <c r="V499" s="90" t="s">
        <v>800</v>
      </c>
      <c r="W499" s="265">
        <v>14.48</v>
      </c>
    </row>
    <row r="500" spans="1:23" ht="15" customHeight="1" x14ac:dyDescent="0.2">
      <c r="A500" s="277">
        <v>19</v>
      </c>
      <c r="B500" s="279">
        <v>30</v>
      </c>
      <c r="C500" s="253" t="s">
        <v>605</v>
      </c>
      <c r="D500" s="91" t="s">
        <v>2</v>
      </c>
      <c r="E500" s="295">
        <v>3541604</v>
      </c>
      <c r="F500" s="78"/>
      <c r="G500" s="94">
        <v>782.15</v>
      </c>
      <c r="H500" s="115">
        <v>1.1816072192932126</v>
      </c>
      <c r="I500" s="204">
        <v>38094</v>
      </c>
      <c r="J500" s="204">
        <v>32504</v>
      </c>
      <c r="K500" s="243">
        <v>5590</v>
      </c>
      <c r="L500" s="285">
        <f t="shared" si="10"/>
        <v>48.704212746915552</v>
      </c>
      <c r="M500" s="85">
        <v>85.33</v>
      </c>
      <c r="N500" s="259">
        <v>4</v>
      </c>
      <c r="O500" s="74">
        <v>0.74299999999999999</v>
      </c>
      <c r="P500" s="90" t="s">
        <v>800</v>
      </c>
      <c r="Q500" s="90" t="s">
        <v>800</v>
      </c>
      <c r="R500" s="90" t="s">
        <v>800</v>
      </c>
      <c r="S500" s="90" t="s">
        <v>800</v>
      </c>
      <c r="T500" s="90" t="s">
        <v>800</v>
      </c>
      <c r="U500" s="90" t="s">
        <v>800</v>
      </c>
      <c r="V500" s="90" t="s">
        <v>800</v>
      </c>
      <c r="W500" s="265">
        <v>50.519999999999996</v>
      </c>
    </row>
    <row r="501" spans="1:23" ht="15" customHeight="1" x14ac:dyDescent="0.2">
      <c r="A501" s="277">
        <v>10</v>
      </c>
      <c r="B501" s="279">
        <v>30</v>
      </c>
      <c r="C501" s="253" t="s">
        <v>606</v>
      </c>
      <c r="D501" s="91" t="s">
        <v>54</v>
      </c>
      <c r="E501" s="295">
        <v>3541653</v>
      </c>
      <c r="F501" s="78"/>
      <c r="G501" s="94">
        <v>205.03</v>
      </c>
      <c r="H501" s="115">
        <v>1.6829995300468026</v>
      </c>
      <c r="I501" s="204">
        <v>3526</v>
      </c>
      <c r="J501" s="204">
        <v>909</v>
      </c>
      <c r="K501" s="243">
        <v>2617</v>
      </c>
      <c r="L501" s="285">
        <f t="shared" si="10"/>
        <v>17.197483295127544</v>
      </c>
      <c r="M501" s="85">
        <v>25.78</v>
      </c>
      <c r="N501" s="259">
        <v>4</v>
      </c>
      <c r="O501" s="74">
        <v>0.67800000000000005</v>
      </c>
      <c r="P501" s="90" t="s">
        <v>800</v>
      </c>
      <c r="Q501" s="90" t="s">
        <v>800</v>
      </c>
      <c r="R501" s="90" t="s">
        <v>800</v>
      </c>
      <c r="S501" s="90" t="s">
        <v>800</v>
      </c>
      <c r="T501" s="90" t="s">
        <v>800</v>
      </c>
      <c r="U501" s="90" t="s">
        <v>800</v>
      </c>
      <c r="V501" s="90" t="s">
        <v>800</v>
      </c>
      <c r="W501" s="265">
        <v>0</v>
      </c>
    </row>
    <row r="502" spans="1:23" ht="15" customHeight="1" x14ac:dyDescent="0.2">
      <c r="A502" s="277">
        <v>17</v>
      </c>
      <c r="B502" s="279">
        <v>30</v>
      </c>
      <c r="C502" s="253" t="s">
        <v>607</v>
      </c>
      <c r="D502" s="91" t="s">
        <v>7</v>
      </c>
      <c r="E502" s="295">
        <v>3541703</v>
      </c>
      <c r="F502" s="78"/>
      <c r="G502" s="94">
        <v>652.74</v>
      </c>
      <c r="H502" s="115">
        <v>0.9353053768218933</v>
      </c>
      <c r="I502" s="204">
        <v>13488</v>
      </c>
      <c r="J502" s="204">
        <v>12768</v>
      </c>
      <c r="K502" s="243">
        <v>720</v>
      </c>
      <c r="L502" s="285">
        <f t="shared" si="10"/>
        <v>20.663663939700339</v>
      </c>
      <c r="M502" s="85">
        <v>94.66</v>
      </c>
      <c r="N502" s="259">
        <v>5</v>
      </c>
      <c r="O502" s="74">
        <v>0.73799999999999999</v>
      </c>
      <c r="P502" s="90" t="s">
        <v>800</v>
      </c>
      <c r="Q502" s="90" t="s">
        <v>800</v>
      </c>
      <c r="R502" s="90" t="s">
        <v>800</v>
      </c>
      <c r="S502" s="90" t="s">
        <v>800</v>
      </c>
      <c r="T502" s="90" t="s">
        <v>800</v>
      </c>
      <c r="U502" s="90" t="s">
        <v>800</v>
      </c>
      <c r="V502" s="90" t="s">
        <v>800</v>
      </c>
      <c r="W502" s="265">
        <v>0</v>
      </c>
    </row>
    <row r="503" spans="1:23" ht="15" customHeight="1" x14ac:dyDescent="0.2">
      <c r="A503" s="277">
        <v>20</v>
      </c>
      <c r="B503" s="279">
        <v>30</v>
      </c>
      <c r="C503" s="253" t="s">
        <v>608</v>
      </c>
      <c r="D503" s="91" t="s">
        <v>3</v>
      </c>
      <c r="E503" s="295">
        <v>3541802</v>
      </c>
      <c r="F503" s="78"/>
      <c r="G503" s="94">
        <v>235.5</v>
      </c>
      <c r="H503" s="115">
        <v>1.8604007294877656</v>
      </c>
      <c r="I503" s="204">
        <v>3089</v>
      </c>
      <c r="J503" s="204">
        <v>2727</v>
      </c>
      <c r="K503" s="243">
        <v>362</v>
      </c>
      <c r="L503" s="285">
        <f t="shared" si="10"/>
        <v>13.116772823779193</v>
      </c>
      <c r="M503" s="85">
        <v>88.28</v>
      </c>
      <c r="N503" s="259">
        <v>2</v>
      </c>
      <c r="O503" s="74">
        <v>0.71499999999999997</v>
      </c>
      <c r="P503" s="90" t="s">
        <v>800</v>
      </c>
      <c r="Q503" s="90" t="s">
        <v>800</v>
      </c>
      <c r="R503" s="90" t="s">
        <v>800</v>
      </c>
      <c r="S503" s="90" t="s">
        <v>800</v>
      </c>
      <c r="T503" s="90" t="s">
        <v>800</v>
      </c>
      <c r="U503" s="90" t="s">
        <v>800</v>
      </c>
      <c r="V503" s="90" t="s">
        <v>800</v>
      </c>
      <c r="W503" s="265">
        <v>0</v>
      </c>
    </row>
    <row r="504" spans="1:23" ht="15" customHeight="1" x14ac:dyDescent="0.2">
      <c r="A504" s="277">
        <v>2</v>
      </c>
      <c r="B504" s="279">
        <v>30</v>
      </c>
      <c r="C504" s="253" t="s">
        <v>609</v>
      </c>
      <c r="D504" s="91" t="s">
        <v>6</v>
      </c>
      <c r="E504" s="295">
        <v>3541901</v>
      </c>
      <c r="F504" s="78"/>
      <c r="G504" s="94">
        <v>249.41</v>
      </c>
      <c r="H504" s="115">
        <v>1.5084908643731909</v>
      </c>
      <c r="I504" s="204">
        <v>12168</v>
      </c>
      <c r="J504" s="204">
        <v>9980</v>
      </c>
      <c r="K504" s="243">
        <v>2188</v>
      </c>
      <c r="L504" s="285">
        <f t="shared" si="10"/>
        <v>48.787137644841827</v>
      </c>
      <c r="M504" s="85">
        <v>82.02</v>
      </c>
      <c r="N504" s="259">
        <v>5</v>
      </c>
      <c r="O504" s="74">
        <v>0.72199999999999998</v>
      </c>
      <c r="P504" s="90" t="s">
        <v>800</v>
      </c>
      <c r="Q504" s="90" t="s">
        <v>800</v>
      </c>
      <c r="R504" s="90" t="s">
        <v>800</v>
      </c>
      <c r="S504" s="90" t="s">
        <v>800</v>
      </c>
      <c r="T504" s="90" t="s">
        <v>800</v>
      </c>
      <c r="U504" s="90" t="s">
        <v>800</v>
      </c>
      <c r="V504" s="90" t="s">
        <v>800</v>
      </c>
      <c r="W504" s="265">
        <v>4.63</v>
      </c>
    </row>
    <row r="505" spans="1:23" ht="15" customHeight="1" x14ac:dyDescent="0.2">
      <c r="A505" s="277">
        <v>20</v>
      </c>
      <c r="B505" s="279">
        <v>30</v>
      </c>
      <c r="C505" s="253" t="s">
        <v>610</v>
      </c>
      <c r="D505" s="91" t="s">
        <v>3</v>
      </c>
      <c r="E505" s="295">
        <v>3542008</v>
      </c>
      <c r="F505" s="78"/>
      <c r="G505" s="94">
        <v>319.76</v>
      </c>
      <c r="H505" s="115">
        <v>0.87812782237612907</v>
      </c>
      <c r="I505" s="204">
        <v>6307</v>
      </c>
      <c r="J505" s="204">
        <v>5809</v>
      </c>
      <c r="K505" s="243">
        <v>498</v>
      </c>
      <c r="L505" s="285">
        <f t="shared" si="10"/>
        <v>19.724168126094572</v>
      </c>
      <c r="M505" s="85">
        <v>92.1</v>
      </c>
      <c r="N505" s="259">
        <v>3</v>
      </c>
      <c r="O505" s="74">
        <v>0.73199999999999998</v>
      </c>
      <c r="P505" s="90" t="s">
        <v>800</v>
      </c>
      <c r="Q505" s="90" t="s">
        <v>800</v>
      </c>
      <c r="R505" s="90" t="s">
        <v>800</v>
      </c>
      <c r="S505" s="90" t="s">
        <v>800</v>
      </c>
      <c r="T505" s="90" t="s">
        <v>800</v>
      </c>
      <c r="U505" s="90" t="s">
        <v>800</v>
      </c>
      <c r="V505" s="90" t="s">
        <v>800</v>
      </c>
      <c r="W505" s="265">
        <v>0</v>
      </c>
    </row>
    <row r="506" spans="1:23" ht="15" customHeight="1" x14ac:dyDescent="0.2">
      <c r="A506" s="277">
        <v>5</v>
      </c>
      <c r="B506" s="279">
        <v>30</v>
      </c>
      <c r="C506" s="253" t="s">
        <v>611</v>
      </c>
      <c r="D506" s="91" t="s">
        <v>9</v>
      </c>
      <c r="E506" s="295">
        <v>3542107</v>
      </c>
      <c r="F506" s="78"/>
      <c r="G506" s="94">
        <v>132.47</v>
      </c>
      <c r="H506" s="115">
        <v>0.33527177379892859</v>
      </c>
      <c r="I506" s="204">
        <v>8810</v>
      </c>
      <c r="J506" s="204">
        <v>7874</v>
      </c>
      <c r="K506" s="243">
        <v>936</v>
      </c>
      <c r="L506" s="285">
        <f t="shared" si="10"/>
        <v>66.505623914848641</v>
      </c>
      <c r="M506" s="85">
        <v>89.38</v>
      </c>
      <c r="N506" s="259">
        <v>4</v>
      </c>
      <c r="O506" s="74">
        <v>0.745</v>
      </c>
      <c r="P506" s="90" t="s">
        <v>800</v>
      </c>
      <c r="Q506" s="90" t="s">
        <v>800</v>
      </c>
      <c r="R506" s="90" t="s">
        <v>800</v>
      </c>
      <c r="S506" s="90" t="s">
        <v>800</v>
      </c>
      <c r="T506" s="90" t="s">
        <v>800</v>
      </c>
      <c r="U506" s="90" t="s">
        <v>800</v>
      </c>
      <c r="V506" s="90" t="s">
        <v>800</v>
      </c>
      <c r="W506" s="265">
        <v>0</v>
      </c>
    </row>
    <row r="507" spans="1:23" ht="15" customHeight="1" x14ac:dyDescent="0.2">
      <c r="A507" s="277">
        <v>17</v>
      </c>
      <c r="B507" s="279">
        <v>30</v>
      </c>
      <c r="C507" s="253" t="s">
        <v>612</v>
      </c>
      <c r="D507" s="91" t="s">
        <v>7</v>
      </c>
      <c r="E507" s="295">
        <v>3542206</v>
      </c>
      <c r="F507" s="78"/>
      <c r="G507" s="94">
        <v>1584.73</v>
      </c>
      <c r="H507" s="115">
        <v>-5.3298940951407303E-2</v>
      </c>
      <c r="I507" s="204">
        <v>28809</v>
      </c>
      <c r="J507" s="204">
        <v>26225</v>
      </c>
      <c r="K507" s="243">
        <v>2584</v>
      </c>
      <c r="L507" s="285">
        <f t="shared" si="10"/>
        <v>18.179121995544982</v>
      </c>
      <c r="M507" s="85">
        <v>91.03</v>
      </c>
      <c r="N507" s="259">
        <v>3</v>
      </c>
      <c r="O507" s="74">
        <v>0.751</v>
      </c>
      <c r="P507" s="90" t="s">
        <v>800</v>
      </c>
      <c r="Q507" s="90" t="s">
        <v>800</v>
      </c>
      <c r="R507" s="90" t="s">
        <v>800</v>
      </c>
      <c r="S507" s="90" t="s">
        <v>800</v>
      </c>
      <c r="T507" s="90" t="s">
        <v>800</v>
      </c>
      <c r="U507" s="90" t="s">
        <v>800</v>
      </c>
      <c r="V507" s="90" t="s">
        <v>800</v>
      </c>
      <c r="W507" s="265">
        <v>6.11</v>
      </c>
    </row>
    <row r="508" spans="1:23" ht="15" customHeight="1" x14ac:dyDescent="0.2">
      <c r="A508" s="277">
        <v>2</v>
      </c>
      <c r="B508" s="279">
        <v>30</v>
      </c>
      <c r="C508" s="253" t="s">
        <v>613</v>
      </c>
      <c r="D508" s="91" t="s">
        <v>6</v>
      </c>
      <c r="E508" s="295">
        <v>3542305</v>
      </c>
      <c r="F508" s="78"/>
      <c r="G508" s="94">
        <v>309.11</v>
      </c>
      <c r="H508" s="115">
        <v>-0.26400607551253508</v>
      </c>
      <c r="I508" s="204">
        <v>3845</v>
      </c>
      <c r="J508" s="204">
        <v>2563</v>
      </c>
      <c r="K508" s="243">
        <v>1282</v>
      </c>
      <c r="L508" s="285">
        <f t="shared" si="10"/>
        <v>12.438937595030895</v>
      </c>
      <c r="M508" s="85">
        <v>66.66</v>
      </c>
      <c r="N508" s="259">
        <v>5</v>
      </c>
      <c r="O508" s="74">
        <v>0.65700000000000003</v>
      </c>
      <c r="P508" s="90" t="s">
        <v>800</v>
      </c>
      <c r="Q508" s="90" t="s">
        <v>800</v>
      </c>
      <c r="R508" s="90" t="s">
        <v>800</v>
      </c>
      <c r="S508" s="90" t="s">
        <v>800</v>
      </c>
      <c r="T508" s="90" t="s">
        <v>800</v>
      </c>
      <c r="U508" s="90" t="s">
        <v>800</v>
      </c>
      <c r="V508" s="90" t="s">
        <v>800</v>
      </c>
      <c r="W508" s="265">
        <v>16.670000000000002</v>
      </c>
    </row>
    <row r="509" spans="1:23" ht="15" customHeight="1" x14ac:dyDescent="0.2">
      <c r="A509" s="277">
        <v>22</v>
      </c>
      <c r="B509" s="279">
        <v>30</v>
      </c>
      <c r="C509" s="253" t="s">
        <v>614</v>
      </c>
      <c r="D509" s="91" t="s">
        <v>5</v>
      </c>
      <c r="E509" s="295">
        <v>3542404</v>
      </c>
      <c r="F509" s="78"/>
      <c r="G509" s="94">
        <v>265.08999999999997</v>
      </c>
      <c r="H509" s="115">
        <v>0.63999619701795574</v>
      </c>
      <c r="I509" s="204">
        <v>19109</v>
      </c>
      <c r="J509" s="204">
        <v>17826</v>
      </c>
      <c r="K509" s="243">
        <v>1283</v>
      </c>
      <c r="L509" s="285">
        <f t="shared" si="10"/>
        <v>72.084952280357626</v>
      </c>
      <c r="M509" s="85">
        <v>93.29</v>
      </c>
      <c r="N509" s="259">
        <v>4</v>
      </c>
      <c r="O509" s="74">
        <v>0.76800000000000002</v>
      </c>
      <c r="P509" s="90" t="s">
        <v>800</v>
      </c>
      <c r="Q509" s="90" t="s">
        <v>800</v>
      </c>
      <c r="R509" s="90" t="s">
        <v>800</v>
      </c>
      <c r="S509" s="90" t="s">
        <v>800</v>
      </c>
      <c r="T509" s="90" t="s">
        <v>800</v>
      </c>
      <c r="U509" s="90" t="s">
        <v>800</v>
      </c>
      <c r="V509" s="90" t="s">
        <v>800</v>
      </c>
      <c r="W509" s="265">
        <v>0</v>
      </c>
    </row>
    <row r="510" spans="1:23" ht="15" customHeight="1" x14ac:dyDescent="0.2">
      <c r="A510" s="277">
        <v>16</v>
      </c>
      <c r="B510" s="279">
        <v>30</v>
      </c>
      <c r="C510" s="253" t="s">
        <v>615</v>
      </c>
      <c r="D510" s="91" t="s">
        <v>0</v>
      </c>
      <c r="E510" s="295">
        <v>3542503</v>
      </c>
      <c r="F510" s="78"/>
      <c r="G510" s="94">
        <v>409.91</v>
      </c>
      <c r="H510" s="115">
        <v>1.435592963267962</v>
      </c>
      <c r="I510" s="204">
        <v>7249</v>
      </c>
      <c r="J510" s="204">
        <v>4318</v>
      </c>
      <c r="K510" s="243">
        <v>2931</v>
      </c>
      <c r="L510" s="285">
        <f t="shared" si="10"/>
        <v>17.684369739698958</v>
      </c>
      <c r="M510" s="85">
        <v>59.57</v>
      </c>
      <c r="N510" s="259">
        <v>4</v>
      </c>
      <c r="O510" s="74">
        <v>0.72799999999999998</v>
      </c>
      <c r="P510" s="90" t="s">
        <v>800</v>
      </c>
      <c r="Q510" s="90" t="s">
        <v>800</v>
      </c>
      <c r="R510" s="90" t="s">
        <v>800</v>
      </c>
      <c r="S510" s="90" t="s">
        <v>800</v>
      </c>
      <c r="T510" s="90" t="s">
        <v>800</v>
      </c>
      <c r="U510" s="90" t="s">
        <v>800</v>
      </c>
      <c r="V510" s="90" t="s">
        <v>800</v>
      </c>
      <c r="W510" s="265">
        <v>26.59</v>
      </c>
    </row>
    <row r="511" spans="1:23" ht="15" customHeight="1" x14ac:dyDescent="0.2">
      <c r="A511" s="277">
        <v>11</v>
      </c>
      <c r="B511" s="279">
        <v>30</v>
      </c>
      <c r="C511" s="253" t="s">
        <v>616</v>
      </c>
      <c r="D511" s="91" t="s">
        <v>12</v>
      </c>
      <c r="E511" s="295">
        <v>3542602</v>
      </c>
      <c r="F511" s="78"/>
      <c r="G511" s="94">
        <v>716.33</v>
      </c>
      <c r="H511" s="115">
        <v>-6.6362134714881282E-2</v>
      </c>
      <c r="I511" s="204">
        <v>54050</v>
      </c>
      <c r="J511" s="204">
        <v>47982</v>
      </c>
      <c r="K511" s="243">
        <v>6068</v>
      </c>
      <c r="L511" s="285">
        <f t="shared" si="10"/>
        <v>75.454050507447675</v>
      </c>
      <c r="M511" s="85">
        <v>88.77</v>
      </c>
      <c r="N511" s="259">
        <v>5</v>
      </c>
      <c r="O511" s="74">
        <v>0.754</v>
      </c>
      <c r="P511" s="90" t="s">
        <v>800</v>
      </c>
      <c r="Q511" s="90" t="s">
        <v>800</v>
      </c>
      <c r="R511" s="90" t="s">
        <v>800</v>
      </c>
      <c r="S511" s="90" t="s">
        <v>800</v>
      </c>
      <c r="T511" s="90" t="s">
        <v>800</v>
      </c>
      <c r="U511" s="90" t="s">
        <v>800</v>
      </c>
      <c r="V511" s="90" t="s">
        <v>800</v>
      </c>
      <c r="W511" s="265">
        <v>0</v>
      </c>
    </row>
    <row r="512" spans="1:23" ht="15" customHeight="1" x14ac:dyDescent="0.2">
      <c r="A512" s="277">
        <v>8</v>
      </c>
      <c r="B512" s="279">
        <v>30</v>
      </c>
      <c r="C512" s="253" t="s">
        <v>617</v>
      </c>
      <c r="D512" s="91" t="s">
        <v>51</v>
      </c>
      <c r="E512" s="295">
        <v>3542701</v>
      </c>
      <c r="F512" s="78"/>
      <c r="G512" s="94">
        <v>245.6</v>
      </c>
      <c r="H512" s="115">
        <v>1.4305758430015914</v>
      </c>
      <c r="I512" s="204">
        <v>7129</v>
      </c>
      <c r="J512" s="204">
        <v>5773</v>
      </c>
      <c r="K512" s="243">
        <v>1356</v>
      </c>
      <c r="L512" s="285">
        <f t="shared" si="10"/>
        <v>29.026872964169382</v>
      </c>
      <c r="M512" s="85">
        <v>80.98</v>
      </c>
      <c r="N512" s="259">
        <v>4</v>
      </c>
      <c r="O512" s="74">
        <v>0.70499999999999996</v>
      </c>
      <c r="P512" s="90" t="s">
        <v>800</v>
      </c>
      <c r="Q512" s="90" t="s">
        <v>800</v>
      </c>
      <c r="R512" s="90" t="s">
        <v>800</v>
      </c>
      <c r="S512" s="90" t="s">
        <v>800</v>
      </c>
      <c r="T512" s="90" t="s">
        <v>800</v>
      </c>
      <c r="U512" s="90" t="s">
        <v>800</v>
      </c>
      <c r="V512" s="90" t="s">
        <v>800</v>
      </c>
      <c r="W512" s="265">
        <v>0</v>
      </c>
    </row>
    <row r="513" spans="1:23" ht="15" customHeight="1" x14ac:dyDescent="0.2">
      <c r="A513" s="277">
        <v>11</v>
      </c>
      <c r="B513" s="279">
        <v>30</v>
      </c>
      <c r="C513" s="253" t="s">
        <v>618</v>
      </c>
      <c r="D513" s="91" t="s">
        <v>12</v>
      </c>
      <c r="E513" s="295">
        <v>3542800</v>
      </c>
      <c r="F513" s="78"/>
      <c r="G513" s="94">
        <v>335.03</v>
      </c>
      <c r="H513" s="115">
        <v>-0.57721018343038777</v>
      </c>
      <c r="I513" s="204">
        <v>3272</v>
      </c>
      <c r="J513" s="204">
        <v>1377</v>
      </c>
      <c r="K513" s="243">
        <v>1895</v>
      </c>
      <c r="L513" s="285">
        <f t="shared" si="10"/>
        <v>9.7662895860072236</v>
      </c>
      <c r="M513" s="85">
        <v>42.08</v>
      </c>
      <c r="N513" s="259">
        <v>4</v>
      </c>
      <c r="O513" s="74">
        <v>0.69799999999999995</v>
      </c>
      <c r="P513" s="90" t="s">
        <v>800</v>
      </c>
      <c r="Q513" s="90" t="s">
        <v>800</v>
      </c>
      <c r="R513" s="90" t="s">
        <v>800</v>
      </c>
      <c r="S513" s="90" t="s">
        <v>800</v>
      </c>
      <c r="T513" s="90" t="s">
        <v>800</v>
      </c>
      <c r="U513" s="90" t="s">
        <v>800</v>
      </c>
      <c r="V513" s="90" t="s">
        <v>800</v>
      </c>
      <c r="W513" s="265">
        <v>0</v>
      </c>
    </row>
    <row r="514" spans="1:23" ht="15" customHeight="1" x14ac:dyDescent="0.2">
      <c r="A514" s="277">
        <v>13</v>
      </c>
      <c r="B514" s="279">
        <v>30</v>
      </c>
      <c r="C514" s="253" t="s">
        <v>619</v>
      </c>
      <c r="D514" s="91" t="s">
        <v>10</v>
      </c>
      <c r="E514" s="295">
        <v>3542909</v>
      </c>
      <c r="F514" s="78"/>
      <c r="G514" s="94">
        <v>471.5</v>
      </c>
      <c r="H514" s="115">
        <v>0.69003573842538746</v>
      </c>
      <c r="I514" s="204">
        <v>12625</v>
      </c>
      <c r="J514" s="204">
        <v>11858</v>
      </c>
      <c r="K514" s="243">
        <v>767</v>
      </c>
      <c r="L514" s="285">
        <f t="shared" si="10"/>
        <v>26.776246023329797</v>
      </c>
      <c r="M514" s="85">
        <v>93.92</v>
      </c>
      <c r="N514" s="259">
        <v>4</v>
      </c>
      <c r="O514" s="74">
        <v>0.71199999999999997</v>
      </c>
      <c r="P514" s="90" t="s">
        <v>800</v>
      </c>
      <c r="Q514" s="90" t="s">
        <v>800</v>
      </c>
      <c r="R514" s="90" t="s">
        <v>800</v>
      </c>
      <c r="S514" s="90" t="s">
        <v>800</v>
      </c>
      <c r="T514" s="90" t="s">
        <v>800</v>
      </c>
      <c r="U514" s="90" t="s">
        <v>800</v>
      </c>
      <c r="V514" s="90" t="s">
        <v>800</v>
      </c>
      <c r="W514" s="265">
        <v>0</v>
      </c>
    </row>
    <row r="515" spans="1:23" ht="15" customHeight="1" x14ac:dyDescent="0.2">
      <c r="A515" s="277">
        <v>14</v>
      </c>
      <c r="B515" s="279">
        <v>30</v>
      </c>
      <c r="C515" s="253" t="s">
        <v>620</v>
      </c>
      <c r="D515" s="91" t="s">
        <v>8</v>
      </c>
      <c r="E515" s="295">
        <v>3543006</v>
      </c>
      <c r="F515" s="78"/>
      <c r="G515" s="94">
        <v>697.81</v>
      </c>
      <c r="H515" s="115">
        <v>-1.1167695310814962</v>
      </c>
      <c r="I515" s="204">
        <v>17736</v>
      </c>
      <c r="J515" s="204">
        <v>9930</v>
      </c>
      <c r="K515" s="243">
        <v>7806</v>
      </c>
      <c r="L515" s="285">
        <f t="shared" si="10"/>
        <v>25.416660695604822</v>
      </c>
      <c r="M515" s="85">
        <v>55.99</v>
      </c>
      <c r="N515" s="259">
        <v>5</v>
      </c>
      <c r="O515" s="74">
        <v>0.63900000000000001</v>
      </c>
      <c r="P515" s="90" t="s">
        <v>800</v>
      </c>
      <c r="Q515" s="90" t="s">
        <v>800</v>
      </c>
      <c r="R515" s="90" t="s">
        <v>800</v>
      </c>
      <c r="S515" s="90" t="s">
        <v>800</v>
      </c>
      <c r="T515" s="90" t="s">
        <v>800</v>
      </c>
      <c r="U515" s="90" t="s">
        <v>800</v>
      </c>
      <c r="V515" s="90" t="s">
        <v>800</v>
      </c>
      <c r="W515" s="265">
        <v>0</v>
      </c>
    </row>
    <row r="516" spans="1:23" ht="15" customHeight="1" x14ac:dyDescent="0.2">
      <c r="A516" s="277">
        <v>8</v>
      </c>
      <c r="B516" s="279">
        <v>30</v>
      </c>
      <c r="C516" s="253" t="s">
        <v>621</v>
      </c>
      <c r="D516" s="91" t="s">
        <v>51</v>
      </c>
      <c r="E516" s="295">
        <v>3543105</v>
      </c>
      <c r="F516" s="78"/>
      <c r="G516" s="94">
        <v>148.46</v>
      </c>
      <c r="H516" s="115">
        <v>0.92794061048162568</v>
      </c>
      <c r="I516" s="204">
        <v>4511</v>
      </c>
      <c r="J516" s="204">
        <v>3677</v>
      </c>
      <c r="K516" s="243">
        <v>834</v>
      </c>
      <c r="L516" s="285">
        <f t="shared" si="10"/>
        <v>30.385288966725042</v>
      </c>
      <c r="M516" s="85">
        <v>81.510000000000005</v>
      </c>
      <c r="N516" s="259">
        <v>4</v>
      </c>
      <c r="O516" s="74">
        <v>0.71099999999999997</v>
      </c>
      <c r="P516" s="90" t="s">
        <v>800</v>
      </c>
      <c r="Q516" s="90" t="s">
        <v>800</v>
      </c>
      <c r="R516" s="90" t="s">
        <v>800</v>
      </c>
      <c r="S516" s="90" t="s">
        <v>800</v>
      </c>
      <c r="T516" s="90" t="s">
        <v>800</v>
      </c>
      <c r="U516" s="90" t="s">
        <v>800</v>
      </c>
      <c r="V516" s="90" t="s">
        <v>800</v>
      </c>
      <c r="W516" s="265">
        <v>0</v>
      </c>
    </row>
    <row r="517" spans="1:23" ht="15" customHeight="1" x14ac:dyDescent="0.2">
      <c r="A517" s="277">
        <v>17</v>
      </c>
      <c r="B517" s="279">
        <v>30</v>
      </c>
      <c r="C517" s="253" t="s">
        <v>622</v>
      </c>
      <c r="D517" s="91" t="s">
        <v>7</v>
      </c>
      <c r="E517" s="295">
        <v>3543204</v>
      </c>
      <c r="F517" s="78"/>
      <c r="G517" s="94">
        <v>203.36</v>
      </c>
      <c r="H517" s="115">
        <v>-0.19635683911662927</v>
      </c>
      <c r="I517" s="204">
        <v>4383</v>
      </c>
      <c r="J517" s="204">
        <v>3468</v>
      </c>
      <c r="K517" s="243">
        <v>915</v>
      </c>
      <c r="L517" s="285">
        <f t="shared" si="10"/>
        <v>21.552911093627063</v>
      </c>
      <c r="M517" s="85">
        <v>79.12</v>
      </c>
      <c r="N517" s="259">
        <v>3</v>
      </c>
      <c r="O517" s="74">
        <v>0.747</v>
      </c>
      <c r="P517" s="90" t="s">
        <v>800</v>
      </c>
      <c r="Q517" s="90" t="s">
        <v>800</v>
      </c>
      <c r="R517" s="90" t="s">
        <v>800</v>
      </c>
      <c r="S517" s="90" t="s">
        <v>800</v>
      </c>
      <c r="T517" s="90" t="s">
        <v>800</v>
      </c>
      <c r="U517" s="90" t="s">
        <v>800</v>
      </c>
      <c r="V517" s="90" t="s">
        <v>800</v>
      </c>
      <c r="W517" s="265">
        <v>0</v>
      </c>
    </row>
    <row r="518" spans="1:23" ht="15" customHeight="1" x14ac:dyDescent="0.2">
      <c r="A518" s="277">
        <v>21</v>
      </c>
      <c r="B518" s="279">
        <v>30</v>
      </c>
      <c r="C518" s="253" t="s">
        <v>623</v>
      </c>
      <c r="D518" s="91" t="s">
        <v>4</v>
      </c>
      <c r="E518" s="295">
        <v>3543238</v>
      </c>
      <c r="F518" s="78"/>
      <c r="G518" s="94">
        <v>196.99</v>
      </c>
      <c r="H518" s="115">
        <v>-0.26060391709944453</v>
      </c>
      <c r="I518" s="204">
        <v>2156</v>
      </c>
      <c r="J518" s="204">
        <v>1879</v>
      </c>
      <c r="K518" s="243">
        <v>277</v>
      </c>
      <c r="L518" s="285">
        <f t="shared" si="10"/>
        <v>10.944718005990151</v>
      </c>
      <c r="M518" s="85">
        <v>87.15</v>
      </c>
      <c r="N518" s="259">
        <v>4</v>
      </c>
      <c r="O518" s="74">
        <v>0.72099999999999997</v>
      </c>
      <c r="P518" s="90" t="s">
        <v>800</v>
      </c>
      <c r="Q518" s="90" t="s">
        <v>800</v>
      </c>
      <c r="R518" s="90" t="s">
        <v>800</v>
      </c>
      <c r="S518" s="90" t="s">
        <v>800</v>
      </c>
      <c r="T518" s="90" t="s">
        <v>800</v>
      </c>
      <c r="U518" s="90" t="s">
        <v>800</v>
      </c>
      <c r="V518" s="90" t="s">
        <v>800</v>
      </c>
      <c r="W518" s="265">
        <v>0</v>
      </c>
    </row>
    <row r="519" spans="1:23" ht="15" customHeight="1" x14ac:dyDescent="0.2">
      <c r="A519" s="277">
        <v>14</v>
      </c>
      <c r="B519" s="279">
        <v>30</v>
      </c>
      <c r="C519" s="253" t="s">
        <v>624</v>
      </c>
      <c r="D519" s="91" t="s">
        <v>8</v>
      </c>
      <c r="E519" s="295">
        <v>3543253</v>
      </c>
      <c r="F519" s="78"/>
      <c r="G519" s="94">
        <v>332.07</v>
      </c>
      <c r="H519" s="115">
        <v>2.1429918916360258E-2</v>
      </c>
      <c r="I519" s="204">
        <v>7475</v>
      </c>
      <c r="J519" s="204">
        <v>2366</v>
      </c>
      <c r="K519" s="243">
        <v>5109</v>
      </c>
      <c r="L519" s="285">
        <f t="shared" si="10"/>
        <v>22.510314090402627</v>
      </c>
      <c r="M519" s="85">
        <v>31.65</v>
      </c>
      <c r="N519" s="259">
        <v>3</v>
      </c>
      <c r="O519" s="74">
        <v>0.70499999999999996</v>
      </c>
      <c r="P519" s="90" t="s">
        <v>800</v>
      </c>
      <c r="Q519" s="90" t="s">
        <v>800</v>
      </c>
      <c r="R519" s="90" t="s">
        <v>800</v>
      </c>
      <c r="S519" s="90" t="s">
        <v>800</v>
      </c>
      <c r="T519" s="90" t="s">
        <v>800</v>
      </c>
      <c r="U519" s="90" t="s">
        <v>800</v>
      </c>
      <c r="V519" s="90" t="s">
        <v>800</v>
      </c>
      <c r="W519" s="265">
        <v>0</v>
      </c>
    </row>
    <row r="520" spans="1:23" ht="15" customHeight="1" x14ac:dyDescent="0.2">
      <c r="A520" s="277">
        <v>6</v>
      </c>
      <c r="B520" s="279">
        <v>30</v>
      </c>
      <c r="C520" s="253" t="s">
        <v>625</v>
      </c>
      <c r="D520" s="91" t="s">
        <v>16</v>
      </c>
      <c r="E520" s="295">
        <v>3543303</v>
      </c>
      <c r="F520" s="78"/>
      <c r="G520" s="94">
        <v>99.18</v>
      </c>
      <c r="H520" s="115">
        <v>0.59474391167004814</v>
      </c>
      <c r="I520" s="204">
        <v>116875</v>
      </c>
      <c r="J520" s="204">
        <v>116875</v>
      </c>
      <c r="K520" s="243">
        <v>0</v>
      </c>
      <c r="L520" s="285">
        <f t="shared" ref="L520:L583" si="11">I520/G520</f>
        <v>1178.4129864892116</v>
      </c>
      <c r="M520" s="85">
        <v>100</v>
      </c>
      <c r="N520" s="259">
        <v>1</v>
      </c>
      <c r="O520" s="74">
        <v>0.78400000000000003</v>
      </c>
      <c r="P520" s="90" t="s">
        <v>800</v>
      </c>
      <c r="Q520" s="90" t="s">
        <v>800</v>
      </c>
      <c r="R520" s="90" t="s">
        <v>800</v>
      </c>
      <c r="S520" s="90" t="s">
        <v>800</v>
      </c>
      <c r="T520" s="90" t="s">
        <v>800</v>
      </c>
      <c r="U520" s="90" t="s">
        <v>800</v>
      </c>
      <c r="V520" s="90" t="s">
        <v>800</v>
      </c>
      <c r="W520" s="265">
        <v>7.48</v>
      </c>
    </row>
    <row r="521" spans="1:23" ht="15" customHeight="1" x14ac:dyDescent="0.2">
      <c r="A521" s="277">
        <v>4</v>
      </c>
      <c r="B521" s="279">
        <v>30</v>
      </c>
      <c r="C521" s="253" t="s">
        <v>626</v>
      </c>
      <c r="D521" s="91" t="s">
        <v>15</v>
      </c>
      <c r="E521" s="295">
        <v>3543402</v>
      </c>
      <c r="F521" s="78"/>
      <c r="G521" s="94">
        <v>650.37</v>
      </c>
      <c r="H521" s="115">
        <v>1.4908642762928359</v>
      </c>
      <c r="I521" s="204">
        <v>654893</v>
      </c>
      <c r="J521" s="204">
        <v>653035</v>
      </c>
      <c r="K521" s="243">
        <v>1858</v>
      </c>
      <c r="L521" s="285">
        <f t="shared" si="11"/>
        <v>1006.9545028214709</v>
      </c>
      <c r="M521" s="85">
        <v>99.72</v>
      </c>
      <c r="N521" s="259">
        <v>2</v>
      </c>
      <c r="O521" s="74">
        <v>0.8</v>
      </c>
      <c r="P521" s="90" t="s">
        <v>800</v>
      </c>
      <c r="Q521" s="90" t="s">
        <v>800</v>
      </c>
      <c r="R521" s="90" t="s">
        <v>800</v>
      </c>
      <c r="S521" s="90" t="s">
        <v>800</v>
      </c>
      <c r="T521" s="90" t="s">
        <v>800</v>
      </c>
      <c r="U521" s="90" t="s">
        <v>800</v>
      </c>
      <c r="V521" s="90" t="s">
        <v>800</v>
      </c>
      <c r="W521" s="265">
        <v>0</v>
      </c>
    </row>
    <row r="522" spans="1:23" ht="15" customHeight="1" x14ac:dyDescent="0.2">
      <c r="A522" s="277">
        <v>8</v>
      </c>
      <c r="B522" s="279">
        <v>30</v>
      </c>
      <c r="C522" s="253" t="s">
        <v>627</v>
      </c>
      <c r="D522" s="91" t="s">
        <v>51</v>
      </c>
      <c r="E522" s="295">
        <v>3543600</v>
      </c>
      <c r="F522" s="78"/>
      <c r="G522" s="94">
        <v>171.58</v>
      </c>
      <c r="H522" s="115">
        <v>9.8973232710597436E-2</v>
      </c>
      <c r="I522" s="204">
        <v>3454</v>
      </c>
      <c r="J522" s="204">
        <v>3049</v>
      </c>
      <c r="K522" s="243">
        <v>405</v>
      </c>
      <c r="L522" s="285">
        <f t="shared" si="11"/>
        <v>20.130551346310757</v>
      </c>
      <c r="M522" s="85">
        <v>88.27</v>
      </c>
      <c r="N522" s="259">
        <v>2</v>
      </c>
      <c r="O522" s="74">
        <v>0.74</v>
      </c>
      <c r="P522" s="90" t="s">
        <v>800</v>
      </c>
      <c r="Q522" s="90" t="s">
        <v>800</v>
      </c>
      <c r="R522" s="90" t="s">
        <v>800</v>
      </c>
      <c r="S522" s="90" t="s">
        <v>800</v>
      </c>
      <c r="T522" s="90" t="s">
        <v>800</v>
      </c>
      <c r="U522" s="90" t="s">
        <v>800</v>
      </c>
      <c r="V522" s="90" t="s">
        <v>800</v>
      </c>
      <c r="W522" s="265">
        <v>26.55</v>
      </c>
    </row>
    <row r="523" spans="1:23" ht="15" customHeight="1" x14ac:dyDescent="0.2">
      <c r="A523" s="277">
        <v>9</v>
      </c>
      <c r="B523" s="279">
        <v>30</v>
      </c>
      <c r="C523" s="253" t="s">
        <v>628</v>
      </c>
      <c r="D523" s="91" t="s">
        <v>18</v>
      </c>
      <c r="E523" s="295">
        <v>3543709</v>
      </c>
      <c r="F523" s="78"/>
      <c r="G523" s="94">
        <v>313.42</v>
      </c>
      <c r="H523" s="115">
        <v>2.5859234752267923E-2</v>
      </c>
      <c r="I523" s="204">
        <v>10456</v>
      </c>
      <c r="J523" s="204">
        <v>8572</v>
      </c>
      <c r="K523" s="243">
        <v>1884</v>
      </c>
      <c r="L523" s="285">
        <f t="shared" si="11"/>
        <v>33.360985259396337</v>
      </c>
      <c r="M523" s="85">
        <v>81.98</v>
      </c>
      <c r="N523" s="259">
        <v>5</v>
      </c>
      <c r="O523" s="74">
        <v>0.73399999999999999</v>
      </c>
      <c r="P523" s="90" t="s">
        <v>800</v>
      </c>
      <c r="Q523" s="90" t="s">
        <v>800</v>
      </c>
      <c r="R523" s="90" t="s">
        <v>800</v>
      </c>
      <c r="S523" s="90" t="s">
        <v>800</v>
      </c>
      <c r="T523" s="90" t="s">
        <v>800</v>
      </c>
      <c r="U523" s="90" t="s">
        <v>800</v>
      </c>
      <c r="V523" s="90" t="s">
        <v>800</v>
      </c>
      <c r="W523" s="265">
        <v>0</v>
      </c>
    </row>
    <row r="524" spans="1:23" ht="15" customHeight="1" x14ac:dyDescent="0.2">
      <c r="A524" s="277">
        <v>20</v>
      </c>
      <c r="B524" s="279">
        <v>30</v>
      </c>
      <c r="C524" s="253" t="s">
        <v>629</v>
      </c>
      <c r="D524" s="91" t="s">
        <v>3</v>
      </c>
      <c r="E524" s="295">
        <v>3543808</v>
      </c>
      <c r="F524" s="78"/>
      <c r="G524" s="94">
        <v>358.5</v>
      </c>
      <c r="H524" s="115">
        <v>-0.27650357607496012</v>
      </c>
      <c r="I524" s="204">
        <v>9795</v>
      </c>
      <c r="J524" s="204">
        <v>8833</v>
      </c>
      <c r="K524" s="243">
        <v>962</v>
      </c>
      <c r="L524" s="285">
        <f t="shared" si="11"/>
        <v>27.322175732217573</v>
      </c>
      <c r="M524" s="85">
        <v>90.18</v>
      </c>
      <c r="N524" s="259">
        <v>5</v>
      </c>
      <c r="O524" s="74">
        <v>0.72299999999999998</v>
      </c>
      <c r="P524" s="90" t="s">
        <v>800</v>
      </c>
      <c r="Q524" s="90" t="s">
        <v>800</v>
      </c>
      <c r="R524" s="90" t="s">
        <v>800</v>
      </c>
      <c r="S524" s="90" t="s">
        <v>800</v>
      </c>
      <c r="T524" s="90" t="s">
        <v>800</v>
      </c>
      <c r="U524" s="90" t="s">
        <v>800</v>
      </c>
      <c r="V524" s="90" t="s">
        <v>800</v>
      </c>
      <c r="W524" s="265">
        <v>0</v>
      </c>
    </row>
    <row r="525" spans="1:23" ht="15" customHeight="1" x14ac:dyDescent="0.2">
      <c r="A525" s="277">
        <v>5</v>
      </c>
      <c r="B525" s="279">
        <v>30</v>
      </c>
      <c r="C525" s="253" t="s">
        <v>630</v>
      </c>
      <c r="D525" s="91" t="s">
        <v>9</v>
      </c>
      <c r="E525" s="295">
        <v>3543907</v>
      </c>
      <c r="F525" s="78"/>
      <c r="G525" s="94">
        <v>498.01</v>
      </c>
      <c r="H525" s="115">
        <v>0.89008957074501183</v>
      </c>
      <c r="I525" s="204">
        <v>195490</v>
      </c>
      <c r="J525" s="204">
        <v>191051</v>
      </c>
      <c r="K525" s="243">
        <v>4439</v>
      </c>
      <c r="L525" s="285">
        <f t="shared" si="11"/>
        <v>392.54231842734083</v>
      </c>
      <c r="M525" s="85">
        <v>97.73</v>
      </c>
      <c r="N525" s="259">
        <v>2</v>
      </c>
      <c r="O525" s="74">
        <v>0.80300000000000005</v>
      </c>
      <c r="P525" s="90" t="s">
        <v>800</v>
      </c>
      <c r="Q525" s="90" t="s">
        <v>800</v>
      </c>
      <c r="R525" s="90" t="s">
        <v>800</v>
      </c>
      <c r="S525" s="90" t="s">
        <v>800</v>
      </c>
      <c r="T525" s="90" t="s">
        <v>800</v>
      </c>
      <c r="U525" s="90" t="s">
        <v>800</v>
      </c>
      <c r="V525" s="90" t="s">
        <v>800</v>
      </c>
      <c r="W525" s="265">
        <v>0</v>
      </c>
    </row>
    <row r="526" spans="1:23" ht="15" customHeight="1" x14ac:dyDescent="0.2">
      <c r="A526" s="277">
        <v>5</v>
      </c>
      <c r="B526" s="279">
        <v>30</v>
      </c>
      <c r="C526" s="253" t="s">
        <v>631</v>
      </c>
      <c r="D526" s="91" t="s">
        <v>9</v>
      </c>
      <c r="E526" s="295">
        <v>3544004</v>
      </c>
      <c r="F526" s="78"/>
      <c r="G526" s="94">
        <v>226.94</v>
      </c>
      <c r="H526" s="115">
        <v>1.9056597990805502</v>
      </c>
      <c r="I526" s="204">
        <v>32594</v>
      </c>
      <c r="J526" s="204">
        <v>31804</v>
      </c>
      <c r="K526" s="243">
        <v>790</v>
      </c>
      <c r="L526" s="285">
        <f t="shared" si="11"/>
        <v>143.62386533885609</v>
      </c>
      <c r="M526" s="85">
        <v>97.58</v>
      </c>
      <c r="N526" s="259">
        <v>1</v>
      </c>
      <c r="O526" s="74">
        <v>0.75900000000000001</v>
      </c>
      <c r="P526" s="90" t="s">
        <v>800</v>
      </c>
      <c r="Q526" s="90" t="s">
        <v>800</v>
      </c>
      <c r="R526" s="90" t="s">
        <v>800</v>
      </c>
      <c r="S526" s="90" t="s">
        <v>800</v>
      </c>
      <c r="T526" s="90" t="s">
        <v>800</v>
      </c>
      <c r="U526" s="90" t="s">
        <v>800</v>
      </c>
      <c r="V526" s="90" t="s">
        <v>800</v>
      </c>
      <c r="W526" s="265">
        <v>0</v>
      </c>
    </row>
    <row r="527" spans="1:23" ht="15" customHeight="1" x14ac:dyDescent="0.2">
      <c r="A527" s="277">
        <v>6</v>
      </c>
      <c r="B527" s="279">
        <v>30</v>
      </c>
      <c r="C527" s="253" t="s">
        <v>632</v>
      </c>
      <c r="D527" s="91" t="s">
        <v>16</v>
      </c>
      <c r="E527" s="295">
        <v>3544103</v>
      </c>
      <c r="F527" s="78"/>
      <c r="G527" s="94">
        <v>36.67</v>
      </c>
      <c r="H527" s="115">
        <v>1.3940153341033268</v>
      </c>
      <c r="I527" s="204">
        <v>47508</v>
      </c>
      <c r="J527" s="204">
        <v>47508</v>
      </c>
      <c r="K527" s="243">
        <v>0</v>
      </c>
      <c r="L527" s="285">
        <f t="shared" si="11"/>
        <v>1295.5549495500409</v>
      </c>
      <c r="M527" s="85">
        <v>100</v>
      </c>
      <c r="N527" s="259">
        <v>4</v>
      </c>
      <c r="O527" s="74">
        <v>0.749</v>
      </c>
      <c r="P527" s="90" t="s">
        <v>800</v>
      </c>
      <c r="Q527" s="90" t="s">
        <v>800</v>
      </c>
      <c r="R527" s="90" t="s">
        <v>800</v>
      </c>
      <c r="S527" s="90" t="s">
        <v>800</v>
      </c>
      <c r="T527" s="90" t="s">
        <v>800</v>
      </c>
      <c r="U527" s="90" t="s">
        <v>800</v>
      </c>
      <c r="V527" s="90" t="s">
        <v>800</v>
      </c>
      <c r="W527" s="265">
        <v>1.83</v>
      </c>
    </row>
    <row r="528" spans="1:23" ht="15" customHeight="1" x14ac:dyDescent="0.2">
      <c r="A528" s="277">
        <v>15</v>
      </c>
      <c r="B528" s="279">
        <v>30</v>
      </c>
      <c r="C528" s="253" t="s">
        <v>633</v>
      </c>
      <c r="D528" s="91" t="s">
        <v>17</v>
      </c>
      <c r="E528" s="295">
        <v>3544202</v>
      </c>
      <c r="F528" s="78"/>
      <c r="G528" s="94">
        <v>630.67999999999995</v>
      </c>
      <c r="H528" s="115">
        <v>1.3406124661624608</v>
      </c>
      <c r="I528" s="204">
        <v>11084</v>
      </c>
      <c r="J528" s="204">
        <v>8769</v>
      </c>
      <c r="K528" s="243">
        <v>2315</v>
      </c>
      <c r="L528" s="285">
        <f t="shared" si="11"/>
        <v>17.574681296378515</v>
      </c>
      <c r="M528" s="85">
        <v>79.11</v>
      </c>
      <c r="N528" s="259">
        <v>5</v>
      </c>
      <c r="O528" s="74">
        <v>0.70299999999999996</v>
      </c>
      <c r="P528" s="90" t="s">
        <v>800</v>
      </c>
      <c r="Q528" s="90" t="s">
        <v>800</v>
      </c>
      <c r="R528" s="90" t="s">
        <v>800</v>
      </c>
      <c r="S528" s="90" t="s">
        <v>800</v>
      </c>
      <c r="T528" s="90" t="s">
        <v>800</v>
      </c>
      <c r="U528" s="90" t="s">
        <v>800</v>
      </c>
      <c r="V528" s="90" t="s">
        <v>800</v>
      </c>
      <c r="W528" s="265">
        <v>68.349999999999994</v>
      </c>
    </row>
    <row r="529" spans="1:23" ht="15" customHeight="1" x14ac:dyDescent="0.2">
      <c r="A529" s="277">
        <v>14</v>
      </c>
      <c r="B529" s="279">
        <v>30</v>
      </c>
      <c r="C529" s="253" t="s">
        <v>634</v>
      </c>
      <c r="D529" s="91" t="s">
        <v>8</v>
      </c>
      <c r="E529" s="295">
        <v>3543501</v>
      </c>
      <c r="F529" s="78"/>
      <c r="G529" s="94">
        <v>386.2</v>
      </c>
      <c r="H529" s="115">
        <v>-1.239861522409591</v>
      </c>
      <c r="I529" s="204">
        <v>5855</v>
      </c>
      <c r="J529" s="204">
        <v>4360</v>
      </c>
      <c r="K529" s="243">
        <v>1495</v>
      </c>
      <c r="L529" s="285">
        <f t="shared" si="11"/>
        <v>15.16053858104609</v>
      </c>
      <c r="M529" s="85">
        <v>74.47</v>
      </c>
      <c r="N529" s="259">
        <v>5</v>
      </c>
      <c r="O529" s="74">
        <v>0.66400000000000003</v>
      </c>
      <c r="P529" s="90" t="s">
        <v>800</v>
      </c>
      <c r="Q529" s="90" t="s">
        <v>800</v>
      </c>
      <c r="R529" s="90" t="s">
        <v>800</v>
      </c>
      <c r="S529" s="90" t="s">
        <v>800</v>
      </c>
      <c r="T529" s="90" t="s">
        <v>800</v>
      </c>
      <c r="U529" s="90" t="s">
        <v>800</v>
      </c>
      <c r="V529" s="90" t="s">
        <v>800</v>
      </c>
      <c r="W529" s="265">
        <v>0</v>
      </c>
    </row>
    <row r="530" spans="1:23" ht="15" customHeight="1" x14ac:dyDescent="0.2">
      <c r="A530" s="277">
        <v>22</v>
      </c>
      <c r="B530" s="279">
        <v>30</v>
      </c>
      <c r="C530" s="253" t="s">
        <v>635</v>
      </c>
      <c r="D530" s="91" t="s">
        <v>5</v>
      </c>
      <c r="E530" s="295">
        <v>3544251</v>
      </c>
      <c r="F530" s="78"/>
      <c r="G530" s="94">
        <v>741.22</v>
      </c>
      <c r="H530" s="115">
        <v>-1.4467313061551468</v>
      </c>
      <c r="I530" s="204">
        <v>18791</v>
      </c>
      <c r="J530" s="204">
        <v>17594</v>
      </c>
      <c r="K530" s="243">
        <v>1197</v>
      </c>
      <c r="L530" s="285">
        <f t="shared" si="11"/>
        <v>25.351447613394132</v>
      </c>
      <c r="M530" s="85">
        <v>93.63</v>
      </c>
      <c r="N530" s="259">
        <v>4</v>
      </c>
      <c r="O530" s="74">
        <v>0.76400000000000001</v>
      </c>
      <c r="P530" s="90" t="s">
        <v>800</v>
      </c>
      <c r="Q530" s="90" t="s">
        <v>800</v>
      </c>
      <c r="R530" s="90" t="s">
        <v>800</v>
      </c>
      <c r="S530" s="90" t="s">
        <v>800</v>
      </c>
      <c r="T530" s="90" t="s">
        <v>800</v>
      </c>
      <c r="U530" s="90" t="s">
        <v>800</v>
      </c>
      <c r="V530" s="90" t="s">
        <v>800</v>
      </c>
      <c r="W530" s="265">
        <v>66.59</v>
      </c>
    </row>
    <row r="531" spans="1:23" ht="15" customHeight="1" x14ac:dyDescent="0.2">
      <c r="A531" s="277">
        <v>2</v>
      </c>
      <c r="B531" s="279">
        <v>30</v>
      </c>
      <c r="C531" s="253" t="s">
        <v>636</v>
      </c>
      <c r="D531" s="91" t="s">
        <v>6</v>
      </c>
      <c r="E531" s="295">
        <v>3544301</v>
      </c>
      <c r="F531" s="78"/>
      <c r="G531" s="94">
        <v>130.19</v>
      </c>
      <c r="H531" s="115">
        <v>1.1042445227527287</v>
      </c>
      <c r="I531" s="204">
        <v>10240</v>
      </c>
      <c r="J531" s="204">
        <v>9793</v>
      </c>
      <c r="K531" s="243">
        <v>447</v>
      </c>
      <c r="L531" s="285">
        <f t="shared" si="11"/>
        <v>78.654274521852685</v>
      </c>
      <c r="M531" s="85">
        <v>95.63</v>
      </c>
      <c r="N531" s="259">
        <v>4</v>
      </c>
      <c r="O531" s="74">
        <v>0.73699999999999999</v>
      </c>
      <c r="P531" s="90" t="s">
        <v>800</v>
      </c>
      <c r="Q531" s="90" t="s">
        <v>800</v>
      </c>
      <c r="R531" s="90" t="s">
        <v>800</v>
      </c>
      <c r="S531" s="90" t="s">
        <v>800</v>
      </c>
      <c r="T531" s="90" t="s">
        <v>800</v>
      </c>
      <c r="U531" s="90" t="s">
        <v>800</v>
      </c>
      <c r="V531" s="90" t="s">
        <v>800</v>
      </c>
      <c r="W531" s="265">
        <v>0</v>
      </c>
    </row>
    <row r="532" spans="1:23" ht="15" customHeight="1" x14ac:dyDescent="0.2">
      <c r="A532" s="277">
        <v>19</v>
      </c>
      <c r="B532" s="279">
        <v>30</v>
      </c>
      <c r="C532" s="253" t="s">
        <v>637</v>
      </c>
      <c r="D532" s="91" t="s">
        <v>2</v>
      </c>
      <c r="E532" s="295">
        <v>3544400</v>
      </c>
      <c r="F532" s="78"/>
      <c r="G532" s="94">
        <v>236.91</v>
      </c>
      <c r="H532" s="115">
        <v>1.5033510768212022</v>
      </c>
      <c r="I532" s="204">
        <v>2965</v>
      </c>
      <c r="J532" s="204">
        <v>1751</v>
      </c>
      <c r="K532" s="243">
        <v>1214</v>
      </c>
      <c r="L532" s="285">
        <f t="shared" si="11"/>
        <v>12.515301169220379</v>
      </c>
      <c r="M532" s="85">
        <v>59.06</v>
      </c>
      <c r="N532" s="259">
        <v>3</v>
      </c>
      <c r="O532" s="74">
        <v>0.72099999999999997</v>
      </c>
      <c r="P532" s="90" t="s">
        <v>800</v>
      </c>
      <c r="Q532" s="90" t="s">
        <v>800</v>
      </c>
      <c r="R532" s="90" t="s">
        <v>800</v>
      </c>
      <c r="S532" s="90" t="s">
        <v>800</v>
      </c>
      <c r="T532" s="90" t="s">
        <v>800</v>
      </c>
      <c r="U532" s="90" t="s">
        <v>800</v>
      </c>
      <c r="V532" s="90" t="s">
        <v>800</v>
      </c>
      <c r="W532" s="265">
        <v>0</v>
      </c>
    </row>
    <row r="533" spans="1:23" ht="15" customHeight="1" x14ac:dyDescent="0.2">
      <c r="A533" s="277">
        <v>18</v>
      </c>
      <c r="B533" s="279">
        <v>30</v>
      </c>
      <c r="C533" s="253" t="s">
        <v>638</v>
      </c>
      <c r="D533" s="91" t="s">
        <v>1</v>
      </c>
      <c r="E533" s="295">
        <v>3544509</v>
      </c>
      <c r="F533" s="78"/>
      <c r="G533" s="94">
        <v>234.38</v>
      </c>
      <c r="H533" s="115">
        <v>0.59635183863466779</v>
      </c>
      <c r="I533" s="204">
        <v>2945</v>
      </c>
      <c r="J533" s="204">
        <v>2530</v>
      </c>
      <c r="K533" s="243">
        <v>415</v>
      </c>
      <c r="L533" s="285">
        <f t="shared" si="11"/>
        <v>12.56506527860739</v>
      </c>
      <c r="M533" s="85">
        <v>85.91</v>
      </c>
      <c r="N533" s="259">
        <v>3</v>
      </c>
      <c r="O533" s="74">
        <v>0.75900000000000001</v>
      </c>
      <c r="P533" s="90" t="s">
        <v>800</v>
      </c>
      <c r="Q533" s="90" t="s">
        <v>800</v>
      </c>
      <c r="R533" s="90" t="s">
        <v>800</v>
      </c>
      <c r="S533" s="90" t="s">
        <v>800</v>
      </c>
      <c r="T533" s="90" t="s">
        <v>800</v>
      </c>
      <c r="U533" s="90" t="s">
        <v>800</v>
      </c>
      <c r="V533" s="90" t="s">
        <v>800</v>
      </c>
      <c r="W533" s="265">
        <v>88.76</v>
      </c>
    </row>
    <row r="534" spans="1:23" ht="15" customHeight="1" x14ac:dyDescent="0.2">
      <c r="A534" s="277">
        <v>16</v>
      </c>
      <c r="B534" s="279">
        <v>30</v>
      </c>
      <c r="C534" s="253" t="s">
        <v>639</v>
      </c>
      <c r="D534" s="91" t="s">
        <v>0</v>
      </c>
      <c r="E534" s="295">
        <v>3544608</v>
      </c>
      <c r="F534" s="78"/>
      <c r="G534" s="94">
        <v>311.66000000000003</v>
      </c>
      <c r="H534" s="115">
        <v>0.56387340871422165</v>
      </c>
      <c r="I534" s="204">
        <v>5377</v>
      </c>
      <c r="J534" s="204">
        <v>4839</v>
      </c>
      <c r="K534" s="243">
        <v>538</v>
      </c>
      <c r="L534" s="285">
        <f t="shared" si="11"/>
        <v>17.252775460437654</v>
      </c>
      <c r="M534" s="85">
        <v>89.99</v>
      </c>
      <c r="N534" s="259">
        <v>5</v>
      </c>
      <c r="O534" s="74">
        <v>0.72799999999999998</v>
      </c>
      <c r="P534" s="90" t="s">
        <v>800</v>
      </c>
      <c r="Q534" s="90" t="s">
        <v>800</v>
      </c>
      <c r="R534" s="90" t="s">
        <v>800</v>
      </c>
      <c r="S534" s="90" t="s">
        <v>800</v>
      </c>
      <c r="T534" s="90" t="s">
        <v>800</v>
      </c>
      <c r="U534" s="90" t="s">
        <v>800</v>
      </c>
      <c r="V534" s="90" t="s">
        <v>800</v>
      </c>
      <c r="W534" s="265">
        <v>72.63</v>
      </c>
    </row>
    <row r="535" spans="1:23" ht="15" customHeight="1" x14ac:dyDescent="0.2">
      <c r="A535" s="277">
        <v>21</v>
      </c>
      <c r="B535" s="279">
        <v>30</v>
      </c>
      <c r="C535" s="253" t="s">
        <v>640</v>
      </c>
      <c r="D535" s="91" t="s">
        <v>4</v>
      </c>
      <c r="E535" s="295">
        <v>3544707</v>
      </c>
      <c r="F535" s="78"/>
      <c r="G535" s="94">
        <v>148.93</v>
      </c>
      <c r="H535" s="115">
        <v>-0.17172833395227016</v>
      </c>
      <c r="I535" s="204">
        <v>2365</v>
      </c>
      <c r="J535" s="204">
        <v>1922</v>
      </c>
      <c r="K535" s="243">
        <v>443</v>
      </c>
      <c r="L535" s="285">
        <f t="shared" si="11"/>
        <v>15.879943597663331</v>
      </c>
      <c r="M535" s="85">
        <v>81.27</v>
      </c>
      <c r="N535" s="259">
        <v>3</v>
      </c>
      <c r="O535" s="74">
        <v>0.73</v>
      </c>
      <c r="P535" s="90" t="s">
        <v>800</v>
      </c>
      <c r="Q535" s="90" t="s">
        <v>800</v>
      </c>
      <c r="R535" s="90" t="s">
        <v>800</v>
      </c>
      <c r="S535" s="90" t="s">
        <v>800</v>
      </c>
      <c r="T535" s="90" t="s">
        <v>800</v>
      </c>
      <c r="U535" s="90" t="s">
        <v>800</v>
      </c>
      <c r="V535" s="90" t="s">
        <v>800</v>
      </c>
      <c r="W535" s="265">
        <v>0</v>
      </c>
    </row>
    <row r="536" spans="1:23" ht="15" customHeight="1" x14ac:dyDescent="0.2">
      <c r="A536" s="277">
        <v>16</v>
      </c>
      <c r="B536" s="279">
        <v>30</v>
      </c>
      <c r="C536" s="253" t="s">
        <v>641</v>
      </c>
      <c r="D536" s="91" t="s">
        <v>0</v>
      </c>
      <c r="E536" s="295">
        <v>3544806</v>
      </c>
      <c r="F536" s="78"/>
      <c r="G536" s="94">
        <v>308.66000000000003</v>
      </c>
      <c r="H536" s="115">
        <v>1.4149935258802149</v>
      </c>
      <c r="I536" s="204">
        <v>5836</v>
      </c>
      <c r="J536" s="204">
        <v>5389</v>
      </c>
      <c r="K536" s="243">
        <v>447</v>
      </c>
      <c r="L536" s="285">
        <f t="shared" si="11"/>
        <v>18.907535799909283</v>
      </c>
      <c r="M536" s="85">
        <v>92.34</v>
      </c>
      <c r="N536" s="259">
        <v>3</v>
      </c>
      <c r="O536" s="74">
        <v>0.751</v>
      </c>
      <c r="P536" s="90" t="s">
        <v>800</v>
      </c>
      <c r="Q536" s="90" t="s">
        <v>800</v>
      </c>
      <c r="R536" s="90" t="s">
        <v>800</v>
      </c>
      <c r="S536" s="90" t="s">
        <v>800</v>
      </c>
      <c r="T536" s="90" t="s">
        <v>800</v>
      </c>
      <c r="U536" s="90" t="s">
        <v>800</v>
      </c>
      <c r="V536" s="90" t="s">
        <v>800</v>
      </c>
      <c r="W536" s="265">
        <v>58.5</v>
      </c>
    </row>
    <row r="537" spans="1:23" ht="15" customHeight="1" x14ac:dyDescent="0.2">
      <c r="A537" s="277">
        <v>4</v>
      </c>
      <c r="B537" s="279">
        <v>30</v>
      </c>
      <c r="C537" s="253" t="s">
        <v>642</v>
      </c>
      <c r="D537" s="91" t="s">
        <v>15</v>
      </c>
      <c r="E537" s="295">
        <v>3544905</v>
      </c>
      <c r="F537" s="78"/>
      <c r="G537" s="94">
        <v>303.75</v>
      </c>
      <c r="H537" s="115">
        <v>1.0572651465518224</v>
      </c>
      <c r="I537" s="204">
        <v>11169</v>
      </c>
      <c r="J537" s="204">
        <v>10387</v>
      </c>
      <c r="K537" s="243">
        <v>782</v>
      </c>
      <c r="L537" s="285">
        <f t="shared" si="11"/>
        <v>36.770370370370372</v>
      </c>
      <c r="M537" s="85">
        <v>93</v>
      </c>
      <c r="N537" s="259">
        <v>4</v>
      </c>
      <c r="O537" s="74">
        <v>0.77200000000000002</v>
      </c>
      <c r="P537" s="90" t="s">
        <v>800</v>
      </c>
      <c r="Q537" s="90" t="s">
        <v>800</v>
      </c>
      <c r="R537" s="90" t="s">
        <v>800</v>
      </c>
      <c r="S537" s="90" t="s">
        <v>800</v>
      </c>
      <c r="T537" s="90" t="s">
        <v>800</v>
      </c>
      <c r="U537" s="90" t="s">
        <v>800</v>
      </c>
      <c r="V537" s="90" t="s">
        <v>800</v>
      </c>
      <c r="W537" s="265">
        <v>0</v>
      </c>
    </row>
    <row r="538" spans="1:23" ht="15" customHeight="1" x14ac:dyDescent="0.2">
      <c r="A538" s="277">
        <v>6</v>
      </c>
      <c r="B538" s="279">
        <v>30</v>
      </c>
      <c r="C538" s="253" t="s">
        <v>643</v>
      </c>
      <c r="D538" s="91" t="s">
        <v>16</v>
      </c>
      <c r="E538" s="295">
        <v>3545001</v>
      </c>
      <c r="F538" s="78"/>
      <c r="G538" s="94">
        <v>425.84</v>
      </c>
      <c r="H538" s="115">
        <v>0.72886341207460958</v>
      </c>
      <c r="I538" s="204">
        <v>16346</v>
      </c>
      <c r="J538" s="204">
        <v>10672</v>
      </c>
      <c r="K538" s="243">
        <v>5674</v>
      </c>
      <c r="L538" s="285">
        <f t="shared" si="11"/>
        <v>38.385309036257752</v>
      </c>
      <c r="M538" s="85">
        <v>65.290000000000006</v>
      </c>
      <c r="N538" s="259">
        <v>4</v>
      </c>
      <c r="O538" s="74">
        <v>0.73199999999999998</v>
      </c>
      <c r="P538" s="90" t="s">
        <v>800</v>
      </c>
      <c r="Q538" s="90" t="s">
        <v>800</v>
      </c>
      <c r="R538" s="90" t="s">
        <v>800</v>
      </c>
      <c r="S538" s="90" t="s">
        <v>800</v>
      </c>
      <c r="T538" s="90" t="s">
        <v>800</v>
      </c>
      <c r="U538" s="90" t="s">
        <v>800</v>
      </c>
      <c r="V538" s="90" t="s">
        <v>800</v>
      </c>
      <c r="W538" s="265">
        <v>40.049999999999997</v>
      </c>
    </row>
    <row r="539" spans="1:23" ht="15" customHeight="1" x14ac:dyDescent="0.2">
      <c r="A539" s="277">
        <v>20</v>
      </c>
      <c r="B539" s="279">
        <v>30</v>
      </c>
      <c r="C539" s="253" t="s">
        <v>644</v>
      </c>
      <c r="D539" s="91" t="s">
        <v>3</v>
      </c>
      <c r="E539" s="295">
        <v>3545100</v>
      </c>
      <c r="F539" s="78"/>
      <c r="G539" s="94">
        <v>172.75</v>
      </c>
      <c r="H539" s="115">
        <v>0.70803520257558539</v>
      </c>
      <c r="I539" s="204">
        <v>4991</v>
      </c>
      <c r="J539" s="204">
        <v>4629</v>
      </c>
      <c r="K539" s="243">
        <v>362</v>
      </c>
      <c r="L539" s="285">
        <f t="shared" si="11"/>
        <v>28.891461649782922</v>
      </c>
      <c r="M539" s="85">
        <v>92.75</v>
      </c>
      <c r="N539" s="259">
        <v>5</v>
      </c>
      <c r="O539" s="74">
        <v>0.71899999999999997</v>
      </c>
      <c r="P539" s="90" t="s">
        <v>800</v>
      </c>
      <c r="Q539" s="90" t="s">
        <v>800</v>
      </c>
      <c r="R539" s="90" t="s">
        <v>800</v>
      </c>
      <c r="S539" s="90" t="s">
        <v>800</v>
      </c>
      <c r="T539" s="90" t="s">
        <v>800</v>
      </c>
      <c r="U539" s="90" t="s">
        <v>800</v>
      </c>
      <c r="V539" s="90" t="s">
        <v>800</v>
      </c>
      <c r="W539" s="265">
        <v>0</v>
      </c>
    </row>
    <row r="540" spans="1:23" ht="15" customHeight="1" x14ac:dyDescent="0.2">
      <c r="A540" s="277">
        <v>5</v>
      </c>
      <c r="B540" s="279">
        <v>30</v>
      </c>
      <c r="C540" s="253" t="s">
        <v>645</v>
      </c>
      <c r="D540" s="91" t="s">
        <v>9</v>
      </c>
      <c r="E540" s="295">
        <v>3545159</v>
      </c>
      <c r="F540" s="78"/>
      <c r="G540" s="94">
        <v>101.4</v>
      </c>
      <c r="H540" s="115">
        <v>1.5340534848112153</v>
      </c>
      <c r="I540" s="204">
        <v>7584</v>
      </c>
      <c r="J540" s="204">
        <v>6350</v>
      </c>
      <c r="K540" s="243">
        <v>1234</v>
      </c>
      <c r="L540" s="285">
        <f t="shared" si="11"/>
        <v>74.792899408284015</v>
      </c>
      <c r="M540" s="85">
        <v>83.73</v>
      </c>
      <c r="N540" s="259">
        <v>3</v>
      </c>
      <c r="O540" s="74">
        <v>0.79100000000000004</v>
      </c>
      <c r="P540" s="90" t="s">
        <v>800</v>
      </c>
      <c r="Q540" s="90" t="s">
        <v>800</v>
      </c>
      <c r="R540" s="90" t="s">
        <v>800</v>
      </c>
      <c r="S540" s="90" t="s">
        <v>800</v>
      </c>
      <c r="T540" s="90" t="s">
        <v>800</v>
      </c>
      <c r="U540" s="90" t="s">
        <v>800</v>
      </c>
      <c r="V540" s="90" t="s">
        <v>800</v>
      </c>
      <c r="W540" s="265">
        <v>0</v>
      </c>
    </row>
    <row r="541" spans="1:23" ht="15" customHeight="1" x14ac:dyDescent="0.2">
      <c r="A541" s="277">
        <v>5</v>
      </c>
      <c r="B541" s="279">
        <v>30</v>
      </c>
      <c r="C541" s="253" t="s">
        <v>646</v>
      </c>
      <c r="D541" s="91" t="s">
        <v>9</v>
      </c>
      <c r="E541" s="295">
        <v>3545209</v>
      </c>
      <c r="F541" s="78"/>
      <c r="G541" s="94">
        <v>134.26</v>
      </c>
      <c r="H541" s="115">
        <v>1.0287896797580132</v>
      </c>
      <c r="I541" s="204">
        <v>111492</v>
      </c>
      <c r="J541" s="204">
        <v>110708</v>
      </c>
      <c r="K541" s="243">
        <v>784</v>
      </c>
      <c r="L541" s="285">
        <f t="shared" si="11"/>
        <v>830.41859079398193</v>
      </c>
      <c r="M541" s="85">
        <v>99.3</v>
      </c>
      <c r="N541" s="259">
        <v>1</v>
      </c>
      <c r="O541" s="74">
        <v>0.78</v>
      </c>
      <c r="P541" s="90" t="s">
        <v>800</v>
      </c>
      <c r="Q541" s="90" t="s">
        <v>800</v>
      </c>
      <c r="R541" s="90" t="s">
        <v>800</v>
      </c>
      <c r="S541" s="90" t="s">
        <v>800</v>
      </c>
      <c r="T541" s="90" t="s">
        <v>800</v>
      </c>
      <c r="U541" s="90" t="s">
        <v>800</v>
      </c>
      <c r="V541" s="90" t="s">
        <v>800</v>
      </c>
      <c r="W541" s="265">
        <v>0.16</v>
      </c>
    </row>
    <row r="542" spans="1:23" ht="15" customHeight="1" x14ac:dyDescent="0.2">
      <c r="A542" s="277">
        <v>10</v>
      </c>
      <c r="B542" s="279">
        <v>30</v>
      </c>
      <c r="C542" s="253" t="s">
        <v>647</v>
      </c>
      <c r="D542" s="91" t="s">
        <v>54</v>
      </c>
      <c r="E542" s="295">
        <v>3545308</v>
      </c>
      <c r="F542" s="78"/>
      <c r="G542" s="94">
        <v>280.31</v>
      </c>
      <c r="H542" s="115">
        <v>1.1184370302416813</v>
      </c>
      <c r="I542" s="204">
        <v>42656</v>
      </c>
      <c r="J542" s="204">
        <v>33523</v>
      </c>
      <c r="K542" s="243">
        <v>9133</v>
      </c>
      <c r="L542" s="285">
        <f t="shared" si="11"/>
        <v>152.17437836680818</v>
      </c>
      <c r="M542" s="85">
        <v>78.59</v>
      </c>
      <c r="N542" s="259">
        <v>3</v>
      </c>
      <c r="O542" s="74">
        <v>0.72899999999999998</v>
      </c>
      <c r="P542" s="90" t="s">
        <v>800</v>
      </c>
      <c r="Q542" s="90" t="s">
        <v>800</v>
      </c>
      <c r="R542" s="90" t="s">
        <v>800</v>
      </c>
      <c r="S542" s="90" t="s">
        <v>800</v>
      </c>
      <c r="T542" s="90" t="s">
        <v>800</v>
      </c>
      <c r="U542" s="90" t="s">
        <v>800</v>
      </c>
      <c r="V542" s="90" t="s">
        <v>800</v>
      </c>
      <c r="W542" s="265">
        <v>0</v>
      </c>
    </row>
    <row r="543" spans="1:23" ht="15" customHeight="1" x14ac:dyDescent="0.2">
      <c r="A543" s="277">
        <v>17</v>
      </c>
      <c r="B543" s="279">
        <v>30</v>
      </c>
      <c r="C543" s="253" t="s">
        <v>648</v>
      </c>
      <c r="D543" s="91" t="s">
        <v>7</v>
      </c>
      <c r="E543" s="295">
        <v>3545407</v>
      </c>
      <c r="F543" s="78"/>
      <c r="G543" s="94">
        <v>189.07</v>
      </c>
      <c r="H543" s="115">
        <v>0.29253431148013043</v>
      </c>
      <c r="I543" s="204">
        <v>8962</v>
      </c>
      <c r="J543" s="204">
        <v>8199</v>
      </c>
      <c r="K543" s="243">
        <v>763</v>
      </c>
      <c r="L543" s="285">
        <f t="shared" si="11"/>
        <v>47.400433701803564</v>
      </c>
      <c r="M543" s="85">
        <v>91.49</v>
      </c>
      <c r="N543" s="259">
        <v>5</v>
      </c>
      <c r="O543" s="74">
        <v>0.70399999999999996</v>
      </c>
      <c r="P543" s="90" t="s">
        <v>800</v>
      </c>
      <c r="Q543" s="90" t="s">
        <v>800</v>
      </c>
      <c r="R543" s="90" t="s">
        <v>800</v>
      </c>
      <c r="S543" s="90" t="s">
        <v>800</v>
      </c>
      <c r="T543" s="90" t="s">
        <v>800</v>
      </c>
      <c r="U543" s="90" t="s">
        <v>800</v>
      </c>
      <c r="V543" s="90" t="s">
        <v>800</v>
      </c>
      <c r="W543" s="265">
        <v>6.83</v>
      </c>
    </row>
    <row r="544" spans="1:23" ht="15" customHeight="1" x14ac:dyDescent="0.2">
      <c r="A544" s="277">
        <v>22</v>
      </c>
      <c r="B544" s="279">
        <v>30</v>
      </c>
      <c r="C544" s="253" t="s">
        <v>649</v>
      </c>
      <c r="D544" s="91" t="s">
        <v>5</v>
      </c>
      <c r="E544" s="295">
        <v>3545506</v>
      </c>
      <c r="F544" s="78"/>
      <c r="G544" s="94">
        <v>455.39</v>
      </c>
      <c r="H544" s="115">
        <v>1.4836305846111841</v>
      </c>
      <c r="I544" s="204">
        <v>4009</v>
      </c>
      <c r="J544" s="204">
        <v>3060</v>
      </c>
      <c r="K544" s="243">
        <v>949</v>
      </c>
      <c r="L544" s="285">
        <f t="shared" si="11"/>
        <v>8.8034432025296994</v>
      </c>
      <c r="M544" s="85">
        <v>76.33</v>
      </c>
      <c r="N544" s="259">
        <v>4</v>
      </c>
      <c r="O544" s="74">
        <v>0.70899999999999996</v>
      </c>
      <c r="P544" s="90" t="s">
        <v>800</v>
      </c>
      <c r="Q544" s="90" t="s">
        <v>800</v>
      </c>
      <c r="R544" s="90" t="s">
        <v>800</v>
      </c>
      <c r="S544" s="90" t="s">
        <v>800</v>
      </c>
      <c r="T544" s="90" t="s">
        <v>800</v>
      </c>
      <c r="U544" s="90" t="s">
        <v>800</v>
      </c>
      <c r="V544" s="90" t="s">
        <v>800</v>
      </c>
      <c r="W544" s="265">
        <v>24.46</v>
      </c>
    </row>
    <row r="545" spans="1:23" ht="15" customHeight="1" x14ac:dyDescent="0.2">
      <c r="A545" s="277">
        <v>15</v>
      </c>
      <c r="B545" s="279">
        <v>30</v>
      </c>
      <c r="C545" s="253" t="s">
        <v>650</v>
      </c>
      <c r="D545" s="91" t="s">
        <v>17</v>
      </c>
      <c r="E545" s="295">
        <v>3545605</v>
      </c>
      <c r="F545" s="78"/>
      <c r="G545" s="94">
        <v>331.02</v>
      </c>
      <c r="H545" s="115">
        <v>0.45381325968176789</v>
      </c>
      <c r="I545" s="204">
        <v>14683</v>
      </c>
      <c r="J545" s="204">
        <v>13891</v>
      </c>
      <c r="K545" s="243">
        <v>792</v>
      </c>
      <c r="L545" s="285">
        <f t="shared" si="11"/>
        <v>44.356836444927801</v>
      </c>
      <c r="M545" s="85">
        <v>94.61</v>
      </c>
      <c r="N545" s="259">
        <v>2</v>
      </c>
      <c r="O545" s="74">
        <v>0.76</v>
      </c>
      <c r="P545" s="90" t="s">
        <v>800</v>
      </c>
      <c r="Q545" s="90" t="s">
        <v>800</v>
      </c>
      <c r="R545" s="90" t="s">
        <v>800</v>
      </c>
      <c r="S545" s="90" t="s">
        <v>800</v>
      </c>
      <c r="T545" s="90" t="s">
        <v>800</v>
      </c>
      <c r="U545" s="90" t="s">
        <v>800</v>
      </c>
      <c r="V545" s="90" t="s">
        <v>800</v>
      </c>
      <c r="W545" s="265">
        <v>0</v>
      </c>
    </row>
    <row r="546" spans="1:23" ht="15" customHeight="1" x14ac:dyDescent="0.2">
      <c r="A546" s="277">
        <v>15</v>
      </c>
      <c r="B546" s="279">
        <v>30</v>
      </c>
      <c r="C546" s="253" t="s">
        <v>651</v>
      </c>
      <c r="D546" s="91" t="s">
        <v>17</v>
      </c>
      <c r="E546" s="295">
        <v>3545704</v>
      </c>
      <c r="F546" s="78"/>
      <c r="G546" s="94">
        <v>274.27999999999997</v>
      </c>
      <c r="H546" s="115">
        <v>1.0536113490555721E-2</v>
      </c>
      <c r="I546" s="204">
        <v>5698</v>
      </c>
      <c r="J546" s="204">
        <v>5009</v>
      </c>
      <c r="K546" s="243">
        <v>689</v>
      </c>
      <c r="L546" s="285">
        <f t="shared" si="11"/>
        <v>20.774391133148608</v>
      </c>
      <c r="M546" s="85">
        <v>87.91</v>
      </c>
      <c r="N546" s="259">
        <v>4</v>
      </c>
      <c r="O546" s="74">
        <v>0.72799999999999998</v>
      </c>
      <c r="P546" s="90" t="s">
        <v>800</v>
      </c>
      <c r="Q546" s="90" t="s">
        <v>800</v>
      </c>
      <c r="R546" s="90" t="s">
        <v>800</v>
      </c>
      <c r="S546" s="90" t="s">
        <v>800</v>
      </c>
      <c r="T546" s="90" t="s">
        <v>800</v>
      </c>
      <c r="U546" s="90" t="s">
        <v>800</v>
      </c>
      <c r="V546" s="90" t="s">
        <v>800</v>
      </c>
      <c r="W546" s="265">
        <v>36.74</v>
      </c>
    </row>
    <row r="547" spans="1:23" ht="15" customHeight="1" x14ac:dyDescent="0.2">
      <c r="A547" s="277">
        <v>5</v>
      </c>
      <c r="B547" s="279">
        <v>30</v>
      </c>
      <c r="C547" s="253" t="s">
        <v>652</v>
      </c>
      <c r="D547" s="91" t="s">
        <v>9</v>
      </c>
      <c r="E547" s="295">
        <v>3545803</v>
      </c>
      <c r="F547" s="78"/>
      <c r="G547" s="94">
        <v>271.49</v>
      </c>
      <c r="H547" s="115">
        <v>0.50812934819493005</v>
      </c>
      <c r="I547" s="204">
        <v>185487</v>
      </c>
      <c r="J547" s="204">
        <v>184031</v>
      </c>
      <c r="K547" s="243">
        <v>1456</v>
      </c>
      <c r="L547" s="285">
        <f t="shared" si="11"/>
        <v>683.21853475266118</v>
      </c>
      <c r="M547" s="85">
        <v>99.22</v>
      </c>
      <c r="N547" s="259">
        <v>1</v>
      </c>
      <c r="O547" s="74">
        <v>0.78100000000000003</v>
      </c>
      <c r="P547" s="90" t="s">
        <v>800</v>
      </c>
      <c r="Q547" s="90" t="s">
        <v>800</v>
      </c>
      <c r="R547" s="90" t="s">
        <v>800</v>
      </c>
      <c r="S547" s="90" t="s">
        <v>800</v>
      </c>
      <c r="T547" s="90" t="s">
        <v>800</v>
      </c>
      <c r="U547" s="90" t="s">
        <v>800</v>
      </c>
      <c r="V547" s="90" t="s">
        <v>800</v>
      </c>
      <c r="W547" s="265">
        <v>0</v>
      </c>
    </row>
    <row r="548" spans="1:23" ht="15" customHeight="1" x14ac:dyDescent="0.2">
      <c r="A548" s="277">
        <v>2</v>
      </c>
      <c r="B548" s="279">
        <v>30</v>
      </c>
      <c r="C548" s="253" t="s">
        <v>653</v>
      </c>
      <c r="D548" s="91" t="s">
        <v>6</v>
      </c>
      <c r="E548" s="295">
        <v>3546009</v>
      </c>
      <c r="F548" s="78"/>
      <c r="G548" s="94">
        <v>275</v>
      </c>
      <c r="H548" s="115">
        <v>0.36457718884155277</v>
      </c>
      <c r="I548" s="204">
        <v>14019</v>
      </c>
      <c r="J548" s="204">
        <v>12366</v>
      </c>
      <c r="K548" s="243">
        <v>1653</v>
      </c>
      <c r="L548" s="285">
        <f t="shared" si="11"/>
        <v>50.978181818181817</v>
      </c>
      <c r="M548" s="85">
        <v>88.21</v>
      </c>
      <c r="N548" s="259">
        <v>4</v>
      </c>
      <c r="O548" s="74">
        <v>0.73499999999999999</v>
      </c>
      <c r="P548" s="90" t="s">
        <v>800</v>
      </c>
      <c r="Q548" s="90" t="s">
        <v>800</v>
      </c>
      <c r="R548" s="90" t="s">
        <v>800</v>
      </c>
      <c r="S548" s="90" t="s">
        <v>800</v>
      </c>
      <c r="T548" s="90" t="s">
        <v>800</v>
      </c>
      <c r="U548" s="90" t="s">
        <v>800</v>
      </c>
      <c r="V548" s="90" t="s">
        <v>800</v>
      </c>
      <c r="W548" s="265">
        <v>7.25</v>
      </c>
    </row>
    <row r="549" spans="1:23" ht="15" customHeight="1" x14ac:dyDescent="0.2">
      <c r="A549" s="277">
        <v>15</v>
      </c>
      <c r="B549" s="279">
        <v>30</v>
      </c>
      <c r="C549" s="253" t="s">
        <v>654</v>
      </c>
      <c r="D549" s="91" t="s">
        <v>17</v>
      </c>
      <c r="E549" s="295">
        <v>3546108</v>
      </c>
      <c r="F549" s="78"/>
      <c r="G549" s="94">
        <v>183.4</v>
      </c>
      <c r="H549" s="115">
        <v>-0.32201139287357794</v>
      </c>
      <c r="I549" s="204">
        <v>2044</v>
      </c>
      <c r="J549" s="204">
        <v>1607</v>
      </c>
      <c r="K549" s="243">
        <v>437</v>
      </c>
      <c r="L549" s="285">
        <f t="shared" si="11"/>
        <v>11.145038167938932</v>
      </c>
      <c r="M549" s="85">
        <v>78.62</v>
      </c>
      <c r="N549" s="259">
        <v>4</v>
      </c>
      <c r="O549" s="74">
        <v>0.73299999999999998</v>
      </c>
      <c r="P549" s="90" t="s">
        <v>800</v>
      </c>
      <c r="Q549" s="90" t="s">
        <v>800</v>
      </c>
      <c r="R549" s="90" t="s">
        <v>800</v>
      </c>
      <c r="S549" s="90" t="s">
        <v>800</v>
      </c>
      <c r="T549" s="90" t="s">
        <v>800</v>
      </c>
      <c r="U549" s="90" t="s">
        <v>800</v>
      </c>
      <c r="V549" s="90" t="s">
        <v>800</v>
      </c>
      <c r="W549" s="265">
        <v>36.76</v>
      </c>
    </row>
    <row r="550" spans="1:23" ht="15" customHeight="1" x14ac:dyDescent="0.2">
      <c r="A550" s="277">
        <v>9</v>
      </c>
      <c r="B550" s="279">
        <v>30</v>
      </c>
      <c r="C550" s="253" t="s">
        <v>655</v>
      </c>
      <c r="D550" s="91" t="s">
        <v>18</v>
      </c>
      <c r="E550" s="295">
        <v>3546207</v>
      </c>
      <c r="F550" s="78"/>
      <c r="G550" s="94">
        <v>149.43</v>
      </c>
      <c r="H550" s="115">
        <v>0.99199001473115889</v>
      </c>
      <c r="I550" s="204">
        <v>4213</v>
      </c>
      <c r="J550" s="204">
        <v>3130</v>
      </c>
      <c r="K550" s="243">
        <v>1083</v>
      </c>
      <c r="L550" s="285">
        <f t="shared" si="11"/>
        <v>28.193803118517032</v>
      </c>
      <c r="M550" s="85">
        <v>74.290000000000006</v>
      </c>
      <c r="N550" s="259">
        <v>4</v>
      </c>
      <c r="O550" s="74">
        <v>0.79</v>
      </c>
      <c r="P550" s="90" t="s">
        <v>800</v>
      </c>
      <c r="Q550" s="90" t="s">
        <v>800</v>
      </c>
      <c r="R550" s="90" t="s">
        <v>800</v>
      </c>
      <c r="S550" s="90" t="s">
        <v>800</v>
      </c>
      <c r="T550" s="90" t="s">
        <v>800</v>
      </c>
      <c r="U550" s="90" t="s">
        <v>800</v>
      </c>
      <c r="V550" s="90" t="s">
        <v>800</v>
      </c>
      <c r="W550" s="265">
        <v>0</v>
      </c>
    </row>
    <row r="551" spans="1:23" ht="15" customHeight="1" x14ac:dyDescent="0.2">
      <c r="A551" s="277">
        <v>4</v>
      </c>
      <c r="B551" s="279">
        <v>30</v>
      </c>
      <c r="C551" s="253" t="s">
        <v>656</v>
      </c>
      <c r="D551" s="91" t="s">
        <v>15</v>
      </c>
      <c r="E551" s="295">
        <v>3546256</v>
      </c>
      <c r="F551" s="78"/>
      <c r="G551" s="94">
        <v>147.82</v>
      </c>
      <c r="H551" s="115">
        <v>0.68523092934793528</v>
      </c>
      <c r="I551" s="204">
        <v>2030</v>
      </c>
      <c r="J551" s="204">
        <v>1388</v>
      </c>
      <c r="K551" s="243">
        <v>642</v>
      </c>
      <c r="L551" s="285">
        <f t="shared" si="11"/>
        <v>13.732918414287647</v>
      </c>
      <c r="M551" s="85">
        <v>68.37</v>
      </c>
      <c r="N551" s="259">
        <v>5</v>
      </c>
      <c r="O551" s="74">
        <v>0.74299999999999999</v>
      </c>
      <c r="P551" s="90" t="s">
        <v>800</v>
      </c>
      <c r="Q551" s="90" t="s">
        <v>800</v>
      </c>
      <c r="R551" s="90" t="s">
        <v>800</v>
      </c>
      <c r="S551" s="90" t="s">
        <v>800</v>
      </c>
      <c r="T551" s="90" t="s">
        <v>800</v>
      </c>
      <c r="U551" s="90" t="s">
        <v>800</v>
      </c>
      <c r="V551" s="90" t="s">
        <v>800</v>
      </c>
      <c r="W551" s="265">
        <v>0</v>
      </c>
    </row>
    <row r="552" spans="1:23" ht="15" customHeight="1" x14ac:dyDescent="0.2">
      <c r="A552" s="277">
        <v>9</v>
      </c>
      <c r="B552" s="279">
        <v>30</v>
      </c>
      <c r="C552" s="253" t="s">
        <v>657</v>
      </c>
      <c r="D552" s="91" t="s">
        <v>18</v>
      </c>
      <c r="E552" s="295">
        <v>3546306</v>
      </c>
      <c r="F552" s="78"/>
      <c r="G552" s="94">
        <v>295.7</v>
      </c>
      <c r="H552" s="115">
        <v>1.3644852216315284</v>
      </c>
      <c r="I552" s="204">
        <v>32262</v>
      </c>
      <c r="J552" s="204">
        <v>31479</v>
      </c>
      <c r="K552" s="243">
        <v>783</v>
      </c>
      <c r="L552" s="285">
        <f t="shared" si="11"/>
        <v>109.10382144064931</v>
      </c>
      <c r="M552" s="85">
        <v>97.57</v>
      </c>
      <c r="N552" s="259">
        <v>5</v>
      </c>
      <c r="O552" s="74">
        <v>0.72799999999999998</v>
      </c>
      <c r="P552" s="90" t="s">
        <v>800</v>
      </c>
      <c r="Q552" s="90" t="s">
        <v>800</v>
      </c>
      <c r="R552" s="90" t="s">
        <v>800</v>
      </c>
      <c r="S552" s="90" t="s">
        <v>800</v>
      </c>
      <c r="T552" s="90" t="s">
        <v>800</v>
      </c>
      <c r="U552" s="90" t="s">
        <v>800</v>
      </c>
      <c r="V552" s="90" t="s">
        <v>800</v>
      </c>
      <c r="W552" s="265">
        <v>0</v>
      </c>
    </row>
    <row r="553" spans="1:23" ht="15" customHeight="1" x14ac:dyDescent="0.2">
      <c r="A553" s="277">
        <v>17</v>
      </c>
      <c r="B553" s="279">
        <v>30</v>
      </c>
      <c r="C553" s="253" t="s">
        <v>658</v>
      </c>
      <c r="D553" s="91" t="s">
        <v>7</v>
      </c>
      <c r="E553" s="295">
        <v>3546405</v>
      </c>
      <c r="F553" s="78"/>
      <c r="G553" s="94">
        <v>1116.3800000000001</v>
      </c>
      <c r="H553" s="115">
        <v>0.54758362849651743</v>
      </c>
      <c r="I553" s="204">
        <v>45235</v>
      </c>
      <c r="J553" s="204">
        <v>42124</v>
      </c>
      <c r="K553" s="243">
        <v>3111</v>
      </c>
      <c r="L553" s="285">
        <f t="shared" si="11"/>
        <v>40.519357208119096</v>
      </c>
      <c r="M553" s="85">
        <v>93.12</v>
      </c>
      <c r="N553" s="259">
        <v>3</v>
      </c>
      <c r="O553" s="74">
        <v>0.76200000000000001</v>
      </c>
      <c r="P553" s="90" t="s">
        <v>800</v>
      </c>
      <c r="Q553" s="90" t="s">
        <v>800</v>
      </c>
      <c r="R553" s="90" t="s">
        <v>800</v>
      </c>
      <c r="S553" s="90" t="s">
        <v>800</v>
      </c>
      <c r="T553" s="90" t="s">
        <v>800</v>
      </c>
      <c r="U553" s="90" t="s">
        <v>800</v>
      </c>
      <c r="V553" s="90" t="s">
        <v>800</v>
      </c>
      <c r="W553" s="265">
        <v>0</v>
      </c>
    </row>
    <row r="554" spans="1:23" ht="15" customHeight="1" x14ac:dyDescent="0.2">
      <c r="A554" s="277">
        <v>16</v>
      </c>
      <c r="B554" s="279">
        <v>30</v>
      </c>
      <c r="C554" s="253" t="s">
        <v>659</v>
      </c>
      <c r="D554" s="91" t="s">
        <v>0</v>
      </c>
      <c r="E554" s="295">
        <v>3546504</v>
      </c>
      <c r="F554" s="78"/>
      <c r="G554" s="94">
        <v>134.96</v>
      </c>
      <c r="H554" s="115">
        <v>-0.22471645011923336</v>
      </c>
      <c r="I554" s="204">
        <v>5538</v>
      </c>
      <c r="J554" s="204">
        <v>5280</v>
      </c>
      <c r="K554" s="243">
        <v>258</v>
      </c>
      <c r="L554" s="285">
        <f t="shared" si="11"/>
        <v>41.034380557202134</v>
      </c>
      <c r="M554" s="85">
        <v>95.34</v>
      </c>
      <c r="N554" s="259">
        <v>3</v>
      </c>
      <c r="O554" s="74">
        <v>0.73799999999999999</v>
      </c>
      <c r="P554" s="90" t="s">
        <v>800</v>
      </c>
      <c r="Q554" s="90" t="s">
        <v>800</v>
      </c>
      <c r="R554" s="90" t="s">
        <v>800</v>
      </c>
      <c r="S554" s="90" t="s">
        <v>800</v>
      </c>
      <c r="T554" s="90" t="s">
        <v>800</v>
      </c>
      <c r="U554" s="90" t="s">
        <v>800</v>
      </c>
      <c r="V554" s="90" t="s">
        <v>800</v>
      </c>
      <c r="W554" s="265">
        <v>0</v>
      </c>
    </row>
    <row r="555" spans="1:23" ht="15" customHeight="1" x14ac:dyDescent="0.2">
      <c r="A555" s="277">
        <v>18</v>
      </c>
      <c r="B555" s="279">
        <v>30</v>
      </c>
      <c r="C555" s="253" t="s">
        <v>660</v>
      </c>
      <c r="D555" s="91" t="s">
        <v>1</v>
      </c>
      <c r="E555" s="295">
        <v>3546603</v>
      </c>
      <c r="F555" s="78"/>
      <c r="G555" s="94">
        <v>208.25</v>
      </c>
      <c r="H555" s="115">
        <v>0.6778239079191728</v>
      </c>
      <c r="I555" s="204">
        <v>30204</v>
      </c>
      <c r="J555" s="204">
        <v>29015</v>
      </c>
      <c r="K555" s="243">
        <v>1189</v>
      </c>
      <c r="L555" s="285">
        <f t="shared" si="11"/>
        <v>145.03721488595437</v>
      </c>
      <c r="M555" s="85">
        <v>96.06</v>
      </c>
      <c r="N555" s="259">
        <v>3</v>
      </c>
      <c r="O555" s="74">
        <v>0.78400000000000003</v>
      </c>
      <c r="P555" s="90" t="s">
        <v>800</v>
      </c>
      <c r="Q555" s="90" t="s">
        <v>800</v>
      </c>
      <c r="R555" s="90" t="s">
        <v>800</v>
      </c>
      <c r="S555" s="90" t="s">
        <v>800</v>
      </c>
      <c r="T555" s="90" t="s">
        <v>800</v>
      </c>
      <c r="U555" s="90" t="s">
        <v>800</v>
      </c>
      <c r="V555" s="90" t="s">
        <v>800</v>
      </c>
      <c r="W555" s="265">
        <v>32.229999999999997</v>
      </c>
    </row>
    <row r="556" spans="1:23" ht="15" customHeight="1" x14ac:dyDescent="0.2">
      <c r="A556" s="277">
        <v>5</v>
      </c>
      <c r="B556" s="279">
        <v>30</v>
      </c>
      <c r="C556" s="253" t="s">
        <v>661</v>
      </c>
      <c r="D556" s="91" t="s">
        <v>9</v>
      </c>
      <c r="E556" s="295">
        <v>3546702</v>
      </c>
      <c r="F556" s="78"/>
      <c r="G556" s="94">
        <v>97.69</v>
      </c>
      <c r="H556" s="115">
        <v>2.3857783959617462</v>
      </c>
      <c r="I556" s="204">
        <v>24376</v>
      </c>
      <c r="J556" s="204">
        <v>24117</v>
      </c>
      <c r="K556" s="243">
        <v>259</v>
      </c>
      <c r="L556" s="285">
        <f t="shared" si="11"/>
        <v>249.5240045040434</v>
      </c>
      <c r="M556" s="85">
        <v>98.94</v>
      </c>
      <c r="N556" s="259">
        <v>1</v>
      </c>
      <c r="O556" s="74">
        <v>0.73699999999999999</v>
      </c>
      <c r="P556" s="90" t="s">
        <v>800</v>
      </c>
      <c r="Q556" s="90" t="s">
        <v>800</v>
      </c>
      <c r="R556" s="90" t="s">
        <v>800</v>
      </c>
      <c r="S556" s="90" t="s">
        <v>800</v>
      </c>
      <c r="T556" s="90" t="s">
        <v>800</v>
      </c>
      <c r="U556" s="90" t="s">
        <v>800</v>
      </c>
      <c r="V556" s="90" t="s">
        <v>800</v>
      </c>
      <c r="W556" s="265">
        <v>0</v>
      </c>
    </row>
    <row r="557" spans="1:23" ht="15" customHeight="1" x14ac:dyDescent="0.2">
      <c r="A557" s="277">
        <v>2</v>
      </c>
      <c r="B557" s="279">
        <v>30</v>
      </c>
      <c r="C557" s="253" t="s">
        <v>662</v>
      </c>
      <c r="D557" s="91" t="s">
        <v>6</v>
      </c>
      <c r="E557" s="295">
        <v>3546801</v>
      </c>
      <c r="F557" s="78"/>
      <c r="G557" s="94">
        <v>361.49</v>
      </c>
      <c r="H557" s="115">
        <v>1.0638101955398049</v>
      </c>
      <c r="I557" s="204">
        <v>53310</v>
      </c>
      <c r="J557" s="204">
        <v>42716</v>
      </c>
      <c r="K557" s="243">
        <v>10594</v>
      </c>
      <c r="L557" s="285">
        <f t="shared" si="11"/>
        <v>147.4729591413317</v>
      </c>
      <c r="M557" s="85">
        <v>80.13</v>
      </c>
      <c r="N557" s="259">
        <v>3</v>
      </c>
      <c r="O557" s="74">
        <v>0.73799999999999999</v>
      </c>
      <c r="P557" s="90" t="s">
        <v>800</v>
      </c>
      <c r="Q557" s="90" t="s">
        <v>800</v>
      </c>
      <c r="R557" s="90" t="s">
        <v>800</v>
      </c>
      <c r="S557" s="90" t="s">
        <v>800</v>
      </c>
      <c r="T557" s="90" t="s">
        <v>800</v>
      </c>
      <c r="U557" s="90" t="s">
        <v>800</v>
      </c>
      <c r="V557" s="90" t="s">
        <v>800</v>
      </c>
      <c r="W557" s="265">
        <v>5.18</v>
      </c>
    </row>
    <row r="558" spans="1:23" ht="15" customHeight="1" x14ac:dyDescent="0.2">
      <c r="A558" s="277">
        <v>9</v>
      </c>
      <c r="B558" s="279">
        <v>30</v>
      </c>
      <c r="C558" s="253" t="s">
        <v>663</v>
      </c>
      <c r="D558" s="91" t="s">
        <v>18</v>
      </c>
      <c r="E558" s="295">
        <v>3546900</v>
      </c>
      <c r="F558" s="78"/>
      <c r="G558" s="94">
        <v>152.31</v>
      </c>
      <c r="H558" s="115">
        <v>0.48522692693084846</v>
      </c>
      <c r="I558" s="204">
        <v>8444</v>
      </c>
      <c r="J558" s="204">
        <v>8048</v>
      </c>
      <c r="K558" s="243">
        <v>396</v>
      </c>
      <c r="L558" s="285">
        <f t="shared" si="11"/>
        <v>55.439564047009391</v>
      </c>
      <c r="M558" s="85">
        <v>95.31</v>
      </c>
      <c r="N558" s="259">
        <v>4</v>
      </c>
      <c r="O558" s="74">
        <v>0.73699999999999999</v>
      </c>
      <c r="P558" s="90" t="s">
        <v>800</v>
      </c>
      <c r="Q558" s="90" t="s">
        <v>800</v>
      </c>
      <c r="R558" s="90" t="s">
        <v>800</v>
      </c>
      <c r="S558" s="90" t="s">
        <v>800</v>
      </c>
      <c r="T558" s="90" t="s">
        <v>800</v>
      </c>
      <c r="U558" s="90" t="s">
        <v>800</v>
      </c>
      <c r="V558" s="90" t="s">
        <v>800</v>
      </c>
      <c r="W558" s="265">
        <v>0</v>
      </c>
    </row>
    <row r="559" spans="1:23" ht="15" customHeight="1" x14ac:dyDescent="0.2">
      <c r="A559" s="277">
        <v>5</v>
      </c>
      <c r="B559" s="279">
        <v>30</v>
      </c>
      <c r="C559" s="253" t="s">
        <v>664</v>
      </c>
      <c r="D559" s="91" t="s">
        <v>9</v>
      </c>
      <c r="E559" s="295">
        <v>3547007</v>
      </c>
      <c r="F559" s="78"/>
      <c r="G559" s="94">
        <v>256.48</v>
      </c>
      <c r="H559" s="115">
        <v>1.3986744814337593</v>
      </c>
      <c r="I559" s="204">
        <v>5845</v>
      </c>
      <c r="J559" s="204">
        <v>5255</v>
      </c>
      <c r="K559" s="243">
        <v>590</v>
      </c>
      <c r="L559" s="285">
        <f t="shared" si="11"/>
        <v>22.789301310043665</v>
      </c>
      <c r="M559" s="85">
        <v>89.91</v>
      </c>
      <c r="N559" s="259">
        <v>3</v>
      </c>
      <c r="O559" s="74">
        <v>0.68600000000000005</v>
      </c>
      <c r="P559" s="90" t="s">
        <v>800</v>
      </c>
      <c r="Q559" s="90" t="s">
        <v>800</v>
      </c>
      <c r="R559" s="90" t="s">
        <v>800</v>
      </c>
      <c r="S559" s="90" t="s">
        <v>800</v>
      </c>
      <c r="T559" s="90" t="s">
        <v>800</v>
      </c>
      <c r="U559" s="90" t="s">
        <v>800</v>
      </c>
      <c r="V559" s="90" t="s">
        <v>800</v>
      </c>
      <c r="W559" s="265">
        <v>28.35</v>
      </c>
    </row>
    <row r="560" spans="1:23" ht="15" customHeight="1" x14ac:dyDescent="0.2">
      <c r="A560" s="277">
        <v>20</v>
      </c>
      <c r="B560" s="279">
        <v>30</v>
      </c>
      <c r="C560" s="253" t="s">
        <v>665</v>
      </c>
      <c r="D560" s="91" t="s">
        <v>3</v>
      </c>
      <c r="E560" s="295">
        <v>3547106</v>
      </c>
      <c r="F560" s="78"/>
      <c r="G560" s="94">
        <v>166.87</v>
      </c>
      <c r="H560" s="115">
        <v>-0.12349101390355388</v>
      </c>
      <c r="I560" s="204">
        <v>2815</v>
      </c>
      <c r="J560" s="204">
        <v>2530</v>
      </c>
      <c r="K560" s="243">
        <v>285</v>
      </c>
      <c r="L560" s="285">
        <f t="shared" si="11"/>
        <v>16.8694193084437</v>
      </c>
      <c r="M560" s="85">
        <v>89.88</v>
      </c>
      <c r="N560" s="259">
        <v>4</v>
      </c>
      <c r="O560" s="74">
        <v>0.73899999999999999</v>
      </c>
      <c r="P560" s="90" t="s">
        <v>800</v>
      </c>
      <c r="Q560" s="90" t="s">
        <v>800</v>
      </c>
      <c r="R560" s="90" t="s">
        <v>800</v>
      </c>
      <c r="S560" s="90" t="s">
        <v>800</v>
      </c>
      <c r="T560" s="90" t="s">
        <v>800</v>
      </c>
      <c r="U560" s="90" t="s">
        <v>800</v>
      </c>
      <c r="V560" s="90" t="s">
        <v>800</v>
      </c>
      <c r="W560" s="265">
        <v>0.01</v>
      </c>
    </row>
    <row r="561" spans="1:23" ht="15" customHeight="1" x14ac:dyDescent="0.2">
      <c r="A561" s="277">
        <v>9</v>
      </c>
      <c r="B561" s="279">
        <v>30</v>
      </c>
      <c r="C561" s="253" t="s">
        <v>666</v>
      </c>
      <c r="D561" s="91" t="s">
        <v>18</v>
      </c>
      <c r="E561" s="295">
        <v>3547502</v>
      </c>
      <c r="F561" s="78"/>
      <c r="G561" s="94">
        <v>752.99</v>
      </c>
      <c r="H561" s="115">
        <v>0</v>
      </c>
      <c r="I561" s="204">
        <v>26430</v>
      </c>
      <c r="J561" s="204">
        <v>24073</v>
      </c>
      <c r="K561" s="243">
        <v>2357</v>
      </c>
      <c r="L561" s="285">
        <f t="shared" si="11"/>
        <v>35.100067729983131</v>
      </c>
      <c r="M561" s="85">
        <v>91.08</v>
      </c>
      <c r="N561" s="259">
        <v>3</v>
      </c>
      <c r="O561" s="74">
        <v>0.77500000000000002</v>
      </c>
      <c r="P561" s="90" t="s">
        <v>800</v>
      </c>
      <c r="Q561" s="90" t="s">
        <v>800</v>
      </c>
      <c r="R561" s="90" t="s">
        <v>800</v>
      </c>
      <c r="S561" s="90" t="s">
        <v>800</v>
      </c>
      <c r="T561" s="90" t="s">
        <v>800</v>
      </c>
      <c r="U561" s="90" t="s">
        <v>800</v>
      </c>
      <c r="V561" s="90" t="s">
        <v>800</v>
      </c>
      <c r="W561" s="265">
        <v>0</v>
      </c>
    </row>
    <row r="562" spans="1:23" ht="15" customHeight="1" x14ac:dyDescent="0.2">
      <c r="A562" s="277">
        <v>15</v>
      </c>
      <c r="B562" s="279">
        <v>30</v>
      </c>
      <c r="C562" s="253" t="s">
        <v>667</v>
      </c>
      <c r="D562" s="91" t="s">
        <v>17</v>
      </c>
      <c r="E562" s="295">
        <v>3547403</v>
      </c>
      <c r="F562" s="78"/>
      <c r="G562" s="94">
        <v>210.27</v>
      </c>
      <c r="H562" s="115">
        <v>-0.64683897615716024</v>
      </c>
      <c r="I562" s="204">
        <v>2461</v>
      </c>
      <c r="J562" s="204">
        <v>1860</v>
      </c>
      <c r="K562" s="243">
        <v>601</v>
      </c>
      <c r="L562" s="285">
        <f t="shared" si="11"/>
        <v>11.703999619536786</v>
      </c>
      <c r="M562" s="85">
        <v>75.58</v>
      </c>
      <c r="N562" s="259">
        <v>3</v>
      </c>
      <c r="O562" s="74">
        <v>0.76100000000000001</v>
      </c>
      <c r="P562" s="90" t="s">
        <v>800</v>
      </c>
      <c r="Q562" s="90" t="s">
        <v>800</v>
      </c>
      <c r="R562" s="90" t="s">
        <v>800</v>
      </c>
      <c r="S562" s="90" t="s">
        <v>800</v>
      </c>
      <c r="T562" s="90" t="s">
        <v>800</v>
      </c>
      <c r="U562" s="90" t="s">
        <v>800</v>
      </c>
      <c r="V562" s="90" t="s">
        <v>800</v>
      </c>
      <c r="W562" s="265">
        <v>10.23</v>
      </c>
    </row>
    <row r="563" spans="1:23" ht="15" customHeight="1" x14ac:dyDescent="0.2">
      <c r="A563" s="277">
        <v>4</v>
      </c>
      <c r="B563" s="279">
        <v>30</v>
      </c>
      <c r="C563" s="253" t="s">
        <v>668</v>
      </c>
      <c r="D563" s="91" t="s">
        <v>15</v>
      </c>
      <c r="E563" s="295">
        <v>3547601</v>
      </c>
      <c r="F563" s="78"/>
      <c r="G563" s="94">
        <v>289.67</v>
      </c>
      <c r="H563" s="115">
        <v>0.87060026283805048</v>
      </c>
      <c r="I563" s="204">
        <v>24930</v>
      </c>
      <c r="J563" s="204">
        <v>23904</v>
      </c>
      <c r="K563" s="243">
        <v>1026</v>
      </c>
      <c r="L563" s="285">
        <f t="shared" si="11"/>
        <v>86.063451513791549</v>
      </c>
      <c r="M563" s="85">
        <v>95.88</v>
      </c>
      <c r="N563" s="259">
        <v>4</v>
      </c>
      <c r="O563" s="74">
        <v>0.77</v>
      </c>
      <c r="P563" s="90" t="s">
        <v>800</v>
      </c>
      <c r="Q563" s="90" t="s">
        <v>800</v>
      </c>
      <c r="R563" s="90" t="s">
        <v>800</v>
      </c>
      <c r="S563" s="90" t="s">
        <v>800</v>
      </c>
      <c r="T563" s="90" t="s">
        <v>800</v>
      </c>
      <c r="U563" s="90" t="s">
        <v>800</v>
      </c>
      <c r="V563" s="90" t="s">
        <v>800</v>
      </c>
      <c r="W563" s="265">
        <v>0</v>
      </c>
    </row>
    <row r="564" spans="1:23" ht="15" customHeight="1" x14ac:dyDescent="0.2">
      <c r="A564" s="277">
        <v>18</v>
      </c>
      <c r="B564" s="279">
        <v>30</v>
      </c>
      <c r="C564" s="253" t="s">
        <v>669</v>
      </c>
      <c r="D564" s="91" t="s">
        <v>1</v>
      </c>
      <c r="E564" s="295">
        <v>3547650</v>
      </c>
      <c r="F564" s="78"/>
      <c r="G564" s="94">
        <v>79.17</v>
      </c>
      <c r="H564" s="115">
        <v>8.3368547862794351E-2</v>
      </c>
      <c r="I564" s="204">
        <v>1446</v>
      </c>
      <c r="J564" s="204">
        <v>956</v>
      </c>
      <c r="K564" s="243">
        <v>490</v>
      </c>
      <c r="L564" s="285">
        <f t="shared" si="11"/>
        <v>18.264494126563093</v>
      </c>
      <c r="M564" s="85">
        <v>66.11</v>
      </c>
      <c r="N564" s="259">
        <v>3</v>
      </c>
      <c r="O564" s="74">
        <v>0.77200000000000002</v>
      </c>
      <c r="P564" s="90" t="s">
        <v>800</v>
      </c>
      <c r="Q564" s="90" t="s">
        <v>800</v>
      </c>
      <c r="R564" s="90" t="s">
        <v>800</v>
      </c>
      <c r="S564" s="90" t="s">
        <v>800</v>
      </c>
      <c r="T564" s="90" t="s">
        <v>800</v>
      </c>
      <c r="U564" s="90" t="s">
        <v>800</v>
      </c>
      <c r="V564" s="90" t="s">
        <v>800</v>
      </c>
      <c r="W564" s="265">
        <v>0</v>
      </c>
    </row>
    <row r="565" spans="1:23" ht="15" customHeight="1" x14ac:dyDescent="0.2">
      <c r="A565" s="277">
        <v>18</v>
      </c>
      <c r="B565" s="279">
        <v>30</v>
      </c>
      <c r="C565" s="253" t="s">
        <v>670</v>
      </c>
      <c r="D565" s="91" t="s">
        <v>1</v>
      </c>
      <c r="E565" s="295">
        <v>3547205</v>
      </c>
      <c r="F565" s="78"/>
      <c r="G565" s="94">
        <v>129.91</v>
      </c>
      <c r="H565" s="115">
        <v>-1.1234824168078972</v>
      </c>
      <c r="I565" s="204">
        <v>1555</v>
      </c>
      <c r="J565" s="204">
        <v>1109</v>
      </c>
      <c r="K565" s="243">
        <v>446</v>
      </c>
      <c r="L565" s="285">
        <f t="shared" si="11"/>
        <v>11.969825263644061</v>
      </c>
      <c r="M565" s="85">
        <v>71.319999999999993</v>
      </c>
      <c r="N565" s="259">
        <v>4</v>
      </c>
      <c r="O565" s="74">
        <v>0.77300000000000002</v>
      </c>
      <c r="P565" s="90" t="s">
        <v>800</v>
      </c>
      <c r="Q565" s="90" t="s">
        <v>800</v>
      </c>
      <c r="R565" s="90" t="s">
        <v>800</v>
      </c>
      <c r="S565" s="90" t="s">
        <v>800</v>
      </c>
      <c r="T565" s="90" t="s">
        <v>800</v>
      </c>
      <c r="U565" s="90" t="s">
        <v>800</v>
      </c>
      <c r="V565" s="90" t="s">
        <v>800</v>
      </c>
      <c r="W565" s="265">
        <v>0.63</v>
      </c>
    </row>
    <row r="566" spans="1:23" ht="15" customHeight="1" x14ac:dyDescent="0.2">
      <c r="A566" s="277">
        <v>6</v>
      </c>
      <c r="B566" s="279">
        <v>30</v>
      </c>
      <c r="C566" s="253" t="s">
        <v>671</v>
      </c>
      <c r="D566" s="91" t="s">
        <v>16</v>
      </c>
      <c r="E566" s="295">
        <v>3547304</v>
      </c>
      <c r="F566" s="78"/>
      <c r="G566" s="94">
        <v>183.82</v>
      </c>
      <c r="H566" s="115">
        <v>2.9736809642592288</v>
      </c>
      <c r="I566" s="204">
        <v>126747</v>
      </c>
      <c r="J566" s="204">
        <v>126747</v>
      </c>
      <c r="K566" s="243">
        <v>0</v>
      </c>
      <c r="L566" s="285">
        <f t="shared" si="11"/>
        <v>689.51691872483957</v>
      </c>
      <c r="M566" s="85">
        <v>100</v>
      </c>
      <c r="N566" s="259">
        <v>2</v>
      </c>
      <c r="O566" s="74">
        <v>0.81399999999999995</v>
      </c>
      <c r="P566" s="90" t="s">
        <v>800</v>
      </c>
      <c r="Q566" s="90" t="s">
        <v>800</v>
      </c>
      <c r="R566" s="90" t="s">
        <v>800</v>
      </c>
      <c r="S566" s="90" t="s">
        <v>800</v>
      </c>
      <c r="T566" s="90" t="s">
        <v>800</v>
      </c>
      <c r="U566" s="90" t="s">
        <v>800</v>
      </c>
      <c r="V566" s="90" t="s">
        <v>800</v>
      </c>
      <c r="W566" s="265">
        <v>9.27</v>
      </c>
    </row>
    <row r="567" spans="1:23" ht="15" customHeight="1" x14ac:dyDescent="0.2">
      <c r="A567" s="277">
        <v>22</v>
      </c>
      <c r="B567" s="279">
        <v>30</v>
      </c>
      <c r="C567" s="253" t="s">
        <v>672</v>
      </c>
      <c r="D567" s="91" t="s">
        <v>5</v>
      </c>
      <c r="E567" s="295">
        <v>3547700</v>
      </c>
      <c r="F567" s="78"/>
      <c r="G567" s="94">
        <v>552.54999999999995</v>
      </c>
      <c r="H567" s="115">
        <v>-0.21830388640210474</v>
      </c>
      <c r="I567" s="204">
        <v>20231</v>
      </c>
      <c r="J567" s="204">
        <v>18992</v>
      </c>
      <c r="K567" s="243">
        <v>1239</v>
      </c>
      <c r="L567" s="285">
        <f t="shared" si="11"/>
        <v>36.61388109673333</v>
      </c>
      <c r="M567" s="85">
        <v>93.88</v>
      </c>
      <c r="N567" s="259">
        <v>4</v>
      </c>
      <c r="O567" s="74">
        <v>0.753</v>
      </c>
      <c r="P567" s="90" t="s">
        <v>800</v>
      </c>
      <c r="Q567" s="90" t="s">
        <v>800</v>
      </c>
      <c r="R567" s="90" t="s">
        <v>800</v>
      </c>
      <c r="S567" s="90" t="s">
        <v>800</v>
      </c>
      <c r="T567" s="90" t="s">
        <v>800</v>
      </c>
      <c r="U567" s="90" t="s">
        <v>800</v>
      </c>
      <c r="V567" s="90" t="s">
        <v>800</v>
      </c>
      <c r="W567" s="265">
        <v>0</v>
      </c>
    </row>
    <row r="568" spans="1:23" ht="15" customHeight="1" x14ac:dyDescent="0.2">
      <c r="A568" s="277">
        <v>6</v>
      </c>
      <c r="B568" s="279">
        <v>30</v>
      </c>
      <c r="C568" s="253" t="s">
        <v>673</v>
      </c>
      <c r="D568" s="91" t="s">
        <v>16</v>
      </c>
      <c r="E568" s="295">
        <v>3547809</v>
      </c>
      <c r="F568" s="78"/>
      <c r="G568" s="94">
        <v>174.84</v>
      </c>
      <c r="H568" s="115">
        <v>0.2979647475664482</v>
      </c>
      <c r="I568" s="204">
        <v>687250</v>
      </c>
      <c r="J568" s="204">
        <v>687250</v>
      </c>
      <c r="K568" s="243">
        <v>0</v>
      </c>
      <c r="L568" s="285">
        <f t="shared" si="11"/>
        <v>3930.7366735300848</v>
      </c>
      <c r="M568" s="85">
        <v>100</v>
      </c>
      <c r="N568" s="259">
        <v>1</v>
      </c>
      <c r="O568" s="74">
        <v>0.81499999999999995</v>
      </c>
      <c r="P568" s="90" t="s">
        <v>800</v>
      </c>
      <c r="Q568" s="90" t="s">
        <v>800</v>
      </c>
      <c r="R568" s="90" t="s">
        <v>800</v>
      </c>
      <c r="S568" s="90" t="s">
        <v>800</v>
      </c>
      <c r="T568" s="90" t="s">
        <v>800</v>
      </c>
      <c r="U568" s="90" t="s">
        <v>800</v>
      </c>
      <c r="V568" s="90" t="s">
        <v>800</v>
      </c>
      <c r="W568" s="265">
        <v>8.91</v>
      </c>
    </row>
    <row r="569" spans="1:23" ht="15" customHeight="1" x14ac:dyDescent="0.2">
      <c r="A569" s="277">
        <v>8</v>
      </c>
      <c r="B569" s="279">
        <v>30</v>
      </c>
      <c r="C569" s="253" t="s">
        <v>674</v>
      </c>
      <c r="D569" s="91" t="s">
        <v>51</v>
      </c>
      <c r="E569" s="295">
        <v>3547908</v>
      </c>
      <c r="F569" s="78"/>
      <c r="G569" s="94">
        <v>309.68</v>
      </c>
      <c r="H569" s="115">
        <v>0.61495017733030899</v>
      </c>
      <c r="I569" s="204">
        <v>6508</v>
      </c>
      <c r="J569" s="204">
        <v>4870</v>
      </c>
      <c r="K569" s="243">
        <v>1638</v>
      </c>
      <c r="L569" s="285">
        <f t="shared" si="11"/>
        <v>21.015241539653836</v>
      </c>
      <c r="M569" s="85">
        <v>74.83</v>
      </c>
      <c r="N569" s="259">
        <v>3</v>
      </c>
      <c r="O569" s="74">
        <v>0.70199999999999996</v>
      </c>
      <c r="P569" s="90" t="s">
        <v>800</v>
      </c>
      <c r="Q569" s="90" t="s">
        <v>800</v>
      </c>
      <c r="R569" s="90" t="s">
        <v>800</v>
      </c>
      <c r="S569" s="90" t="s">
        <v>800</v>
      </c>
      <c r="T569" s="90" t="s">
        <v>800</v>
      </c>
      <c r="U569" s="90" t="s">
        <v>800</v>
      </c>
      <c r="V569" s="90" t="s">
        <v>800</v>
      </c>
      <c r="W569" s="265">
        <v>0</v>
      </c>
    </row>
    <row r="570" spans="1:23" ht="15" customHeight="1" x14ac:dyDescent="0.2">
      <c r="A570" s="277">
        <v>5</v>
      </c>
      <c r="B570" s="279">
        <v>30</v>
      </c>
      <c r="C570" s="253" t="s">
        <v>675</v>
      </c>
      <c r="D570" s="91" t="s">
        <v>9</v>
      </c>
      <c r="E570" s="295">
        <v>3548005</v>
      </c>
      <c r="F570" s="78"/>
      <c r="G570" s="94">
        <v>154.11000000000001</v>
      </c>
      <c r="H570" s="115">
        <v>1.1393284364244138</v>
      </c>
      <c r="I570" s="204">
        <v>22006</v>
      </c>
      <c r="J570" s="204">
        <v>20752</v>
      </c>
      <c r="K570" s="243">
        <v>1254</v>
      </c>
      <c r="L570" s="285">
        <f t="shared" si="11"/>
        <v>142.79410810460061</v>
      </c>
      <c r="M570" s="85">
        <v>94.3</v>
      </c>
      <c r="N570" s="259">
        <v>1</v>
      </c>
      <c r="O570" s="74">
        <v>0.70199999999999996</v>
      </c>
      <c r="P570" s="90" t="s">
        <v>800</v>
      </c>
      <c r="Q570" s="90" t="s">
        <v>800</v>
      </c>
      <c r="R570" s="90" t="s">
        <v>800</v>
      </c>
      <c r="S570" s="90" t="s">
        <v>800</v>
      </c>
      <c r="T570" s="90" t="s">
        <v>800</v>
      </c>
      <c r="U570" s="90" t="s">
        <v>800</v>
      </c>
      <c r="V570" s="90" t="s">
        <v>800</v>
      </c>
      <c r="W570" s="265">
        <v>0</v>
      </c>
    </row>
    <row r="571" spans="1:23" ht="15" customHeight="1" x14ac:dyDescent="0.2">
      <c r="A571" s="277">
        <v>19</v>
      </c>
      <c r="B571" s="279">
        <v>30</v>
      </c>
      <c r="C571" s="253" t="s">
        <v>676</v>
      </c>
      <c r="D571" s="91" t="s">
        <v>2</v>
      </c>
      <c r="E571" s="295">
        <v>3548054</v>
      </c>
      <c r="F571" s="78"/>
      <c r="G571" s="94">
        <v>1306.08</v>
      </c>
      <c r="H571" s="115">
        <v>0.86945139134257943</v>
      </c>
      <c r="I571" s="204">
        <v>8019</v>
      </c>
      <c r="J571" s="204">
        <v>6733</v>
      </c>
      <c r="K571" s="243">
        <v>1286</v>
      </c>
      <c r="L571" s="285">
        <f t="shared" si="11"/>
        <v>6.1397464167585447</v>
      </c>
      <c r="M571" s="85">
        <v>83.96</v>
      </c>
      <c r="N571" s="259">
        <v>4</v>
      </c>
      <c r="O571" s="74">
        <v>0.75700000000000001</v>
      </c>
      <c r="P571" s="90" t="s">
        <v>800</v>
      </c>
      <c r="Q571" s="90" t="s">
        <v>800</v>
      </c>
      <c r="R571" s="90" t="s">
        <v>800</v>
      </c>
      <c r="S571" s="90" t="s">
        <v>800</v>
      </c>
      <c r="T571" s="90" t="s">
        <v>800</v>
      </c>
      <c r="U571" s="90" t="s">
        <v>800</v>
      </c>
      <c r="V571" s="90" t="s">
        <v>800</v>
      </c>
      <c r="W571" s="265">
        <v>164.52</v>
      </c>
    </row>
    <row r="572" spans="1:23" ht="15" customHeight="1" x14ac:dyDescent="0.2">
      <c r="A572" s="277">
        <v>9</v>
      </c>
      <c r="B572" s="279">
        <v>30</v>
      </c>
      <c r="C572" s="253" t="s">
        <v>677</v>
      </c>
      <c r="D572" s="91" t="s">
        <v>18</v>
      </c>
      <c r="E572" s="295">
        <v>3548104</v>
      </c>
      <c r="F572" s="78"/>
      <c r="G572" s="94">
        <v>109.45</v>
      </c>
      <c r="H572" s="115">
        <v>-0.31208994375352406</v>
      </c>
      <c r="I572" s="204">
        <v>5858</v>
      </c>
      <c r="J572" s="204">
        <v>3692</v>
      </c>
      <c r="K572" s="243">
        <v>2166</v>
      </c>
      <c r="L572" s="285">
        <f t="shared" si="11"/>
        <v>53.522156235724076</v>
      </c>
      <c r="M572" s="85">
        <v>63.02</v>
      </c>
      <c r="N572" s="259">
        <v>3</v>
      </c>
      <c r="O572" s="74">
        <v>0.71399999999999997</v>
      </c>
      <c r="P572" s="90" t="s">
        <v>800</v>
      </c>
      <c r="Q572" s="90" t="s">
        <v>800</v>
      </c>
      <c r="R572" s="90" t="s">
        <v>800</v>
      </c>
      <c r="S572" s="90" t="s">
        <v>800</v>
      </c>
      <c r="T572" s="90" t="s">
        <v>800</v>
      </c>
      <c r="U572" s="90" t="s">
        <v>800</v>
      </c>
      <c r="V572" s="90" t="s">
        <v>800</v>
      </c>
      <c r="W572" s="265">
        <v>0</v>
      </c>
    </row>
    <row r="573" spans="1:23" ht="15" customHeight="1" x14ac:dyDescent="0.2">
      <c r="A573" s="277">
        <v>1</v>
      </c>
      <c r="B573" s="279">
        <v>30</v>
      </c>
      <c r="C573" s="253" t="s">
        <v>678</v>
      </c>
      <c r="D573" s="91" t="s">
        <v>52</v>
      </c>
      <c r="E573" s="295">
        <v>3548203</v>
      </c>
      <c r="F573" s="78"/>
      <c r="G573" s="94">
        <v>132.88999999999999</v>
      </c>
      <c r="H573" s="115">
        <v>0.19709312050288919</v>
      </c>
      <c r="I573" s="204">
        <v>6565</v>
      </c>
      <c r="J573" s="204">
        <v>4326</v>
      </c>
      <c r="K573" s="243">
        <v>2239</v>
      </c>
      <c r="L573" s="285">
        <f t="shared" si="11"/>
        <v>49.401760854842358</v>
      </c>
      <c r="M573" s="85">
        <v>65.89</v>
      </c>
      <c r="N573" s="259">
        <v>4</v>
      </c>
      <c r="O573" s="74">
        <v>0.70599999999999996</v>
      </c>
      <c r="P573" s="90" t="s">
        <v>800</v>
      </c>
      <c r="Q573" s="90" t="s">
        <v>800</v>
      </c>
      <c r="R573" s="90" t="s">
        <v>800</v>
      </c>
      <c r="S573" s="90" t="s">
        <v>800</v>
      </c>
      <c r="T573" s="90" t="s">
        <v>800</v>
      </c>
      <c r="U573" s="90" t="s">
        <v>800</v>
      </c>
      <c r="V573" s="90" t="s">
        <v>800</v>
      </c>
      <c r="W573" s="265">
        <v>0</v>
      </c>
    </row>
    <row r="574" spans="1:23" ht="15" customHeight="1" x14ac:dyDescent="0.2">
      <c r="A574" s="277">
        <v>21</v>
      </c>
      <c r="B574" s="279">
        <v>30</v>
      </c>
      <c r="C574" s="253" t="s">
        <v>679</v>
      </c>
      <c r="D574" s="91" t="s">
        <v>4</v>
      </c>
      <c r="E574" s="295">
        <v>3548302</v>
      </c>
      <c r="F574" s="78"/>
      <c r="G574" s="94">
        <v>93.91</v>
      </c>
      <c r="H574" s="115">
        <v>0.75637042379965713</v>
      </c>
      <c r="I574" s="204">
        <v>2907</v>
      </c>
      <c r="J574" s="204">
        <v>2668</v>
      </c>
      <c r="K574" s="243">
        <v>239</v>
      </c>
      <c r="L574" s="285">
        <f t="shared" si="11"/>
        <v>30.95516984346715</v>
      </c>
      <c r="M574" s="85">
        <v>91.78</v>
      </c>
      <c r="N574" s="259">
        <v>3</v>
      </c>
      <c r="O574" s="74">
        <v>0.73199999999999998</v>
      </c>
      <c r="P574" s="90" t="s">
        <v>800</v>
      </c>
      <c r="Q574" s="90" t="s">
        <v>800</v>
      </c>
      <c r="R574" s="90" t="s">
        <v>800</v>
      </c>
      <c r="S574" s="90" t="s">
        <v>800</v>
      </c>
      <c r="T574" s="90" t="s">
        <v>800</v>
      </c>
      <c r="U574" s="90" t="s">
        <v>800</v>
      </c>
      <c r="V574" s="90" t="s">
        <v>800</v>
      </c>
      <c r="W574" s="265">
        <v>0</v>
      </c>
    </row>
    <row r="575" spans="1:23" ht="15" customHeight="1" x14ac:dyDescent="0.2">
      <c r="A575" s="277">
        <v>20</v>
      </c>
      <c r="B575" s="279">
        <v>30</v>
      </c>
      <c r="C575" s="253" t="s">
        <v>680</v>
      </c>
      <c r="D575" s="91" t="s">
        <v>3</v>
      </c>
      <c r="E575" s="295">
        <v>3548401</v>
      </c>
      <c r="F575" s="78"/>
      <c r="G575" s="94">
        <v>127.55</v>
      </c>
      <c r="H575" s="115">
        <v>1.0271770338982078</v>
      </c>
      <c r="I575" s="204">
        <v>4519</v>
      </c>
      <c r="J575" s="204">
        <v>4397</v>
      </c>
      <c r="K575" s="243">
        <v>122</v>
      </c>
      <c r="L575" s="285">
        <f t="shared" si="11"/>
        <v>35.42924343394747</v>
      </c>
      <c r="M575" s="85">
        <v>97.3</v>
      </c>
      <c r="N575" s="259">
        <v>5</v>
      </c>
      <c r="O575" s="74">
        <v>0.74</v>
      </c>
      <c r="P575" s="90" t="s">
        <v>800</v>
      </c>
      <c r="Q575" s="90" t="s">
        <v>800</v>
      </c>
      <c r="R575" s="90" t="s">
        <v>800</v>
      </c>
      <c r="S575" s="90" t="s">
        <v>800</v>
      </c>
      <c r="T575" s="90" t="s">
        <v>800</v>
      </c>
      <c r="U575" s="90" t="s">
        <v>800</v>
      </c>
      <c r="V575" s="90" t="s">
        <v>800</v>
      </c>
      <c r="W575" s="265">
        <v>0</v>
      </c>
    </row>
    <row r="576" spans="1:23" ht="15" customHeight="1" x14ac:dyDescent="0.2">
      <c r="A576" s="277">
        <v>7</v>
      </c>
      <c r="B576" s="279">
        <v>30</v>
      </c>
      <c r="C576" s="253" t="s">
        <v>681</v>
      </c>
      <c r="D576" s="91" t="s">
        <v>14</v>
      </c>
      <c r="E576" s="295">
        <v>3548500</v>
      </c>
      <c r="F576" s="78"/>
      <c r="G576" s="94">
        <v>280.3</v>
      </c>
      <c r="H576" s="115">
        <v>0.10820144814862598</v>
      </c>
      <c r="I576" s="204">
        <v>424599</v>
      </c>
      <c r="J576" s="204">
        <v>424281</v>
      </c>
      <c r="K576" s="243">
        <v>318</v>
      </c>
      <c r="L576" s="285">
        <f t="shared" si="11"/>
        <v>1514.8019978594364</v>
      </c>
      <c r="M576" s="85">
        <v>99.93</v>
      </c>
      <c r="N576" s="259">
        <v>1</v>
      </c>
      <c r="O576" s="74">
        <v>0.84</v>
      </c>
      <c r="P576" s="90" t="s">
        <v>800</v>
      </c>
      <c r="Q576" s="90" t="s">
        <v>800</v>
      </c>
      <c r="R576" s="90" t="s">
        <v>800</v>
      </c>
      <c r="S576" s="90" t="s">
        <v>800</v>
      </c>
      <c r="T576" s="90" t="s">
        <v>800</v>
      </c>
      <c r="U576" s="90" t="s">
        <v>800</v>
      </c>
      <c r="V576" s="90" t="s">
        <v>800</v>
      </c>
      <c r="W576" s="265">
        <v>0</v>
      </c>
    </row>
    <row r="577" spans="1:23" ht="15" customHeight="1" x14ac:dyDescent="0.2">
      <c r="A577" s="277">
        <v>1</v>
      </c>
      <c r="B577" s="279">
        <v>30</v>
      </c>
      <c r="C577" s="253" t="s">
        <v>682</v>
      </c>
      <c r="D577" s="91" t="s">
        <v>52</v>
      </c>
      <c r="E577" s="295">
        <v>3548609</v>
      </c>
      <c r="F577" s="78"/>
      <c r="G577" s="94">
        <v>252.2</v>
      </c>
      <c r="H577" s="115">
        <v>4.0122713982260194E-2</v>
      </c>
      <c r="I577" s="204">
        <v>10491</v>
      </c>
      <c r="J577" s="204">
        <v>5270</v>
      </c>
      <c r="K577" s="243">
        <v>5221</v>
      </c>
      <c r="L577" s="285">
        <f t="shared" si="11"/>
        <v>41.597938144329902</v>
      </c>
      <c r="M577" s="85">
        <v>50.23</v>
      </c>
      <c r="N577" s="259">
        <v>3</v>
      </c>
      <c r="O577" s="74">
        <v>0.72</v>
      </c>
      <c r="P577" s="90" t="s">
        <v>800</v>
      </c>
      <c r="Q577" s="90" t="s">
        <v>800</v>
      </c>
      <c r="R577" s="90" t="s">
        <v>800</v>
      </c>
      <c r="S577" s="90" t="s">
        <v>800</v>
      </c>
      <c r="T577" s="90" t="s">
        <v>800</v>
      </c>
      <c r="U577" s="90" t="s">
        <v>800</v>
      </c>
      <c r="V577" s="90" t="s">
        <v>800</v>
      </c>
      <c r="W577" s="265">
        <v>0</v>
      </c>
    </row>
    <row r="578" spans="1:23" ht="15" customHeight="1" x14ac:dyDescent="0.2">
      <c r="A578" s="277">
        <v>6</v>
      </c>
      <c r="B578" s="279">
        <v>30</v>
      </c>
      <c r="C578" s="253" t="s">
        <v>683</v>
      </c>
      <c r="D578" s="91" t="s">
        <v>16</v>
      </c>
      <c r="E578" s="295">
        <v>3548708</v>
      </c>
      <c r="F578" s="78"/>
      <c r="G578" s="94">
        <v>406.18</v>
      </c>
      <c r="H578" s="115">
        <v>0.71485255648322532</v>
      </c>
      <c r="I578" s="204">
        <v>795541</v>
      </c>
      <c r="J578" s="204">
        <v>782548</v>
      </c>
      <c r="K578" s="243">
        <v>12993</v>
      </c>
      <c r="L578" s="285">
        <f t="shared" si="11"/>
        <v>1958.5922497414938</v>
      </c>
      <c r="M578" s="85">
        <v>98.37</v>
      </c>
      <c r="N578" s="259">
        <v>1</v>
      </c>
      <c r="O578" s="74">
        <v>0.80500000000000005</v>
      </c>
      <c r="P578" s="90" t="s">
        <v>800</v>
      </c>
      <c r="Q578" s="90" t="s">
        <v>800</v>
      </c>
      <c r="R578" s="90" t="s">
        <v>800</v>
      </c>
      <c r="S578" s="90" t="s">
        <v>800</v>
      </c>
      <c r="T578" s="90" t="s">
        <v>800</v>
      </c>
      <c r="U578" s="90" t="s">
        <v>800</v>
      </c>
      <c r="V578" s="90" t="s">
        <v>800</v>
      </c>
      <c r="W578" s="265">
        <v>79.209999999999994</v>
      </c>
    </row>
    <row r="579" spans="1:23" ht="15" customHeight="1" x14ac:dyDescent="0.2">
      <c r="A579" s="277">
        <v>6</v>
      </c>
      <c r="B579" s="279">
        <v>30</v>
      </c>
      <c r="C579" s="253" t="s">
        <v>684</v>
      </c>
      <c r="D579" s="91" t="s">
        <v>16</v>
      </c>
      <c r="E579" s="295">
        <v>3548807</v>
      </c>
      <c r="F579" s="78"/>
      <c r="G579" s="94">
        <v>15.36</v>
      </c>
      <c r="H579" s="115">
        <v>0.34920926079979875</v>
      </c>
      <c r="I579" s="204">
        <v>150732</v>
      </c>
      <c r="J579" s="204">
        <v>150732</v>
      </c>
      <c r="K579" s="243">
        <v>0</v>
      </c>
      <c r="L579" s="285">
        <f t="shared" si="11"/>
        <v>9813.28125</v>
      </c>
      <c r="M579" s="85">
        <v>100</v>
      </c>
      <c r="N579" s="259">
        <v>1</v>
      </c>
      <c r="O579" s="74">
        <v>0.86199999999999999</v>
      </c>
      <c r="P579" s="90" t="s">
        <v>800</v>
      </c>
      <c r="Q579" s="90" t="s">
        <v>800</v>
      </c>
      <c r="R579" s="90" t="s">
        <v>800</v>
      </c>
      <c r="S579" s="90" t="s">
        <v>800</v>
      </c>
      <c r="T579" s="90" t="s">
        <v>800</v>
      </c>
      <c r="U579" s="90" t="s">
        <v>800</v>
      </c>
      <c r="V579" s="90" t="s">
        <v>800</v>
      </c>
      <c r="W579" s="265">
        <v>0</v>
      </c>
    </row>
    <row r="580" spans="1:23" ht="15" customHeight="1" x14ac:dyDescent="0.2">
      <c r="A580" s="277">
        <v>13</v>
      </c>
      <c r="B580" s="279">
        <v>30</v>
      </c>
      <c r="C580" s="253" t="s">
        <v>685</v>
      </c>
      <c r="D580" s="91" t="s">
        <v>10</v>
      </c>
      <c r="E580" s="295">
        <v>3548906</v>
      </c>
      <c r="F580" s="78"/>
      <c r="G580" s="94">
        <v>1140.92</v>
      </c>
      <c r="H580" s="115">
        <v>1.1191404784773207</v>
      </c>
      <c r="I580" s="204">
        <v>235096</v>
      </c>
      <c r="J580" s="204">
        <v>225681</v>
      </c>
      <c r="K580" s="243">
        <v>9415</v>
      </c>
      <c r="L580" s="285">
        <f t="shared" si="11"/>
        <v>206.05826876555761</v>
      </c>
      <c r="M580" s="85">
        <v>96</v>
      </c>
      <c r="N580" s="259">
        <v>1</v>
      </c>
      <c r="O580" s="74">
        <v>0.80500000000000005</v>
      </c>
      <c r="P580" s="90" t="s">
        <v>800</v>
      </c>
      <c r="Q580" s="90" t="s">
        <v>800</v>
      </c>
      <c r="R580" s="90" t="s">
        <v>800</v>
      </c>
      <c r="S580" s="90" t="s">
        <v>800</v>
      </c>
      <c r="T580" s="90" t="s">
        <v>800</v>
      </c>
      <c r="U580" s="90" t="s">
        <v>800</v>
      </c>
      <c r="V580" s="90" t="s">
        <v>800</v>
      </c>
      <c r="W580" s="265">
        <v>0</v>
      </c>
    </row>
    <row r="581" spans="1:23" ht="15" customHeight="1" x14ac:dyDescent="0.2">
      <c r="A581" s="277">
        <v>18</v>
      </c>
      <c r="B581" s="279">
        <v>30</v>
      </c>
      <c r="C581" s="253" t="s">
        <v>686</v>
      </c>
      <c r="D581" s="91" t="s">
        <v>1</v>
      </c>
      <c r="E581" s="295">
        <v>3549003</v>
      </c>
      <c r="F581" s="78"/>
      <c r="G581" s="94">
        <v>75.319999999999993</v>
      </c>
      <c r="H581" s="115">
        <v>-0.4233203545008446</v>
      </c>
      <c r="I581" s="204">
        <v>2723</v>
      </c>
      <c r="J581" s="204">
        <v>2191</v>
      </c>
      <c r="K581" s="243">
        <v>532</v>
      </c>
      <c r="L581" s="285">
        <f t="shared" si="11"/>
        <v>36.152416356877325</v>
      </c>
      <c r="M581" s="85">
        <v>80.459999999999994</v>
      </c>
      <c r="N581" s="259">
        <v>4</v>
      </c>
      <c r="O581" s="74">
        <v>0.72299999999999998</v>
      </c>
      <c r="P581" s="90" t="s">
        <v>800</v>
      </c>
      <c r="Q581" s="90" t="s">
        <v>800</v>
      </c>
      <c r="R581" s="90" t="s">
        <v>800</v>
      </c>
      <c r="S581" s="90" t="s">
        <v>800</v>
      </c>
      <c r="T581" s="90" t="s">
        <v>800</v>
      </c>
      <c r="U581" s="90" t="s">
        <v>800</v>
      </c>
      <c r="V581" s="90" t="s">
        <v>800</v>
      </c>
      <c r="W581" s="265">
        <v>0</v>
      </c>
    </row>
    <row r="582" spans="1:23" ht="15" customHeight="1" x14ac:dyDescent="0.2">
      <c r="A582" s="277">
        <v>9</v>
      </c>
      <c r="B582" s="279">
        <v>30</v>
      </c>
      <c r="C582" s="253" t="s">
        <v>687</v>
      </c>
      <c r="D582" s="91" t="s">
        <v>18</v>
      </c>
      <c r="E582" s="295">
        <v>3549102</v>
      </c>
      <c r="F582" s="78"/>
      <c r="G582" s="94">
        <v>516.15</v>
      </c>
      <c r="H582" s="115">
        <v>0.55504795232714788</v>
      </c>
      <c r="I582" s="204">
        <v>86021</v>
      </c>
      <c r="J582" s="204">
        <v>83414</v>
      </c>
      <c r="K582" s="243">
        <v>2607</v>
      </c>
      <c r="L582" s="285">
        <f t="shared" si="11"/>
        <v>166.65891698149764</v>
      </c>
      <c r="M582" s="85">
        <v>96.97</v>
      </c>
      <c r="N582" s="259">
        <v>3</v>
      </c>
      <c r="O582" s="74">
        <v>0.79700000000000004</v>
      </c>
      <c r="P582" s="90" t="s">
        <v>800</v>
      </c>
      <c r="Q582" s="90" t="s">
        <v>800</v>
      </c>
      <c r="R582" s="90" t="s">
        <v>800</v>
      </c>
      <c r="S582" s="90" t="s">
        <v>800</v>
      </c>
      <c r="T582" s="90" t="s">
        <v>800</v>
      </c>
      <c r="U582" s="90" t="s">
        <v>800</v>
      </c>
      <c r="V582" s="90" t="s">
        <v>800</v>
      </c>
      <c r="W582" s="265">
        <v>0</v>
      </c>
    </row>
    <row r="583" spans="1:23" ht="15" customHeight="1" x14ac:dyDescent="0.2">
      <c r="A583" s="277">
        <v>18</v>
      </c>
      <c r="B583" s="279">
        <v>30</v>
      </c>
      <c r="C583" s="253" t="s">
        <v>688</v>
      </c>
      <c r="D583" s="91" t="s">
        <v>1</v>
      </c>
      <c r="E583" s="295">
        <v>3549201</v>
      </c>
      <c r="F583" s="78"/>
      <c r="G583" s="94">
        <v>129.53</v>
      </c>
      <c r="H583" s="115">
        <v>-0.45112185779280223</v>
      </c>
      <c r="I583" s="204">
        <v>2508</v>
      </c>
      <c r="J583" s="204">
        <v>1927</v>
      </c>
      <c r="K583" s="243">
        <v>581</v>
      </c>
      <c r="L583" s="285">
        <f t="shared" si="11"/>
        <v>19.362309889600866</v>
      </c>
      <c r="M583" s="85">
        <v>76.83</v>
      </c>
      <c r="N583" s="259">
        <v>3</v>
      </c>
      <c r="O583" s="74">
        <v>0.72</v>
      </c>
      <c r="P583" s="90" t="s">
        <v>800</v>
      </c>
      <c r="Q583" s="90" t="s">
        <v>800</v>
      </c>
      <c r="R583" s="90" t="s">
        <v>800</v>
      </c>
      <c r="S583" s="90" t="s">
        <v>800</v>
      </c>
      <c r="T583" s="90" t="s">
        <v>800</v>
      </c>
      <c r="U583" s="90" t="s">
        <v>800</v>
      </c>
      <c r="V583" s="90" t="s">
        <v>800</v>
      </c>
      <c r="W583" s="265">
        <v>0</v>
      </c>
    </row>
    <row r="584" spans="1:23" ht="15" customHeight="1" x14ac:dyDescent="0.2">
      <c r="A584" s="277">
        <v>18</v>
      </c>
      <c r="B584" s="279">
        <v>30</v>
      </c>
      <c r="C584" s="253" t="s">
        <v>689</v>
      </c>
      <c r="D584" s="91" t="s">
        <v>1</v>
      </c>
      <c r="E584" s="295">
        <v>3549250</v>
      </c>
      <c r="F584" s="78"/>
      <c r="G584" s="94">
        <v>177.91</v>
      </c>
      <c r="H584" s="115">
        <v>0.50093344635926407</v>
      </c>
      <c r="I584" s="204">
        <v>1826</v>
      </c>
      <c r="J584" s="204">
        <v>1583</v>
      </c>
      <c r="K584" s="243">
        <v>243</v>
      </c>
      <c r="L584" s="285">
        <f t="shared" ref="L584:L647" si="12">I584/G584</f>
        <v>10.263616435276264</v>
      </c>
      <c r="M584" s="85">
        <v>86.69</v>
      </c>
      <c r="N584" s="259">
        <v>4</v>
      </c>
      <c r="O584" s="74">
        <v>0.748</v>
      </c>
      <c r="P584" s="90" t="s">
        <v>800</v>
      </c>
      <c r="Q584" s="90" t="s">
        <v>800</v>
      </c>
      <c r="R584" s="90" t="s">
        <v>800</v>
      </c>
      <c r="S584" s="90" t="s">
        <v>800</v>
      </c>
      <c r="T584" s="90" t="s">
        <v>800</v>
      </c>
      <c r="U584" s="90" t="s">
        <v>800</v>
      </c>
      <c r="V584" s="90" t="s">
        <v>800</v>
      </c>
      <c r="W584" s="265">
        <v>0</v>
      </c>
    </row>
    <row r="585" spans="1:23" ht="15" customHeight="1" x14ac:dyDescent="0.2">
      <c r="A585" s="277">
        <v>20</v>
      </c>
      <c r="B585" s="279">
        <v>30</v>
      </c>
      <c r="C585" s="253" t="s">
        <v>690</v>
      </c>
      <c r="D585" s="91" t="s">
        <v>3</v>
      </c>
      <c r="E585" s="295">
        <v>3549300</v>
      </c>
      <c r="F585" s="78"/>
      <c r="G585" s="94">
        <v>117.85</v>
      </c>
      <c r="H585" s="115">
        <v>-0.52706718954604881</v>
      </c>
      <c r="I585" s="204">
        <v>2027</v>
      </c>
      <c r="J585" s="204">
        <v>1713</v>
      </c>
      <c r="K585" s="243">
        <v>314</v>
      </c>
      <c r="L585" s="285">
        <f t="shared" si="12"/>
        <v>17.199830292745016</v>
      </c>
      <c r="M585" s="85">
        <v>84.51</v>
      </c>
      <c r="N585" s="259">
        <v>3</v>
      </c>
      <c r="O585" s="74">
        <v>0.75</v>
      </c>
      <c r="P585" s="90" t="s">
        <v>800</v>
      </c>
      <c r="Q585" s="90" t="s">
        <v>800</v>
      </c>
      <c r="R585" s="90" t="s">
        <v>800</v>
      </c>
      <c r="S585" s="90" t="s">
        <v>800</v>
      </c>
      <c r="T585" s="90" t="s">
        <v>800</v>
      </c>
      <c r="U585" s="90" t="s">
        <v>800</v>
      </c>
      <c r="V585" s="90" t="s">
        <v>800</v>
      </c>
      <c r="W585" s="265">
        <v>0</v>
      </c>
    </row>
    <row r="586" spans="1:23" ht="15" customHeight="1" x14ac:dyDescent="0.2">
      <c r="A586" s="277">
        <v>8</v>
      </c>
      <c r="B586" s="279">
        <v>30</v>
      </c>
      <c r="C586" s="253" t="s">
        <v>691</v>
      </c>
      <c r="D586" s="91" t="s">
        <v>51</v>
      </c>
      <c r="E586" s="295">
        <v>3549409</v>
      </c>
      <c r="F586" s="78"/>
      <c r="G586" s="94">
        <v>412.27</v>
      </c>
      <c r="H586" s="115">
        <v>0.92090105668889422</v>
      </c>
      <c r="I586" s="204">
        <v>48874</v>
      </c>
      <c r="J586" s="204">
        <v>48008</v>
      </c>
      <c r="K586" s="243">
        <v>866</v>
      </c>
      <c r="L586" s="285">
        <f t="shared" si="12"/>
        <v>118.54852402551727</v>
      </c>
      <c r="M586" s="85">
        <v>98.23</v>
      </c>
      <c r="N586" s="259">
        <v>1</v>
      </c>
      <c r="O586" s="74">
        <v>0.76200000000000001</v>
      </c>
      <c r="P586" s="90" t="s">
        <v>800</v>
      </c>
      <c r="Q586" s="90" t="s">
        <v>800</v>
      </c>
      <c r="R586" s="90" t="s">
        <v>800</v>
      </c>
      <c r="S586" s="90" t="s">
        <v>800</v>
      </c>
      <c r="T586" s="90" t="s">
        <v>800</v>
      </c>
      <c r="U586" s="90" t="s">
        <v>800</v>
      </c>
      <c r="V586" s="90" t="s">
        <v>800</v>
      </c>
      <c r="W586" s="265">
        <v>0</v>
      </c>
    </row>
    <row r="587" spans="1:23" ht="15" customHeight="1" x14ac:dyDescent="0.2">
      <c r="A587" s="277">
        <v>8</v>
      </c>
      <c r="B587" s="279">
        <v>30</v>
      </c>
      <c r="C587" s="253" t="s">
        <v>692</v>
      </c>
      <c r="D587" s="91" t="s">
        <v>51</v>
      </c>
      <c r="E587" s="295">
        <v>3549508</v>
      </c>
      <c r="F587" s="78"/>
      <c r="G587" s="94">
        <v>276.95999999999998</v>
      </c>
      <c r="H587" s="115">
        <v>0.34164553562070488</v>
      </c>
      <c r="I587" s="204">
        <v>8589</v>
      </c>
      <c r="J587" s="204">
        <v>7766</v>
      </c>
      <c r="K587" s="243">
        <v>823</v>
      </c>
      <c r="L587" s="285">
        <f t="shared" si="12"/>
        <v>31.011698440207976</v>
      </c>
      <c r="M587" s="85">
        <v>90.42</v>
      </c>
      <c r="N587" s="259">
        <v>5</v>
      </c>
      <c r="O587" s="74">
        <v>0.69299999999999995</v>
      </c>
      <c r="P587" s="90" t="s">
        <v>800</v>
      </c>
      <c r="Q587" s="90" t="s">
        <v>800</v>
      </c>
      <c r="R587" s="90" t="s">
        <v>800</v>
      </c>
      <c r="S587" s="90" t="s">
        <v>800</v>
      </c>
      <c r="T587" s="90" t="s">
        <v>800</v>
      </c>
      <c r="U587" s="90" t="s">
        <v>800</v>
      </c>
      <c r="V587" s="90" t="s">
        <v>800</v>
      </c>
      <c r="W587" s="265">
        <v>0.11</v>
      </c>
    </row>
    <row r="588" spans="1:23" ht="15" customHeight="1" x14ac:dyDescent="0.2">
      <c r="A588" s="277">
        <v>2</v>
      </c>
      <c r="B588" s="279">
        <v>30</v>
      </c>
      <c r="C588" s="253" t="s">
        <v>693</v>
      </c>
      <c r="D588" s="91" t="s">
        <v>6</v>
      </c>
      <c r="E588" s="295">
        <v>3549607</v>
      </c>
      <c r="F588" s="78"/>
      <c r="G588" s="94">
        <v>570.63</v>
      </c>
      <c r="H588" s="115">
        <v>-0.11720599773581419</v>
      </c>
      <c r="I588" s="204">
        <v>4069</v>
      </c>
      <c r="J588" s="204">
        <v>3086</v>
      </c>
      <c r="K588" s="243">
        <v>983</v>
      </c>
      <c r="L588" s="285">
        <f t="shared" si="12"/>
        <v>7.1307151744563031</v>
      </c>
      <c r="M588" s="85">
        <v>75.84</v>
      </c>
      <c r="N588" s="259">
        <v>5</v>
      </c>
      <c r="O588" s="74">
        <v>0.68400000000000005</v>
      </c>
      <c r="P588" s="90" t="s">
        <v>800</v>
      </c>
      <c r="Q588" s="90" t="s">
        <v>800</v>
      </c>
      <c r="R588" s="90" t="s">
        <v>800</v>
      </c>
      <c r="S588" s="90" t="s">
        <v>800</v>
      </c>
      <c r="T588" s="90" t="s">
        <v>800</v>
      </c>
      <c r="U588" s="90" t="s">
        <v>800</v>
      </c>
      <c r="V588" s="90" t="s">
        <v>800</v>
      </c>
      <c r="W588" s="265">
        <v>2.15</v>
      </c>
    </row>
    <row r="589" spans="1:23" ht="15" customHeight="1" x14ac:dyDescent="0.2">
      <c r="A589" s="277">
        <v>4</v>
      </c>
      <c r="B589" s="279">
        <v>30</v>
      </c>
      <c r="C589" s="253" t="s">
        <v>694</v>
      </c>
      <c r="D589" s="91" t="s">
        <v>15</v>
      </c>
      <c r="E589" s="295">
        <v>3549706</v>
      </c>
      <c r="F589" s="78"/>
      <c r="G589" s="94">
        <v>419.02</v>
      </c>
      <c r="H589" s="115">
        <v>0.26425260408557971</v>
      </c>
      <c r="I589" s="204">
        <v>52716</v>
      </c>
      <c r="J589" s="204">
        <v>47922</v>
      </c>
      <c r="K589" s="243">
        <v>4794</v>
      </c>
      <c r="L589" s="285">
        <f t="shared" si="12"/>
        <v>125.80783733473343</v>
      </c>
      <c r="M589" s="85">
        <v>90.91</v>
      </c>
      <c r="N589" s="259">
        <v>4</v>
      </c>
      <c r="O589" s="74">
        <v>0.77400000000000002</v>
      </c>
      <c r="P589" s="90" t="s">
        <v>800</v>
      </c>
      <c r="Q589" s="90" t="s">
        <v>800</v>
      </c>
      <c r="R589" s="90" t="s">
        <v>800</v>
      </c>
      <c r="S589" s="90" t="s">
        <v>800</v>
      </c>
      <c r="T589" s="90" t="s">
        <v>800</v>
      </c>
      <c r="U589" s="90" t="s">
        <v>800</v>
      </c>
      <c r="V589" s="90" t="s">
        <v>800</v>
      </c>
      <c r="W589" s="265">
        <v>3.15</v>
      </c>
    </row>
    <row r="590" spans="1:23" ht="15" customHeight="1" x14ac:dyDescent="0.2">
      <c r="A590" s="277">
        <v>15</v>
      </c>
      <c r="B590" s="279">
        <v>30</v>
      </c>
      <c r="C590" s="253" t="s">
        <v>695</v>
      </c>
      <c r="D590" s="91" t="s">
        <v>17</v>
      </c>
      <c r="E590" s="295">
        <v>3549805</v>
      </c>
      <c r="F590" s="78"/>
      <c r="G590" s="94">
        <v>431.31</v>
      </c>
      <c r="H590" s="115">
        <v>1.1226879325358263</v>
      </c>
      <c r="I590" s="204">
        <v>433779</v>
      </c>
      <c r="J590" s="204">
        <v>407463</v>
      </c>
      <c r="K590" s="243">
        <v>26316</v>
      </c>
      <c r="L590" s="285">
        <f t="shared" si="12"/>
        <v>1005.7244209501287</v>
      </c>
      <c r="M590" s="85">
        <v>93.93</v>
      </c>
      <c r="N590" s="259">
        <v>1</v>
      </c>
      <c r="O590" s="74">
        <v>0.79700000000000004</v>
      </c>
      <c r="P590" s="90" t="s">
        <v>800</v>
      </c>
      <c r="Q590" s="90" t="s">
        <v>800</v>
      </c>
      <c r="R590" s="90" t="s">
        <v>800</v>
      </c>
      <c r="S590" s="90" t="s">
        <v>800</v>
      </c>
      <c r="T590" s="90" t="s">
        <v>800</v>
      </c>
      <c r="U590" s="90" t="s">
        <v>800</v>
      </c>
      <c r="V590" s="90" t="s">
        <v>800</v>
      </c>
      <c r="W590" s="265">
        <v>0</v>
      </c>
    </row>
    <row r="591" spans="1:23" ht="15" customHeight="1" x14ac:dyDescent="0.2">
      <c r="A591" s="277">
        <v>2</v>
      </c>
      <c r="B591" s="279">
        <v>30</v>
      </c>
      <c r="C591" s="253" t="s">
        <v>696</v>
      </c>
      <c r="D591" s="91" t="s">
        <v>6</v>
      </c>
      <c r="E591" s="295">
        <v>3549904</v>
      </c>
      <c r="F591" s="78"/>
      <c r="G591" s="94">
        <v>1099.6099999999999</v>
      </c>
      <c r="H591" s="115">
        <v>1.3742096000663118</v>
      </c>
      <c r="I591" s="204">
        <v>680008</v>
      </c>
      <c r="J591" s="204">
        <v>666174</v>
      </c>
      <c r="K591" s="243">
        <v>13834</v>
      </c>
      <c r="L591" s="285">
        <f t="shared" si="12"/>
        <v>618.40834477678459</v>
      </c>
      <c r="M591" s="85">
        <v>97.97</v>
      </c>
      <c r="N591" s="259">
        <v>1</v>
      </c>
      <c r="O591" s="74">
        <v>0.80700000000000005</v>
      </c>
      <c r="P591" s="90" t="s">
        <v>800</v>
      </c>
      <c r="Q591" s="90" t="s">
        <v>800</v>
      </c>
      <c r="R591" s="90" t="s">
        <v>800</v>
      </c>
      <c r="S591" s="90" t="s">
        <v>800</v>
      </c>
      <c r="T591" s="90" t="s">
        <v>800</v>
      </c>
      <c r="U591" s="90" t="s">
        <v>800</v>
      </c>
      <c r="V591" s="90" t="s">
        <v>800</v>
      </c>
      <c r="W591" s="265">
        <v>14.16</v>
      </c>
    </row>
    <row r="592" spans="1:23" ht="15" customHeight="1" x14ac:dyDescent="0.2">
      <c r="A592" s="277">
        <v>11</v>
      </c>
      <c r="B592" s="279">
        <v>30</v>
      </c>
      <c r="C592" s="253" t="s">
        <v>697</v>
      </c>
      <c r="D592" s="91" t="s">
        <v>12</v>
      </c>
      <c r="E592" s="295">
        <v>3549953</v>
      </c>
      <c r="F592" s="78"/>
      <c r="G592" s="94">
        <v>186.71</v>
      </c>
      <c r="H592" s="115">
        <v>1.1598200561845573</v>
      </c>
      <c r="I592" s="204">
        <v>14920</v>
      </c>
      <c r="J592" s="204">
        <v>13773</v>
      </c>
      <c r="K592" s="243">
        <v>1147</v>
      </c>
      <c r="L592" s="285">
        <f t="shared" si="12"/>
        <v>79.910020888008134</v>
      </c>
      <c r="M592" s="85">
        <v>92.31</v>
      </c>
      <c r="N592" s="259">
        <v>4</v>
      </c>
      <c r="O592" s="74">
        <v>0.72799999999999998</v>
      </c>
      <c r="P592" s="90" t="s">
        <v>800</v>
      </c>
      <c r="Q592" s="90" t="s">
        <v>800</v>
      </c>
      <c r="R592" s="90" t="s">
        <v>800</v>
      </c>
      <c r="S592" s="90" t="s">
        <v>800</v>
      </c>
      <c r="T592" s="90" t="s">
        <v>800</v>
      </c>
      <c r="U592" s="90" t="s">
        <v>800</v>
      </c>
      <c r="V592" s="90" t="s">
        <v>800</v>
      </c>
      <c r="W592" s="265">
        <v>0</v>
      </c>
    </row>
    <row r="593" spans="1:23" ht="15" customHeight="1" x14ac:dyDescent="0.2">
      <c r="A593" s="277">
        <v>2</v>
      </c>
      <c r="B593" s="279">
        <v>30</v>
      </c>
      <c r="C593" s="253" t="s">
        <v>698</v>
      </c>
      <c r="D593" s="91" t="s">
        <v>6</v>
      </c>
      <c r="E593" s="295">
        <v>3550001</v>
      </c>
      <c r="F593" s="78"/>
      <c r="G593" s="94">
        <v>617.15</v>
      </c>
      <c r="H593" s="115">
        <v>1.4306495178884049E-2</v>
      </c>
      <c r="I593" s="204">
        <v>10493</v>
      </c>
      <c r="J593" s="204">
        <v>6270</v>
      </c>
      <c r="K593" s="243">
        <v>4223</v>
      </c>
      <c r="L593" s="285">
        <f t="shared" si="12"/>
        <v>17.002349509843636</v>
      </c>
      <c r="M593" s="85">
        <v>59.75</v>
      </c>
      <c r="N593" s="259">
        <v>4</v>
      </c>
      <c r="O593" s="74">
        <v>0.69699999999999995</v>
      </c>
      <c r="P593" s="90" t="s">
        <v>800</v>
      </c>
      <c r="Q593" s="90" t="s">
        <v>800</v>
      </c>
      <c r="R593" s="90" t="s">
        <v>800</v>
      </c>
      <c r="S593" s="90" t="s">
        <v>800</v>
      </c>
      <c r="T593" s="90" t="s">
        <v>800</v>
      </c>
      <c r="U593" s="90" t="s">
        <v>800</v>
      </c>
      <c r="V593" s="90" t="s">
        <v>800</v>
      </c>
      <c r="W593" s="265">
        <v>0</v>
      </c>
    </row>
    <row r="594" spans="1:23" ht="15" customHeight="1" x14ac:dyDescent="0.2">
      <c r="A594" s="277">
        <v>13</v>
      </c>
      <c r="B594" s="279">
        <v>30</v>
      </c>
      <c r="C594" s="253" t="s">
        <v>699</v>
      </c>
      <c r="D594" s="91" t="s">
        <v>10</v>
      </c>
      <c r="E594" s="295">
        <v>3550100</v>
      </c>
      <c r="F594" s="78"/>
      <c r="G594" s="94">
        <v>651.04</v>
      </c>
      <c r="H594" s="115">
        <v>0.33596157142541383</v>
      </c>
      <c r="I594" s="204">
        <v>39080</v>
      </c>
      <c r="J594" s="204">
        <v>38453</v>
      </c>
      <c r="K594" s="243">
        <v>627</v>
      </c>
      <c r="L594" s="285">
        <f t="shared" si="12"/>
        <v>60.027033669206197</v>
      </c>
      <c r="M594" s="85">
        <v>98.4</v>
      </c>
      <c r="N594" s="259">
        <v>3</v>
      </c>
      <c r="O594" s="74">
        <v>0.74399999999999999</v>
      </c>
      <c r="P594" s="90" t="s">
        <v>800</v>
      </c>
      <c r="Q594" s="90" t="s">
        <v>800</v>
      </c>
      <c r="R594" s="90" t="s">
        <v>800</v>
      </c>
      <c r="S594" s="90" t="s">
        <v>800</v>
      </c>
      <c r="T594" s="90" t="s">
        <v>800</v>
      </c>
      <c r="U594" s="90" t="s">
        <v>800</v>
      </c>
      <c r="V594" s="90" t="s">
        <v>800</v>
      </c>
      <c r="W594" s="265">
        <v>48.02</v>
      </c>
    </row>
    <row r="595" spans="1:23" ht="15" customHeight="1" x14ac:dyDescent="0.2">
      <c r="A595" s="277">
        <v>14</v>
      </c>
      <c r="B595" s="279">
        <v>30</v>
      </c>
      <c r="C595" s="253" t="s">
        <v>700</v>
      </c>
      <c r="D595" s="91" t="s">
        <v>8</v>
      </c>
      <c r="E595" s="295">
        <v>3550209</v>
      </c>
      <c r="F595" s="78"/>
      <c r="G595" s="94">
        <v>930.01</v>
      </c>
      <c r="H595" s="115">
        <v>0.13519420998593379</v>
      </c>
      <c r="I595" s="204">
        <v>31745</v>
      </c>
      <c r="J595" s="204">
        <v>23380</v>
      </c>
      <c r="K595" s="243">
        <v>8365</v>
      </c>
      <c r="L595" s="285">
        <f t="shared" si="12"/>
        <v>34.134041569445493</v>
      </c>
      <c r="M595" s="85">
        <v>73.650000000000006</v>
      </c>
      <c r="N595" s="259">
        <v>3</v>
      </c>
      <c r="O595" s="74">
        <v>0.71</v>
      </c>
      <c r="P595" s="90" t="s">
        <v>800</v>
      </c>
      <c r="Q595" s="90" t="s">
        <v>800</v>
      </c>
      <c r="R595" s="90" t="s">
        <v>800</v>
      </c>
      <c r="S595" s="90" t="s">
        <v>800</v>
      </c>
      <c r="T595" s="90" t="s">
        <v>800</v>
      </c>
      <c r="U595" s="90" t="s">
        <v>800</v>
      </c>
      <c r="V595" s="90" t="s">
        <v>800</v>
      </c>
      <c r="W595" s="265">
        <v>0</v>
      </c>
    </row>
    <row r="596" spans="1:23" ht="15" customHeight="1" x14ac:dyDescent="0.2">
      <c r="A596" s="277">
        <v>6</v>
      </c>
      <c r="B596" s="279">
        <v>30</v>
      </c>
      <c r="C596" s="253" t="s">
        <v>701</v>
      </c>
      <c r="D596" s="91" t="s">
        <v>16</v>
      </c>
      <c r="E596" s="295">
        <v>3550308</v>
      </c>
      <c r="F596" s="78"/>
      <c r="G596" s="94">
        <v>1522.99</v>
      </c>
      <c r="H596" s="115">
        <v>0.61661254372660235</v>
      </c>
      <c r="I596" s="204">
        <v>11638802</v>
      </c>
      <c r="J596" s="204">
        <v>11534180</v>
      </c>
      <c r="K596" s="243">
        <v>104622</v>
      </c>
      <c r="L596" s="285">
        <f t="shared" si="12"/>
        <v>7642.0738153238035</v>
      </c>
      <c r="M596" s="85">
        <v>99.1</v>
      </c>
      <c r="N596" s="259">
        <v>2</v>
      </c>
      <c r="O596" s="74">
        <v>0.80500000000000005</v>
      </c>
      <c r="P596" s="90" t="s">
        <v>800</v>
      </c>
      <c r="Q596" s="90" t="s">
        <v>800</v>
      </c>
      <c r="R596" s="90" t="s">
        <v>800</v>
      </c>
      <c r="S596" s="90" t="s">
        <v>800</v>
      </c>
      <c r="T596" s="90" t="s">
        <v>800</v>
      </c>
      <c r="U596" s="90" t="s">
        <v>800</v>
      </c>
      <c r="V596" s="90" t="s">
        <v>800</v>
      </c>
      <c r="W596" s="265">
        <v>37.270000000000003</v>
      </c>
    </row>
    <row r="597" spans="1:23" ht="15" customHeight="1" x14ac:dyDescent="0.2">
      <c r="A597" s="277">
        <v>5</v>
      </c>
      <c r="B597" s="279">
        <v>30</v>
      </c>
      <c r="C597" s="253" t="s">
        <v>702</v>
      </c>
      <c r="D597" s="91" t="s">
        <v>9</v>
      </c>
      <c r="E597" s="295">
        <v>3550407</v>
      </c>
      <c r="F597" s="78"/>
      <c r="G597" s="94">
        <v>618.20000000000005</v>
      </c>
      <c r="H597" s="115">
        <v>0.96780550049937464</v>
      </c>
      <c r="I597" s="204">
        <v>33249</v>
      </c>
      <c r="J597" s="204">
        <v>28561</v>
      </c>
      <c r="K597" s="243">
        <v>4688</v>
      </c>
      <c r="L597" s="285">
        <f t="shared" si="12"/>
        <v>53.783565189259136</v>
      </c>
      <c r="M597" s="85">
        <v>85.9</v>
      </c>
      <c r="N597" s="259">
        <v>3</v>
      </c>
      <c r="O597" s="74">
        <v>0.755</v>
      </c>
      <c r="P597" s="90" t="s">
        <v>800</v>
      </c>
      <c r="Q597" s="90" t="s">
        <v>800</v>
      </c>
      <c r="R597" s="90" t="s">
        <v>800</v>
      </c>
      <c r="S597" s="90" t="s">
        <v>800</v>
      </c>
      <c r="T597" s="90" t="s">
        <v>800</v>
      </c>
      <c r="U597" s="90" t="s">
        <v>800</v>
      </c>
      <c r="V597" s="90" t="s">
        <v>800</v>
      </c>
      <c r="W597" s="265">
        <v>23.6</v>
      </c>
    </row>
    <row r="598" spans="1:23" ht="15" customHeight="1" x14ac:dyDescent="0.2">
      <c r="A598" s="277">
        <v>17</v>
      </c>
      <c r="B598" s="279">
        <v>30</v>
      </c>
      <c r="C598" s="253" t="s">
        <v>703</v>
      </c>
      <c r="D598" s="91" t="s">
        <v>7</v>
      </c>
      <c r="E598" s="295">
        <v>3550506</v>
      </c>
      <c r="F598" s="78"/>
      <c r="G598" s="94">
        <v>731.02</v>
      </c>
      <c r="H598" s="115">
        <v>0.24895055439850822</v>
      </c>
      <c r="I598" s="204">
        <v>7289</v>
      </c>
      <c r="J598" s="204">
        <v>5504</v>
      </c>
      <c r="K598" s="243">
        <v>1785</v>
      </c>
      <c r="L598" s="285">
        <f t="shared" si="12"/>
        <v>9.9709994254603167</v>
      </c>
      <c r="M598" s="85">
        <v>75.510000000000005</v>
      </c>
      <c r="N598" s="259">
        <v>3</v>
      </c>
      <c r="O598" s="74">
        <v>0.70299999999999996</v>
      </c>
      <c r="P598" s="90" t="s">
        <v>800</v>
      </c>
      <c r="Q598" s="90" t="s">
        <v>800</v>
      </c>
      <c r="R598" s="90" t="s">
        <v>800</v>
      </c>
      <c r="S598" s="90" t="s">
        <v>800</v>
      </c>
      <c r="T598" s="90" t="s">
        <v>800</v>
      </c>
      <c r="U598" s="90" t="s">
        <v>800</v>
      </c>
      <c r="V598" s="90" t="s">
        <v>800</v>
      </c>
      <c r="W598" s="265">
        <v>0</v>
      </c>
    </row>
    <row r="599" spans="1:23" ht="15" customHeight="1" x14ac:dyDescent="0.2">
      <c r="A599" s="277">
        <v>10</v>
      </c>
      <c r="B599" s="279">
        <v>30</v>
      </c>
      <c r="C599" s="253" t="s">
        <v>704</v>
      </c>
      <c r="D599" s="91" t="s">
        <v>54</v>
      </c>
      <c r="E599" s="295">
        <v>3550605</v>
      </c>
      <c r="F599" s="78"/>
      <c r="G599" s="94">
        <v>307.55</v>
      </c>
      <c r="H599" s="115">
        <v>1.2748404126333268</v>
      </c>
      <c r="I599" s="204">
        <v>84281</v>
      </c>
      <c r="J599" s="204">
        <v>80172</v>
      </c>
      <c r="K599" s="243">
        <v>4109</v>
      </c>
      <c r="L599" s="285">
        <f t="shared" si="12"/>
        <v>274.03999349699234</v>
      </c>
      <c r="M599" s="85">
        <v>95.12</v>
      </c>
      <c r="N599" s="259">
        <v>2</v>
      </c>
      <c r="O599" s="74">
        <v>0.76800000000000002</v>
      </c>
      <c r="P599" s="90" t="s">
        <v>800</v>
      </c>
      <c r="Q599" s="90" t="s">
        <v>800</v>
      </c>
      <c r="R599" s="90" t="s">
        <v>800</v>
      </c>
      <c r="S599" s="90" t="s">
        <v>800</v>
      </c>
      <c r="T599" s="90" t="s">
        <v>800</v>
      </c>
      <c r="U599" s="90" t="s">
        <v>800</v>
      </c>
      <c r="V599" s="90" t="s">
        <v>800</v>
      </c>
      <c r="W599" s="265">
        <v>0</v>
      </c>
    </row>
    <row r="600" spans="1:23" ht="15" customHeight="1" x14ac:dyDescent="0.2">
      <c r="A600" s="277">
        <v>3</v>
      </c>
      <c r="B600" s="279">
        <v>30</v>
      </c>
      <c r="C600" s="253" t="s">
        <v>705</v>
      </c>
      <c r="D600" s="91" t="s">
        <v>13</v>
      </c>
      <c r="E600" s="295">
        <v>3550704</v>
      </c>
      <c r="F600" s="78"/>
      <c r="G600" s="94">
        <v>403.34</v>
      </c>
      <c r="H600" s="115">
        <v>1.9837096934228082</v>
      </c>
      <c r="I600" s="204">
        <v>82079</v>
      </c>
      <c r="J600" s="204">
        <v>81154</v>
      </c>
      <c r="K600" s="243">
        <v>925</v>
      </c>
      <c r="L600" s="285">
        <f t="shared" si="12"/>
        <v>203.49828928447465</v>
      </c>
      <c r="M600" s="85">
        <v>98.87</v>
      </c>
      <c r="N600" s="259">
        <v>2</v>
      </c>
      <c r="O600" s="74">
        <v>0.77200000000000002</v>
      </c>
      <c r="P600" s="90" t="s">
        <v>800</v>
      </c>
      <c r="Q600" s="90" t="s">
        <v>800</v>
      </c>
      <c r="R600" s="90" t="s">
        <v>800</v>
      </c>
      <c r="S600" s="90" t="s">
        <v>800</v>
      </c>
      <c r="T600" s="90" t="s">
        <v>800</v>
      </c>
      <c r="U600" s="90" t="s">
        <v>800</v>
      </c>
      <c r="V600" s="90" t="s">
        <v>800</v>
      </c>
      <c r="W600" s="265">
        <v>0</v>
      </c>
    </row>
    <row r="601" spans="1:23" ht="15" customHeight="1" x14ac:dyDescent="0.2">
      <c r="A601" s="277">
        <v>4</v>
      </c>
      <c r="B601" s="279">
        <v>30</v>
      </c>
      <c r="C601" s="253" t="s">
        <v>706</v>
      </c>
      <c r="D601" s="91" t="s">
        <v>15</v>
      </c>
      <c r="E601" s="295">
        <v>3550803</v>
      </c>
      <c r="F601" s="78"/>
      <c r="G601" s="94">
        <v>252.18</v>
      </c>
      <c r="H601" s="115">
        <v>-0.27649695640112881</v>
      </c>
      <c r="I601" s="204">
        <v>11968</v>
      </c>
      <c r="J601" s="204">
        <v>8268</v>
      </c>
      <c r="K601" s="243">
        <v>3700</v>
      </c>
      <c r="L601" s="285">
        <f t="shared" si="12"/>
        <v>47.458164802918546</v>
      </c>
      <c r="M601" s="85">
        <v>69.08</v>
      </c>
      <c r="N601" s="259">
        <v>4</v>
      </c>
      <c r="O601" s="74">
        <v>0.70099999999999996</v>
      </c>
      <c r="P601" s="90" t="s">
        <v>800</v>
      </c>
      <c r="Q601" s="90" t="s">
        <v>800</v>
      </c>
      <c r="R601" s="90" t="s">
        <v>800</v>
      </c>
      <c r="S601" s="90" t="s">
        <v>800</v>
      </c>
      <c r="T601" s="90" t="s">
        <v>800</v>
      </c>
      <c r="U601" s="90" t="s">
        <v>800</v>
      </c>
      <c r="V601" s="90" t="s">
        <v>800</v>
      </c>
      <c r="W601" s="265">
        <v>0</v>
      </c>
    </row>
    <row r="602" spans="1:23" ht="15" customHeight="1" x14ac:dyDescent="0.2">
      <c r="A602" s="277">
        <v>4</v>
      </c>
      <c r="B602" s="279">
        <v>30</v>
      </c>
      <c r="C602" s="253" t="s">
        <v>707</v>
      </c>
      <c r="D602" s="91" t="s">
        <v>15</v>
      </c>
      <c r="E602" s="295">
        <v>3550902</v>
      </c>
      <c r="F602" s="78"/>
      <c r="G602" s="94">
        <v>617.96</v>
      </c>
      <c r="H602" s="115">
        <v>0.36235801705735149</v>
      </c>
      <c r="I602" s="204">
        <v>14638</v>
      </c>
      <c r="J602" s="204">
        <v>13396</v>
      </c>
      <c r="K602" s="243">
        <v>1242</v>
      </c>
      <c r="L602" s="285">
        <f t="shared" si="12"/>
        <v>23.687617321509482</v>
      </c>
      <c r="M602" s="85">
        <v>91.52</v>
      </c>
      <c r="N602" s="259">
        <v>4</v>
      </c>
      <c r="O602" s="74">
        <v>0.76600000000000001</v>
      </c>
      <c r="P602" s="90" t="s">
        <v>800</v>
      </c>
      <c r="Q602" s="90" t="s">
        <v>800</v>
      </c>
      <c r="R602" s="90" t="s">
        <v>800</v>
      </c>
      <c r="S602" s="90" t="s">
        <v>800</v>
      </c>
      <c r="T602" s="90" t="s">
        <v>800</v>
      </c>
      <c r="U602" s="90" t="s">
        <v>800</v>
      </c>
      <c r="V602" s="90" t="s">
        <v>800</v>
      </c>
      <c r="W602" s="265">
        <v>0</v>
      </c>
    </row>
    <row r="603" spans="1:23" ht="15" customHeight="1" x14ac:dyDescent="0.2">
      <c r="A603" s="277">
        <v>7</v>
      </c>
      <c r="B603" s="279">
        <v>30</v>
      </c>
      <c r="C603" s="253" t="s">
        <v>708</v>
      </c>
      <c r="D603" s="91" t="s">
        <v>14</v>
      </c>
      <c r="E603" s="295">
        <v>3551009</v>
      </c>
      <c r="F603" s="78"/>
      <c r="G603" s="94">
        <v>148.41999999999999</v>
      </c>
      <c r="H603" s="115">
        <v>0.79806041196117672</v>
      </c>
      <c r="I603" s="204">
        <v>347733</v>
      </c>
      <c r="J603" s="204">
        <v>347076</v>
      </c>
      <c r="K603" s="243">
        <v>657</v>
      </c>
      <c r="L603" s="285">
        <f t="shared" si="12"/>
        <v>2342.898531195257</v>
      </c>
      <c r="M603" s="85">
        <v>99.81</v>
      </c>
      <c r="N603" s="259">
        <v>5</v>
      </c>
      <c r="O603" s="74">
        <v>0.76800000000000002</v>
      </c>
      <c r="P603" s="90" t="s">
        <v>800</v>
      </c>
      <c r="Q603" s="90" t="s">
        <v>800</v>
      </c>
      <c r="R603" s="90" t="s">
        <v>800</v>
      </c>
      <c r="S603" s="90" t="s">
        <v>800</v>
      </c>
      <c r="T603" s="90" t="s">
        <v>800</v>
      </c>
      <c r="U603" s="90" t="s">
        <v>800</v>
      </c>
      <c r="V603" s="90" t="s">
        <v>800</v>
      </c>
      <c r="W603" s="265">
        <v>0</v>
      </c>
    </row>
    <row r="604" spans="1:23" ht="15" customHeight="1" x14ac:dyDescent="0.2">
      <c r="A604" s="277">
        <v>10</v>
      </c>
      <c r="B604" s="279">
        <v>30</v>
      </c>
      <c r="C604" s="253" t="s">
        <v>709</v>
      </c>
      <c r="D604" s="91" t="s">
        <v>54</v>
      </c>
      <c r="E604" s="295">
        <v>3551108</v>
      </c>
      <c r="F604" s="78"/>
      <c r="G604" s="94">
        <v>354.46</v>
      </c>
      <c r="H604" s="115">
        <v>1.1847940917808941</v>
      </c>
      <c r="I604" s="204">
        <v>9675</v>
      </c>
      <c r="J604" s="204">
        <v>7535</v>
      </c>
      <c r="K604" s="243">
        <v>2140</v>
      </c>
      <c r="L604" s="285">
        <f t="shared" si="12"/>
        <v>27.295040343057046</v>
      </c>
      <c r="M604" s="85">
        <v>77.88</v>
      </c>
      <c r="N604" s="259">
        <v>5</v>
      </c>
      <c r="O604" s="74">
        <v>0.70699999999999996</v>
      </c>
      <c r="P604" s="90" t="s">
        <v>800</v>
      </c>
      <c r="Q604" s="90" t="s">
        <v>800</v>
      </c>
      <c r="R604" s="90" t="s">
        <v>800</v>
      </c>
      <c r="S604" s="90" t="s">
        <v>800</v>
      </c>
      <c r="T604" s="90" t="s">
        <v>800</v>
      </c>
      <c r="U604" s="90" t="s">
        <v>800</v>
      </c>
      <c r="V604" s="90" t="s">
        <v>800</v>
      </c>
      <c r="W604" s="265">
        <v>0</v>
      </c>
    </row>
    <row r="605" spans="1:23" ht="15" customHeight="1" x14ac:dyDescent="0.2">
      <c r="A605" s="277">
        <v>14</v>
      </c>
      <c r="B605" s="279">
        <v>30</v>
      </c>
      <c r="C605" s="253" t="s">
        <v>710</v>
      </c>
      <c r="D605" s="91" t="s">
        <v>8</v>
      </c>
      <c r="E605" s="295">
        <v>3551207</v>
      </c>
      <c r="F605" s="78"/>
      <c r="G605" s="94">
        <v>141.51</v>
      </c>
      <c r="H605" s="115">
        <v>-5.7620440212213797E-2</v>
      </c>
      <c r="I605" s="204">
        <v>3633</v>
      </c>
      <c r="J605" s="204">
        <v>3075</v>
      </c>
      <c r="K605" s="243">
        <v>558</v>
      </c>
      <c r="L605" s="285">
        <f t="shared" si="12"/>
        <v>25.673097307610771</v>
      </c>
      <c r="M605" s="85">
        <v>84.64</v>
      </c>
      <c r="N605" s="259">
        <v>4</v>
      </c>
      <c r="O605" s="74">
        <v>0.68799999999999994</v>
      </c>
      <c r="P605" s="90" t="s">
        <v>800</v>
      </c>
      <c r="Q605" s="90" t="s">
        <v>800</v>
      </c>
      <c r="R605" s="90" t="s">
        <v>800</v>
      </c>
      <c r="S605" s="90" t="s">
        <v>800</v>
      </c>
      <c r="T605" s="90" t="s">
        <v>800</v>
      </c>
      <c r="U605" s="90" t="s">
        <v>800</v>
      </c>
      <c r="V605" s="90" t="s">
        <v>800</v>
      </c>
      <c r="W605" s="265">
        <v>0</v>
      </c>
    </row>
    <row r="606" spans="1:23" ht="15" customHeight="1" x14ac:dyDescent="0.2">
      <c r="A606" s="277">
        <v>18</v>
      </c>
      <c r="B606" s="279">
        <v>30</v>
      </c>
      <c r="C606" s="253" t="s">
        <v>711</v>
      </c>
      <c r="D606" s="91" t="s">
        <v>1</v>
      </c>
      <c r="E606" s="295">
        <v>3551306</v>
      </c>
      <c r="F606" s="78"/>
      <c r="G606" s="94">
        <v>168.11</v>
      </c>
      <c r="H606" s="115">
        <v>1.3050770720279381</v>
      </c>
      <c r="I606" s="204">
        <v>3207</v>
      </c>
      <c r="J606" s="204">
        <v>2652</v>
      </c>
      <c r="K606" s="243">
        <v>555</v>
      </c>
      <c r="L606" s="285">
        <f t="shared" si="12"/>
        <v>19.076794955683777</v>
      </c>
      <c r="M606" s="85">
        <v>82.69</v>
      </c>
      <c r="N606" s="259">
        <v>3</v>
      </c>
      <c r="O606" s="74">
        <v>0.77300000000000002</v>
      </c>
      <c r="P606" s="90" t="s">
        <v>800</v>
      </c>
      <c r="Q606" s="90" t="s">
        <v>800</v>
      </c>
      <c r="R606" s="90" t="s">
        <v>800</v>
      </c>
      <c r="S606" s="90" t="s">
        <v>800</v>
      </c>
      <c r="T606" s="90" t="s">
        <v>800</v>
      </c>
      <c r="U606" s="90" t="s">
        <v>800</v>
      </c>
      <c r="V606" s="90" t="s">
        <v>800</v>
      </c>
      <c r="W606" s="265">
        <v>0</v>
      </c>
    </row>
    <row r="607" spans="1:23" ht="15" customHeight="1" x14ac:dyDescent="0.2">
      <c r="A607" s="277">
        <v>4</v>
      </c>
      <c r="B607" s="279">
        <v>30</v>
      </c>
      <c r="C607" s="253" t="s">
        <v>712</v>
      </c>
      <c r="D607" s="91" t="s">
        <v>15</v>
      </c>
      <c r="E607" s="295">
        <v>3551405</v>
      </c>
      <c r="F607" s="78"/>
      <c r="G607" s="94">
        <v>282.85000000000002</v>
      </c>
      <c r="H607" s="115">
        <v>2.0018782811900282</v>
      </c>
      <c r="I607" s="204">
        <v>11863</v>
      </c>
      <c r="J607" s="204">
        <v>8449</v>
      </c>
      <c r="K607" s="243">
        <v>3414</v>
      </c>
      <c r="L607" s="285">
        <f t="shared" si="12"/>
        <v>41.94095810500265</v>
      </c>
      <c r="M607" s="85">
        <v>71.22</v>
      </c>
      <c r="N607" s="259">
        <v>4</v>
      </c>
      <c r="O607" s="74">
        <v>0.68600000000000005</v>
      </c>
      <c r="P607" s="90" t="s">
        <v>800</v>
      </c>
      <c r="Q607" s="90" t="s">
        <v>800</v>
      </c>
      <c r="R607" s="90" t="s">
        <v>800</v>
      </c>
      <c r="S607" s="90" t="s">
        <v>800</v>
      </c>
      <c r="T607" s="90" t="s">
        <v>800</v>
      </c>
      <c r="U607" s="90" t="s">
        <v>800</v>
      </c>
      <c r="V607" s="90" t="s">
        <v>800</v>
      </c>
      <c r="W607" s="265">
        <v>0</v>
      </c>
    </row>
    <row r="608" spans="1:23" ht="15" customHeight="1" x14ac:dyDescent="0.2">
      <c r="A608" s="277">
        <v>9</v>
      </c>
      <c r="B608" s="279">
        <v>30</v>
      </c>
      <c r="C608" s="253" t="s">
        <v>713</v>
      </c>
      <c r="D608" s="91" t="s">
        <v>18</v>
      </c>
      <c r="E608" s="295">
        <v>3551603</v>
      </c>
      <c r="F608" s="78"/>
      <c r="G608" s="94">
        <v>203.01</v>
      </c>
      <c r="H608" s="115">
        <v>0.6276656567967942</v>
      </c>
      <c r="I608" s="204">
        <v>27072</v>
      </c>
      <c r="J608" s="204">
        <v>23541</v>
      </c>
      <c r="K608" s="243">
        <v>3531</v>
      </c>
      <c r="L608" s="285">
        <f t="shared" si="12"/>
        <v>133.35303679621694</v>
      </c>
      <c r="M608" s="85">
        <v>86.96</v>
      </c>
      <c r="N608" s="259">
        <v>4</v>
      </c>
      <c r="O608" s="74">
        <v>0.76700000000000002</v>
      </c>
      <c r="P608" s="90" t="s">
        <v>800</v>
      </c>
      <c r="Q608" s="90" t="s">
        <v>800</v>
      </c>
      <c r="R608" s="90" t="s">
        <v>800</v>
      </c>
      <c r="S608" s="90" t="s">
        <v>800</v>
      </c>
      <c r="T608" s="90" t="s">
        <v>800</v>
      </c>
      <c r="U608" s="90" t="s">
        <v>800</v>
      </c>
      <c r="V608" s="90" t="s">
        <v>800</v>
      </c>
      <c r="W608" s="265">
        <v>0</v>
      </c>
    </row>
    <row r="609" spans="1:23" ht="15" customHeight="1" x14ac:dyDescent="0.2">
      <c r="A609" s="277">
        <v>4</v>
      </c>
      <c r="B609" s="279">
        <v>30</v>
      </c>
      <c r="C609" s="253" t="s">
        <v>714</v>
      </c>
      <c r="D609" s="91" t="s">
        <v>15</v>
      </c>
      <c r="E609" s="295">
        <v>3551504</v>
      </c>
      <c r="F609" s="78"/>
      <c r="G609" s="94">
        <v>125.74</v>
      </c>
      <c r="H609" s="115">
        <v>1.5265171919099707</v>
      </c>
      <c r="I609" s="204">
        <v>42296</v>
      </c>
      <c r="J609" s="204">
        <v>41997</v>
      </c>
      <c r="K609" s="243">
        <v>299</v>
      </c>
      <c r="L609" s="285">
        <f t="shared" si="12"/>
        <v>336.37665023063465</v>
      </c>
      <c r="M609" s="85">
        <v>99.29</v>
      </c>
      <c r="N609" s="259">
        <v>4</v>
      </c>
      <c r="O609" s="74">
        <v>0.72899999999999998</v>
      </c>
      <c r="P609" s="90" t="s">
        <v>800</v>
      </c>
      <c r="Q609" s="90" t="s">
        <v>800</v>
      </c>
      <c r="R609" s="90" t="s">
        <v>800</v>
      </c>
      <c r="S609" s="90" t="s">
        <v>800</v>
      </c>
      <c r="T609" s="90" t="s">
        <v>800</v>
      </c>
      <c r="U609" s="90" t="s">
        <v>800</v>
      </c>
      <c r="V609" s="90" t="s">
        <v>800</v>
      </c>
      <c r="W609" s="265">
        <v>0</v>
      </c>
    </row>
    <row r="610" spans="1:23" ht="15" customHeight="1" x14ac:dyDescent="0.2">
      <c r="A610" s="277">
        <v>9</v>
      </c>
      <c r="B610" s="279">
        <v>30</v>
      </c>
      <c r="C610" s="253" t="s">
        <v>715</v>
      </c>
      <c r="D610" s="91" t="s">
        <v>18</v>
      </c>
      <c r="E610" s="295">
        <v>3551702</v>
      </c>
      <c r="F610" s="78"/>
      <c r="G610" s="94">
        <v>402.8</v>
      </c>
      <c r="H610" s="115">
        <v>1.2906476924859467</v>
      </c>
      <c r="I610" s="204">
        <v>117916</v>
      </c>
      <c r="J610" s="204">
        <v>117160</v>
      </c>
      <c r="K610" s="243">
        <v>756</v>
      </c>
      <c r="L610" s="285">
        <f t="shared" si="12"/>
        <v>292.74081429990071</v>
      </c>
      <c r="M610" s="85">
        <v>99.36</v>
      </c>
      <c r="N610" s="259">
        <v>1</v>
      </c>
      <c r="O610" s="74">
        <v>0.76100000000000001</v>
      </c>
      <c r="P610" s="90" t="s">
        <v>800</v>
      </c>
      <c r="Q610" s="90" t="s">
        <v>800</v>
      </c>
      <c r="R610" s="90" t="s">
        <v>800</v>
      </c>
      <c r="S610" s="90" t="s">
        <v>800</v>
      </c>
      <c r="T610" s="90" t="s">
        <v>800</v>
      </c>
      <c r="U610" s="90" t="s">
        <v>800</v>
      </c>
      <c r="V610" s="90" t="s">
        <v>800</v>
      </c>
      <c r="W610" s="265">
        <v>0</v>
      </c>
    </row>
    <row r="611" spans="1:23" ht="15" customHeight="1" x14ac:dyDescent="0.2">
      <c r="A611" s="277">
        <v>11</v>
      </c>
      <c r="B611" s="279">
        <v>30</v>
      </c>
      <c r="C611" s="253" t="s">
        <v>716</v>
      </c>
      <c r="D611" s="91" t="s">
        <v>12</v>
      </c>
      <c r="E611" s="295">
        <v>3551801</v>
      </c>
      <c r="F611" s="78"/>
      <c r="G611" s="94">
        <v>1052.1099999999999</v>
      </c>
      <c r="H611" s="115">
        <v>-0.52251917938138659</v>
      </c>
      <c r="I611" s="204">
        <v>12680</v>
      </c>
      <c r="J611" s="204">
        <v>8430</v>
      </c>
      <c r="K611" s="243">
        <v>4250</v>
      </c>
      <c r="L611" s="285">
        <f t="shared" si="12"/>
        <v>12.051971752003119</v>
      </c>
      <c r="M611" s="85">
        <v>66.48</v>
      </c>
      <c r="N611" s="259">
        <v>5</v>
      </c>
      <c r="O611" s="74">
        <v>0.67300000000000004</v>
      </c>
      <c r="P611" s="90" t="s">
        <v>800</v>
      </c>
      <c r="Q611" s="90" t="s">
        <v>800</v>
      </c>
      <c r="R611" s="90" t="s">
        <v>800</v>
      </c>
      <c r="S611" s="90" t="s">
        <v>800</v>
      </c>
      <c r="T611" s="90" t="s">
        <v>800</v>
      </c>
      <c r="U611" s="90" t="s">
        <v>800</v>
      </c>
      <c r="V611" s="90" t="s">
        <v>800</v>
      </c>
      <c r="W611" s="265">
        <v>0</v>
      </c>
    </row>
    <row r="612" spans="1:23" ht="15" customHeight="1" x14ac:dyDescent="0.2">
      <c r="A612" s="277">
        <v>15</v>
      </c>
      <c r="B612" s="279">
        <v>30</v>
      </c>
      <c r="C612" s="253" t="s">
        <v>717</v>
      </c>
      <c r="D612" s="91" t="s">
        <v>17</v>
      </c>
      <c r="E612" s="295">
        <v>3551900</v>
      </c>
      <c r="F612" s="78"/>
      <c r="G612" s="94">
        <v>140.4</v>
      </c>
      <c r="H612" s="115">
        <v>1.1301218994465234</v>
      </c>
      <c r="I612" s="204">
        <v>16492</v>
      </c>
      <c r="J612" s="204">
        <v>15884</v>
      </c>
      <c r="K612" s="243">
        <v>608</v>
      </c>
      <c r="L612" s="285">
        <f t="shared" si="12"/>
        <v>117.46438746438746</v>
      </c>
      <c r="M612" s="85">
        <v>96.31</v>
      </c>
      <c r="N612" s="259">
        <v>4</v>
      </c>
      <c r="O612" s="74">
        <v>0.71499999999999997</v>
      </c>
      <c r="P612" s="90" t="s">
        <v>800</v>
      </c>
      <c r="Q612" s="90" t="s">
        <v>800</v>
      </c>
      <c r="R612" s="90" t="s">
        <v>800</v>
      </c>
      <c r="S612" s="90" t="s">
        <v>800</v>
      </c>
      <c r="T612" s="90" t="s">
        <v>800</v>
      </c>
      <c r="U612" s="90" t="s">
        <v>800</v>
      </c>
      <c r="V612" s="90" t="s">
        <v>800</v>
      </c>
      <c r="W612" s="265">
        <v>0</v>
      </c>
    </row>
    <row r="613" spans="1:23" ht="15" customHeight="1" x14ac:dyDescent="0.2">
      <c r="A613" s="277">
        <v>2</v>
      </c>
      <c r="B613" s="279">
        <v>30</v>
      </c>
      <c r="C613" s="253" t="s">
        <v>718</v>
      </c>
      <c r="D613" s="91" t="s">
        <v>6</v>
      </c>
      <c r="E613" s="295">
        <v>3552007</v>
      </c>
      <c r="F613" s="78"/>
      <c r="G613" s="94">
        <v>414.7</v>
      </c>
      <c r="H613" s="115">
        <v>0.63071031669412747</v>
      </c>
      <c r="I613" s="204">
        <v>6039</v>
      </c>
      <c r="J613" s="204">
        <v>3151</v>
      </c>
      <c r="K613" s="243">
        <v>2888</v>
      </c>
      <c r="L613" s="285">
        <f t="shared" si="12"/>
        <v>14.562334217506631</v>
      </c>
      <c r="M613" s="85">
        <v>52.18</v>
      </c>
      <c r="N613" s="259">
        <v>5</v>
      </c>
      <c r="O613" s="74">
        <v>0.67800000000000005</v>
      </c>
      <c r="P613" s="90" t="s">
        <v>800</v>
      </c>
      <c r="Q613" s="90" t="s">
        <v>800</v>
      </c>
      <c r="R613" s="90" t="s">
        <v>800</v>
      </c>
      <c r="S613" s="90" t="s">
        <v>800</v>
      </c>
      <c r="T613" s="90" t="s">
        <v>800</v>
      </c>
      <c r="U613" s="90" t="s">
        <v>800</v>
      </c>
      <c r="V613" s="90" t="s">
        <v>800</v>
      </c>
      <c r="W613" s="265">
        <v>0</v>
      </c>
    </row>
    <row r="614" spans="1:23" ht="15" customHeight="1" x14ac:dyDescent="0.2">
      <c r="A614" s="277">
        <v>9</v>
      </c>
      <c r="B614" s="279">
        <v>30</v>
      </c>
      <c r="C614" s="253" t="s">
        <v>719</v>
      </c>
      <c r="D614" s="91" t="s">
        <v>18</v>
      </c>
      <c r="E614" s="295">
        <v>3552106</v>
      </c>
      <c r="F614" s="78"/>
      <c r="G614" s="94">
        <v>448.07</v>
      </c>
      <c r="H614" s="115">
        <v>0.7933531588397047</v>
      </c>
      <c r="I614" s="204">
        <v>38036</v>
      </c>
      <c r="J614" s="204">
        <v>26693</v>
      </c>
      <c r="K614" s="243">
        <v>11343</v>
      </c>
      <c r="L614" s="285">
        <f t="shared" si="12"/>
        <v>84.888521882741543</v>
      </c>
      <c r="M614" s="85">
        <v>70.180000000000007</v>
      </c>
      <c r="N614" s="259">
        <v>4</v>
      </c>
      <c r="O614" s="74">
        <v>0.72899999999999998</v>
      </c>
      <c r="P614" s="90" t="s">
        <v>800</v>
      </c>
      <c r="Q614" s="90" t="s">
        <v>800</v>
      </c>
      <c r="R614" s="90" t="s">
        <v>800</v>
      </c>
      <c r="S614" s="90" t="s">
        <v>800</v>
      </c>
      <c r="T614" s="90" t="s">
        <v>800</v>
      </c>
      <c r="U614" s="90" t="s">
        <v>800</v>
      </c>
      <c r="V614" s="90" t="s">
        <v>800</v>
      </c>
      <c r="W614" s="265">
        <v>0</v>
      </c>
    </row>
    <row r="615" spans="1:23" ht="15" customHeight="1" x14ac:dyDescent="0.2">
      <c r="A615" s="277">
        <v>10</v>
      </c>
      <c r="B615" s="279">
        <v>30</v>
      </c>
      <c r="C615" s="253" t="s">
        <v>720</v>
      </c>
      <c r="D615" s="91" t="s">
        <v>54</v>
      </c>
      <c r="E615" s="295">
        <v>3552205</v>
      </c>
      <c r="F615" s="78"/>
      <c r="G615" s="94">
        <v>449.12</v>
      </c>
      <c r="H615" s="115">
        <v>1.3887220508614684</v>
      </c>
      <c r="I615" s="204">
        <v>630550</v>
      </c>
      <c r="J615" s="204">
        <v>624133</v>
      </c>
      <c r="K615" s="243">
        <v>6417</v>
      </c>
      <c r="L615" s="285">
        <f t="shared" si="12"/>
        <v>1403.9677591734949</v>
      </c>
      <c r="M615" s="85">
        <v>98.98</v>
      </c>
      <c r="N615" s="259">
        <v>1</v>
      </c>
      <c r="O615" s="74">
        <v>0.79800000000000004</v>
      </c>
      <c r="P615" s="90" t="s">
        <v>800</v>
      </c>
      <c r="Q615" s="90" t="s">
        <v>800</v>
      </c>
      <c r="R615" s="90" t="s">
        <v>800</v>
      </c>
      <c r="S615" s="90" t="s">
        <v>800</v>
      </c>
      <c r="T615" s="90" t="s">
        <v>800</v>
      </c>
      <c r="U615" s="90" t="s">
        <v>800</v>
      </c>
      <c r="V615" s="90" t="s">
        <v>800</v>
      </c>
      <c r="W615" s="265">
        <v>0</v>
      </c>
    </row>
    <row r="616" spans="1:23" ht="15" customHeight="1" x14ac:dyDescent="0.2">
      <c r="A616" s="277">
        <v>19</v>
      </c>
      <c r="B616" s="279">
        <v>30</v>
      </c>
      <c r="C616" s="253" t="s">
        <v>721</v>
      </c>
      <c r="D616" s="91" t="s">
        <v>2</v>
      </c>
      <c r="E616" s="295">
        <v>3552304</v>
      </c>
      <c r="F616" s="78"/>
      <c r="G616" s="94">
        <v>590.67999999999995</v>
      </c>
      <c r="H616" s="115">
        <v>0.32347512868078354</v>
      </c>
      <c r="I616" s="204">
        <v>7615</v>
      </c>
      <c r="J616" s="204">
        <v>6553</v>
      </c>
      <c r="K616" s="243">
        <v>1062</v>
      </c>
      <c r="L616" s="285">
        <f t="shared" si="12"/>
        <v>12.891921175594231</v>
      </c>
      <c r="M616" s="85">
        <v>86.05</v>
      </c>
      <c r="N616" s="259">
        <v>3</v>
      </c>
      <c r="O616" s="74">
        <v>0.747</v>
      </c>
      <c r="P616" s="90" t="s">
        <v>800</v>
      </c>
      <c r="Q616" s="90" t="s">
        <v>800</v>
      </c>
      <c r="R616" s="90" t="s">
        <v>800</v>
      </c>
      <c r="S616" s="90" t="s">
        <v>800</v>
      </c>
      <c r="T616" s="90" t="s">
        <v>800</v>
      </c>
      <c r="U616" s="90" t="s">
        <v>800</v>
      </c>
      <c r="V616" s="90" t="s">
        <v>800</v>
      </c>
      <c r="W616" s="265">
        <v>84.92</v>
      </c>
    </row>
    <row r="617" spans="1:23" ht="15" customHeight="1" x14ac:dyDescent="0.2">
      <c r="A617" s="277">
        <v>5</v>
      </c>
      <c r="B617" s="279">
        <v>30</v>
      </c>
      <c r="C617" s="253" t="s">
        <v>722</v>
      </c>
      <c r="D617" s="91" t="s">
        <v>9</v>
      </c>
      <c r="E617" s="295">
        <v>3552403</v>
      </c>
      <c r="F617" s="78"/>
      <c r="G617" s="94">
        <v>153.03</v>
      </c>
      <c r="H617" s="115">
        <v>1.838010074917884</v>
      </c>
      <c r="I617" s="204">
        <v>267313</v>
      </c>
      <c r="J617" s="204">
        <v>264166</v>
      </c>
      <c r="K617" s="243">
        <v>3147</v>
      </c>
      <c r="L617" s="285">
        <f t="shared" si="12"/>
        <v>1746.8012807946154</v>
      </c>
      <c r="M617" s="85">
        <v>98.82</v>
      </c>
      <c r="N617" s="259">
        <v>1</v>
      </c>
      <c r="O617" s="74">
        <v>0.76200000000000001</v>
      </c>
      <c r="P617" s="90" t="s">
        <v>800</v>
      </c>
      <c r="Q617" s="90" t="s">
        <v>800</v>
      </c>
      <c r="R617" s="90" t="s">
        <v>800</v>
      </c>
      <c r="S617" s="90" t="s">
        <v>800</v>
      </c>
      <c r="T617" s="90" t="s">
        <v>800</v>
      </c>
      <c r="U617" s="90" t="s">
        <v>800</v>
      </c>
      <c r="V617" s="90" t="s">
        <v>800</v>
      </c>
      <c r="W617" s="265">
        <v>0</v>
      </c>
    </row>
    <row r="618" spans="1:23" ht="15" customHeight="1" x14ac:dyDescent="0.2">
      <c r="A618" s="277">
        <v>18</v>
      </c>
      <c r="B618" s="279">
        <v>30</v>
      </c>
      <c r="C618" s="253" t="s">
        <v>723</v>
      </c>
      <c r="D618" s="91" t="s">
        <v>1</v>
      </c>
      <c r="E618" s="295">
        <v>3552551</v>
      </c>
      <c r="F618" s="78"/>
      <c r="G618" s="94">
        <v>327.89</v>
      </c>
      <c r="H618" s="115">
        <v>1.7812757728392858</v>
      </c>
      <c r="I618" s="204">
        <v>3738</v>
      </c>
      <c r="J618" s="204">
        <v>2495</v>
      </c>
      <c r="K618" s="243">
        <v>1243</v>
      </c>
      <c r="L618" s="285">
        <f t="shared" si="12"/>
        <v>11.400164689377535</v>
      </c>
      <c r="M618" s="85">
        <v>66.75</v>
      </c>
      <c r="N618" s="259">
        <v>3</v>
      </c>
      <c r="O618" s="74">
        <v>0.69899999999999995</v>
      </c>
      <c r="P618" s="90" t="s">
        <v>800</v>
      </c>
      <c r="Q618" s="90" t="s">
        <v>800</v>
      </c>
      <c r="R618" s="90" t="s">
        <v>800</v>
      </c>
      <c r="S618" s="90" t="s">
        <v>800</v>
      </c>
      <c r="T618" s="90" t="s">
        <v>800</v>
      </c>
      <c r="U618" s="90" t="s">
        <v>800</v>
      </c>
      <c r="V618" s="90" t="s">
        <v>800</v>
      </c>
      <c r="W618" s="265">
        <v>33.159999999999997</v>
      </c>
    </row>
    <row r="619" spans="1:23" ht="15" customHeight="1" x14ac:dyDescent="0.2">
      <c r="A619" s="277">
        <v>6</v>
      </c>
      <c r="B619" s="279">
        <v>30</v>
      </c>
      <c r="C619" s="253" t="s">
        <v>724</v>
      </c>
      <c r="D619" s="91" t="s">
        <v>16</v>
      </c>
      <c r="E619" s="295">
        <v>3552502</v>
      </c>
      <c r="F619" s="78"/>
      <c r="G619" s="94">
        <v>205.87</v>
      </c>
      <c r="H619" s="115">
        <v>1.1366575238840104</v>
      </c>
      <c r="I619" s="204">
        <v>279626</v>
      </c>
      <c r="J619" s="204">
        <v>269782</v>
      </c>
      <c r="K619" s="243">
        <v>9844</v>
      </c>
      <c r="L619" s="285">
        <f t="shared" si="12"/>
        <v>1358.2649244668964</v>
      </c>
      <c r="M619" s="85">
        <v>96.48</v>
      </c>
      <c r="N619" s="259">
        <v>2</v>
      </c>
      <c r="O619" s="74">
        <v>0.76500000000000001</v>
      </c>
      <c r="P619" s="90" t="s">
        <v>800</v>
      </c>
      <c r="Q619" s="90" t="s">
        <v>800</v>
      </c>
      <c r="R619" s="90" t="s">
        <v>800</v>
      </c>
      <c r="S619" s="90" t="s">
        <v>800</v>
      </c>
      <c r="T619" s="90" t="s">
        <v>800</v>
      </c>
      <c r="U619" s="90" t="s">
        <v>800</v>
      </c>
      <c r="V619" s="90" t="s">
        <v>800</v>
      </c>
      <c r="W619" s="265">
        <v>0</v>
      </c>
    </row>
    <row r="620" spans="1:23" ht="15" customHeight="1" x14ac:dyDescent="0.2">
      <c r="A620" s="277">
        <v>15</v>
      </c>
      <c r="B620" s="279">
        <v>30</v>
      </c>
      <c r="C620" s="253" t="s">
        <v>725</v>
      </c>
      <c r="D620" s="91" t="s">
        <v>17</v>
      </c>
      <c r="E620" s="295">
        <v>3552601</v>
      </c>
      <c r="F620" s="78"/>
      <c r="G620" s="94">
        <v>345.6</v>
      </c>
      <c r="H620" s="115">
        <v>0.62721746836547076</v>
      </c>
      <c r="I620" s="204">
        <v>11714</v>
      </c>
      <c r="J620" s="204">
        <v>10950</v>
      </c>
      <c r="K620" s="243">
        <v>764</v>
      </c>
      <c r="L620" s="285">
        <f t="shared" si="12"/>
        <v>33.894675925925924</v>
      </c>
      <c r="M620" s="85">
        <v>93.48</v>
      </c>
      <c r="N620" s="259">
        <v>3</v>
      </c>
      <c r="O620" s="74">
        <v>0.73499999999999999</v>
      </c>
      <c r="P620" s="90" t="s">
        <v>800</v>
      </c>
      <c r="Q620" s="90" t="s">
        <v>800</v>
      </c>
      <c r="R620" s="90" t="s">
        <v>800</v>
      </c>
      <c r="S620" s="90" t="s">
        <v>800</v>
      </c>
      <c r="T620" s="90" t="s">
        <v>800</v>
      </c>
      <c r="U620" s="90" t="s">
        <v>800</v>
      </c>
      <c r="V620" s="90" t="s">
        <v>800</v>
      </c>
      <c r="W620" s="265">
        <v>0</v>
      </c>
    </row>
    <row r="621" spans="1:23" ht="15" customHeight="1" x14ac:dyDescent="0.2">
      <c r="A621" s="277">
        <v>13</v>
      </c>
      <c r="B621" s="279">
        <v>30</v>
      </c>
      <c r="C621" s="253" t="s">
        <v>726</v>
      </c>
      <c r="D621" s="91" t="s">
        <v>10</v>
      </c>
      <c r="E621" s="295">
        <v>3552700</v>
      </c>
      <c r="F621" s="78"/>
      <c r="G621" s="94">
        <v>366.46</v>
      </c>
      <c r="H621" s="115">
        <v>0.9087598821155618</v>
      </c>
      <c r="I621" s="204">
        <v>15423</v>
      </c>
      <c r="J621" s="204">
        <v>13684</v>
      </c>
      <c r="K621" s="243">
        <v>1739</v>
      </c>
      <c r="L621" s="285">
        <f t="shared" si="12"/>
        <v>42.086448725645369</v>
      </c>
      <c r="M621" s="85">
        <v>88.72</v>
      </c>
      <c r="N621" s="259">
        <v>3</v>
      </c>
      <c r="O621" s="74">
        <v>0.70399999999999996</v>
      </c>
      <c r="P621" s="90" t="s">
        <v>800</v>
      </c>
      <c r="Q621" s="90" t="s">
        <v>800</v>
      </c>
      <c r="R621" s="90" t="s">
        <v>800</v>
      </c>
      <c r="S621" s="90" t="s">
        <v>800</v>
      </c>
      <c r="T621" s="90" t="s">
        <v>800</v>
      </c>
      <c r="U621" s="90" t="s">
        <v>800</v>
      </c>
      <c r="V621" s="90" t="s">
        <v>800</v>
      </c>
      <c r="W621" s="265">
        <v>0</v>
      </c>
    </row>
    <row r="622" spans="1:23" ht="15" customHeight="1" x14ac:dyDescent="0.2">
      <c r="A622" s="277">
        <v>6</v>
      </c>
      <c r="B622" s="279">
        <v>30</v>
      </c>
      <c r="C622" s="253" t="s">
        <v>727</v>
      </c>
      <c r="D622" s="91" t="s">
        <v>16</v>
      </c>
      <c r="E622" s="295">
        <v>3552809</v>
      </c>
      <c r="F622" s="78"/>
      <c r="G622" s="94">
        <v>20.48</v>
      </c>
      <c r="H622" s="115">
        <v>1.728757817440707</v>
      </c>
      <c r="I622" s="204">
        <v>268325</v>
      </c>
      <c r="J622" s="204">
        <v>268325</v>
      </c>
      <c r="K622" s="243">
        <v>0</v>
      </c>
      <c r="L622" s="285">
        <f t="shared" si="12"/>
        <v>13101.806640625</v>
      </c>
      <c r="M622" s="85">
        <v>100</v>
      </c>
      <c r="N622" s="259">
        <v>2</v>
      </c>
      <c r="O622" s="74">
        <v>0.76900000000000002</v>
      </c>
      <c r="P622" s="90" t="s">
        <v>800</v>
      </c>
      <c r="Q622" s="90" t="s">
        <v>800</v>
      </c>
      <c r="R622" s="90" t="s">
        <v>800</v>
      </c>
      <c r="S622" s="90" t="s">
        <v>800</v>
      </c>
      <c r="T622" s="90" t="s">
        <v>800</v>
      </c>
      <c r="U622" s="90" t="s">
        <v>800</v>
      </c>
      <c r="V622" s="90" t="s">
        <v>800</v>
      </c>
      <c r="W622" s="265">
        <v>0</v>
      </c>
    </row>
    <row r="623" spans="1:23" ht="15" customHeight="1" x14ac:dyDescent="0.2">
      <c r="A623" s="277">
        <v>22</v>
      </c>
      <c r="B623" s="279">
        <v>30</v>
      </c>
      <c r="C623" s="253" t="s">
        <v>728</v>
      </c>
      <c r="D623" s="91" t="s">
        <v>5</v>
      </c>
      <c r="E623" s="295">
        <v>3552908</v>
      </c>
      <c r="F623" s="78"/>
      <c r="G623" s="94">
        <v>608.30999999999995</v>
      </c>
      <c r="H623" s="115">
        <v>0.68745582779456971</v>
      </c>
      <c r="I623" s="204">
        <v>5920</v>
      </c>
      <c r="J623" s="204">
        <v>5137</v>
      </c>
      <c r="K623" s="243">
        <v>783</v>
      </c>
      <c r="L623" s="285">
        <f t="shared" si="12"/>
        <v>9.7318801269089779</v>
      </c>
      <c r="M623" s="85">
        <v>86.77</v>
      </c>
      <c r="N623" s="259">
        <v>3</v>
      </c>
      <c r="O623" s="74">
        <v>0.72299999999999998</v>
      </c>
      <c r="P623" s="90" t="s">
        <v>800</v>
      </c>
      <c r="Q623" s="90" t="s">
        <v>800</v>
      </c>
      <c r="R623" s="90" t="s">
        <v>800</v>
      </c>
      <c r="S623" s="90" t="s">
        <v>800</v>
      </c>
      <c r="T623" s="90" t="s">
        <v>800</v>
      </c>
      <c r="U623" s="90" t="s">
        <v>800</v>
      </c>
      <c r="V623" s="90" t="s">
        <v>800</v>
      </c>
      <c r="W623" s="265">
        <v>21.869999999999997</v>
      </c>
    </row>
    <row r="624" spans="1:23" ht="15" customHeight="1" x14ac:dyDescent="0.2">
      <c r="A624" s="277">
        <v>14</v>
      </c>
      <c r="B624" s="279">
        <v>30</v>
      </c>
      <c r="C624" s="253" t="s">
        <v>729</v>
      </c>
      <c r="D624" s="91" t="s">
        <v>8</v>
      </c>
      <c r="E624" s="295">
        <v>3553005</v>
      </c>
      <c r="F624" s="78"/>
      <c r="G624" s="94">
        <v>145.80000000000001</v>
      </c>
      <c r="H624" s="115">
        <v>2.7615313450676027</v>
      </c>
      <c r="I624" s="204">
        <v>12367</v>
      </c>
      <c r="J624" s="204">
        <v>8860</v>
      </c>
      <c r="K624" s="243">
        <v>3507</v>
      </c>
      <c r="L624" s="285">
        <f t="shared" si="12"/>
        <v>84.821673525377221</v>
      </c>
      <c r="M624" s="85">
        <v>71.64</v>
      </c>
      <c r="N624" s="259">
        <v>3</v>
      </c>
      <c r="O624" s="74">
        <v>0.70899999999999996</v>
      </c>
      <c r="P624" s="90" t="s">
        <v>800</v>
      </c>
      <c r="Q624" s="90" t="s">
        <v>800</v>
      </c>
      <c r="R624" s="90" t="s">
        <v>800</v>
      </c>
      <c r="S624" s="90" t="s">
        <v>800</v>
      </c>
      <c r="T624" s="90" t="s">
        <v>800</v>
      </c>
      <c r="U624" s="90" t="s">
        <v>800</v>
      </c>
      <c r="V624" s="90" t="s">
        <v>800</v>
      </c>
      <c r="W624" s="265">
        <v>0.5</v>
      </c>
    </row>
    <row r="625" spans="1:24" ht="15" customHeight="1" x14ac:dyDescent="0.2">
      <c r="A625" s="277">
        <v>15</v>
      </c>
      <c r="B625" s="279">
        <v>30</v>
      </c>
      <c r="C625" s="253" t="s">
        <v>730</v>
      </c>
      <c r="D625" s="91" t="s">
        <v>17</v>
      </c>
      <c r="E625" s="295">
        <v>3553104</v>
      </c>
      <c r="F625" s="78"/>
      <c r="G625" s="94">
        <v>106.93</v>
      </c>
      <c r="H625" s="115">
        <v>0.28354296719159677</v>
      </c>
      <c r="I625" s="204">
        <v>5982</v>
      </c>
      <c r="J625" s="204">
        <v>5523</v>
      </c>
      <c r="K625" s="243">
        <v>459</v>
      </c>
      <c r="L625" s="285">
        <f t="shared" si="12"/>
        <v>55.943140372206109</v>
      </c>
      <c r="M625" s="85">
        <v>92.33</v>
      </c>
      <c r="N625" s="259">
        <v>3</v>
      </c>
      <c r="O625" s="74">
        <v>0.71</v>
      </c>
      <c r="P625" s="90" t="s">
        <v>800</v>
      </c>
      <c r="Q625" s="90" t="s">
        <v>800</v>
      </c>
      <c r="R625" s="90" t="s">
        <v>800</v>
      </c>
      <c r="S625" s="90" t="s">
        <v>800</v>
      </c>
      <c r="T625" s="90" t="s">
        <v>800</v>
      </c>
      <c r="U625" s="90" t="s">
        <v>800</v>
      </c>
      <c r="V625" s="90" t="s">
        <v>800</v>
      </c>
      <c r="W625" s="265">
        <v>0</v>
      </c>
    </row>
    <row r="626" spans="1:24" ht="15" customHeight="1" x14ac:dyDescent="0.2">
      <c r="A626" s="277">
        <v>15</v>
      </c>
      <c r="B626" s="279">
        <v>30</v>
      </c>
      <c r="C626" s="253" t="s">
        <v>731</v>
      </c>
      <c r="D626" s="91" t="s">
        <v>17</v>
      </c>
      <c r="E626" s="295">
        <v>3553203</v>
      </c>
      <c r="F626" s="78"/>
      <c r="G626" s="94">
        <v>132.16</v>
      </c>
      <c r="H626" s="115">
        <v>1.4339029659441671</v>
      </c>
      <c r="I626" s="204">
        <v>6330</v>
      </c>
      <c r="J626" s="204">
        <v>5886</v>
      </c>
      <c r="K626" s="243">
        <v>444</v>
      </c>
      <c r="L626" s="285">
        <f t="shared" si="12"/>
        <v>47.896489104116228</v>
      </c>
      <c r="M626" s="85">
        <v>92.99</v>
      </c>
      <c r="N626" s="259">
        <v>4</v>
      </c>
      <c r="O626" s="74">
        <v>0.76</v>
      </c>
      <c r="P626" s="90" t="s">
        <v>800</v>
      </c>
      <c r="Q626" s="90" t="s">
        <v>800</v>
      </c>
      <c r="R626" s="90" t="s">
        <v>800</v>
      </c>
      <c r="S626" s="90" t="s">
        <v>800</v>
      </c>
      <c r="T626" s="90" t="s">
        <v>800</v>
      </c>
      <c r="U626" s="90" t="s">
        <v>800</v>
      </c>
      <c r="V626" s="90" t="s">
        <v>800</v>
      </c>
      <c r="W626" s="265">
        <v>0</v>
      </c>
    </row>
    <row r="627" spans="1:24" ht="15" customHeight="1" x14ac:dyDescent="0.2">
      <c r="A627" s="277">
        <v>4</v>
      </c>
      <c r="B627" s="279">
        <v>30</v>
      </c>
      <c r="C627" s="253" t="s">
        <v>732</v>
      </c>
      <c r="D627" s="91" t="s">
        <v>15</v>
      </c>
      <c r="E627" s="295">
        <v>3553302</v>
      </c>
      <c r="F627" s="78"/>
      <c r="G627" s="94">
        <v>561.57000000000005</v>
      </c>
      <c r="H627" s="115">
        <v>7.3238447746337698E-2</v>
      </c>
      <c r="I627" s="204">
        <v>22620</v>
      </c>
      <c r="J627" s="204">
        <v>20459</v>
      </c>
      <c r="K627" s="243">
        <v>2161</v>
      </c>
      <c r="L627" s="285">
        <f t="shared" si="12"/>
        <v>40.279929483412573</v>
      </c>
      <c r="M627" s="85">
        <v>90.45</v>
      </c>
      <c r="N627" s="259">
        <v>4</v>
      </c>
      <c r="O627" s="74">
        <v>0.73099999999999998</v>
      </c>
      <c r="P627" s="90" t="s">
        <v>800</v>
      </c>
      <c r="Q627" s="90" t="s">
        <v>800</v>
      </c>
      <c r="R627" s="90" t="s">
        <v>800</v>
      </c>
      <c r="S627" s="90" t="s">
        <v>800</v>
      </c>
      <c r="T627" s="90" t="s">
        <v>800</v>
      </c>
      <c r="U627" s="90" t="s">
        <v>800</v>
      </c>
      <c r="V627" s="90" t="s">
        <v>800</v>
      </c>
      <c r="W627" s="265">
        <v>0</v>
      </c>
    </row>
    <row r="628" spans="1:24" ht="15" customHeight="1" x14ac:dyDescent="0.2">
      <c r="A628" s="277">
        <v>15</v>
      </c>
      <c r="B628" s="279">
        <v>30</v>
      </c>
      <c r="C628" s="253" t="s">
        <v>733</v>
      </c>
      <c r="D628" s="91" t="s">
        <v>17</v>
      </c>
      <c r="E628" s="295">
        <v>3553401</v>
      </c>
      <c r="F628" s="78"/>
      <c r="G628" s="94">
        <v>745.23</v>
      </c>
      <c r="H628" s="115">
        <v>0.53029575595533451</v>
      </c>
      <c r="I628" s="204">
        <v>24750</v>
      </c>
      <c r="J628" s="204">
        <v>22883</v>
      </c>
      <c r="K628" s="243">
        <v>1867</v>
      </c>
      <c r="L628" s="285">
        <f t="shared" si="12"/>
        <v>33.211223380701256</v>
      </c>
      <c r="M628" s="85">
        <v>92.46</v>
      </c>
      <c r="N628" s="259">
        <v>3</v>
      </c>
      <c r="O628" s="74">
        <v>0.748</v>
      </c>
      <c r="P628" s="90" t="s">
        <v>800</v>
      </c>
      <c r="Q628" s="90" t="s">
        <v>800</v>
      </c>
      <c r="R628" s="90" t="s">
        <v>800</v>
      </c>
      <c r="S628" s="90" t="s">
        <v>800</v>
      </c>
      <c r="T628" s="90" t="s">
        <v>800</v>
      </c>
      <c r="U628" s="90" t="s">
        <v>800</v>
      </c>
      <c r="V628" s="90" t="s">
        <v>800</v>
      </c>
      <c r="W628" s="265">
        <v>0</v>
      </c>
    </row>
    <row r="629" spans="1:24" ht="15" customHeight="1" x14ac:dyDescent="0.2">
      <c r="A629" s="277">
        <v>11</v>
      </c>
      <c r="B629" s="279">
        <v>30</v>
      </c>
      <c r="C629" s="253" t="s">
        <v>734</v>
      </c>
      <c r="D629" s="91" t="s">
        <v>12</v>
      </c>
      <c r="E629" s="295">
        <v>3553500</v>
      </c>
      <c r="F629" s="78"/>
      <c r="G629" s="94">
        <v>755.29</v>
      </c>
      <c r="H629" s="115">
        <v>-0.69394678437829649</v>
      </c>
      <c r="I629" s="204">
        <v>7765</v>
      </c>
      <c r="J629" s="204">
        <v>5724</v>
      </c>
      <c r="K629" s="243">
        <v>2041</v>
      </c>
      <c r="L629" s="285">
        <f t="shared" si="12"/>
        <v>10.28081928795562</v>
      </c>
      <c r="M629" s="85">
        <v>73.72</v>
      </c>
      <c r="N629" s="259">
        <v>5</v>
      </c>
      <c r="O629" s="74">
        <v>0.68100000000000005</v>
      </c>
      <c r="P629" s="90" t="s">
        <v>800</v>
      </c>
      <c r="Q629" s="90" t="s">
        <v>800</v>
      </c>
      <c r="R629" s="90" t="s">
        <v>800</v>
      </c>
      <c r="S629" s="90" t="s">
        <v>800</v>
      </c>
      <c r="T629" s="90" t="s">
        <v>800</v>
      </c>
      <c r="U629" s="90" t="s">
        <v>800</v>
      </c>
      <c r="V629" s="90" t="s">
        <v>800</v>
      </c>
      <c r="W629" s="265">
        <v>4.54</v>
      </c>
    </row>
    <row r="630" spans="1:24" ht="15" customHeight="1" x14ac:dyDescent="0.2">
      <c r="A630" s="277">
        <v>4</v>
      </c>
      <c r="B630" s="279">
        <v>30</v>
      </c>
      <c r="C630" s="253" t="s">
        <v>735</v>
      </c>
      <c r="D630" s="91" t="s">
        <v>15</v>
      </c>
      <c r="E630" s="295">
        <v>3553609</v>
      </c>
      <c r="F630" s="78"/>
      <c r="G630" s="94">
        <v>220.58</v>
      </c>
      <c r="H630" s="115">
        <v>-0.17467825813011206</v>
      </c>
      <c r="I630" s="204">
        <v>12644</v>
      </c>
      <c r="J630" s="204">
        <v>11023</v>
      </c>
      <c r="K630" s="243">
        <v>1621</v>
      </c>
      <c r="L630" s="285">
        <f t="shared" si="12"/>
        <v>57.321606673315799</v>
      </c>
      <c r="M630" s="85">
        <v>87.18</v>
      </c>
      <c r="N630" s="259">
        <v>3</v>
      </c>
      <c r="O630" s="74">
        <v>0.751</v>
      </c>
      <c r="P630" s="90" t="s">
        <v>800</v>
      </c>
      <c r="Q630" s="90" t="s">
        <v>800</v>
      </c>
      <c r="R630" s="90" t="s">
        <v>800</v>
      </c>
      <c r="S630" s="90" t="s">
        <v>800</v>
      </c>
      <c r="T630" s="90" t="s">
        <v>800</v>
      </c>
      <c r="U630" s="90" t="s">
        <v>800</v>
      </c>
      <c r="V630" s="90" t="s">
        <v>800</v>
      </c>
      <c r="W630" s="265">
        <v>0</v>
      </c>
    </row>
    <row r="631" spans="1:24" ht="15" customHeight="1" x14ac:dyDescent="0.2">
      <c r="A631" s="277">
        <v>9</v>
      </c>
      <c r="B631" s="279">
        <v>30</v>
      </c>
      <c r="C631" s="253" t="s">
        <v>736</v>
      </c>
      <c r="D631" s="91" t="s">
        <v>18</v>
      </c>
      <c r="E631" s="295">
        <v>3553658</v>
      </c>
      <c r="F631" s="78"/>
      <c r="G631" s="94">
        <v>54.21</v>
      </c>
      <c r="H631" s="115">
        <v>-5.4679803189194853E-2</v>
      </c>
      <c r="I631" s="204">
        <v>2735</v>
      </c>
      <c r="J631" s="204">
        <v>2636</v>
      </c>
      <c r="K631" s="243">
        <v>99</v>
      </c>
      <c r="L631" s="285">
        <f t="shared" si="12"/>
        <v>50.451946135399375</v>
      </c>
      <c r="M631" s="85">
        <v>96.38</v>
      </c>
      <c r="N631" s="259">
        <v>3</v>
      </c>
      <c r="O631" s="74">
        <v>0.75900000000000001</v>
      </c>
      <c r="P631" s="90" t="s">
        <v>800</v>
      </c>
      <c r="Q631" s="90" t="s">
        <v>800</v>
      </c>
      <c r="R631" s="90" t="s">
        <v>800</v>
      </c>
      <c r="S631" s="90" t="s">
        <v>800</v>
      </c>
      <c r="T631" s="90" t="s">
        <v>800</v>
      </c>
      <c r="U631" s="90" t="s">
        <v>800</v>
      </c>
      <c r="V631" s="90" t="s">
        <v>800</v>
      </c>
      <c r="W631" s="265">
        <v>0</v>
      </c>
    </row>
    <row r="632" spans="1:24" ht="15" customHeight="1" x14ac:dyDescent="0.2">
      <c r="A632" s="277">
        <v>16</v>
      </c>
      <c r="B632" s="279">
        <v>30</v>
      </c>
      <c r="C632" s="253" t="s">
        <v>737</v>
      </c>
      <c r="D632" s="91" t="s">
        <v>0</v>
      </c>
      <c r="E632" s="295">
        <v>3553708</v>
      </c>
      <c r="F632" s="78"/>
      <c r="G632" s="94">
        <v>594.22</v>
      </c>
      <c r="H632" s="115">
        <v>0.15313776368390819</v>
      </c>
      <c r="I632" s="204">
        <v>54262</v>
      </c>
      <c r="J632" s="204">
        <v>51967</v>
      </c>
      <c r="K632" s="243">
        <v>2295</v>
      </c>
      <c r="L632" s="285">
        <f t="shared" si="12"/>
        <v>91.316347480731039</v>
      </c>
      <c r="M632" s="85">
        <v>95.77</v>
      </c>
      <c r="N632" s="259">
        <v>3</v>
      </c>
      <c r="O632" s="74">
        <v>0.748</v>
      </c>
      <c r="P632" s="90" t="s">
        <v>800</v>
      </c>
      <c r="Q632" s="90" t="s">
        <v>800</v>
      </c>
      <c r="R632" s="90" t="s">
        <v>800</v>
      </c>
      <c r="S632" s="90" t="s">
        <v>800</v>
      </c>
      <c r="T632" s="90" t="s">
        <v>800</v>
      </c>
      <c r="U632" s="90" t="s">
        <v>800</v>
      </c>
      <c r="V632" s="90" t="s">
        <v>800</v>
      </c>
      <c r="W632" s="265">
        <v>0</v>
      </c>
    </row>
    <row r="633" spans="1:24" ht="15" customHeight="1" x14ac:dyDescent="0.2">
      <c r="A633" s="277">
        <v>14</v>
      </c>
      <c r="B633" s="279">
        <v>30</v>
      </c>
      <c r="C633" s="253" t="s">
        <v>738</v>
      </c>
      <c r="D633" s="91" t="s">
        <v>8</v>
      </c>
      <c r="E633" s="295">
        <v>3553807</v>
      </c>
      <c r="F633" s="78"/>
      <c r="G633" s="94">
        <v>447.09</v>
      </c>
      <c r="H633" s="115">
        <v>0.28204328712673199</v>
      </c>
      <c r="I633" s="204">
        <v>22865</v>
      </c>
      <c r="J633" s="204">
        <v>20565</v>
      </c>
      <c r="K633" s="243">
        <v>2300</v>
      </c>
      <c r="L633" s="285">
        <f t="shared" si="12"/>
        <v>51.141828267239262</v>
      </c>
      <c r="M633" s="85">
        <v>89.94</v>
      </c>
      <c r="N633" s="259">
        <v>4</v>
      </c>
      <c r="O633" s="74">
        <v>0.70099999999999996</v>
      </c>
      <c r="P633" s="90" t="s">
        <v>800</v>
      </c>
      <c r="Q633" s="90" t="s">
        <v>800</v>
      </c>
      <c r="R633" s="90" t="s">
        <v>800</v>
      </c>
      <c r="S633" s="90" t="s">
        <v>800</v>
      </c>
      <c r="T633" s="90" t="s">
        <v>800</v>
      </c>
      <c r="U633" s="90" t="s">
        <v>800</v>
      </c>
      <c r="V633" s="90" t="s">
        <v>800</v>
      </c>
      <c r="W633" s="265">
        <v>13.33</v>
      </c>
    </row>
    <row r="634" spans="1:24" ht="15" customHeight="1" x14ac:dyDescent="0.2">
      <c r="A634" s="277">
        <v>14</v>
      </c>
      <c r="B634" s="279">
        <v>30</v>
      </c>
      <c r="C634" s="253" t="s">
        <v>739</v>
      </c>
      <c r="D634" s="91" t="s">
        <v>8</v>
      </c>
      <c r="E634" s="295">
        <v>3553856</v>
      </c>
      <c r="F634" s="78"/>
      <c r="G634" s="94">
        <v>232.96</v>
      </c>
      <c r="H634" s="115">
        <v>1.1412041172456977</v>
      </c>
      <c r="I634" s="204">
        <v>5500</v>
      </c>
      <c r="J634" s="204">
        <v>3118</v>
      </c>
      <c r="K634" s="243">
        <v>2382</v>
      </c>
      <c r="L634" s="285">
        <f t="shared" si="12"/>
        <v>23.609203296703296</v>
      </c>
      <c r="M634" s="85">
        <v>56.69</v>
      </c>
      <c r="N634" s="259">
        <v>5</v>
      </c>
      <c r="O634" s="74">
        <v>0.67900000000000005</v>
      </c>
      <c r="P634" s="90" t="s">
        <v>800</v>
      </c>
      <c r="Q634" s="90" t="s">
        <v>800</v>
      </c>
      <c r="R634" s="90" t="s">
        <v>800</v>
      </c>
      <c r="S634" s="90" t="s">
        <v>800</v>
      </c>
      <c r="T634" s="90" t="s">
        <v>800</v>
      </c>
      <c r="U634" s="90" t="s">
        <v>800</v>
      </c>
      <c r="V634" s="90" t="s">
        <v>800</v>
      </c>
      <c r="W634" s="265">
        <v>0</v>
      </c>
    </row>
    <row r="635" spans="1:24" ht="15" customHeight="1" x14ac:dyDescent="0.2">
      <c r="A635" s="277">
        <v>22</v>
      </c>
      <c r="B635" s="279">
        <v>30</v>
      </c>
      <c r="C635" s="253" t="s">
        <v>740</v>
      </c>
      <c r="D635" s="91" t="s">
        <v>5</v>
      </c>
      <c r="E635" s="295">
        <v>3553906</v>
      </c>
      <c r="F635" s="78"/>
      <c r="G635" s="94">
        <v>197.22</v>
      </c>
      <c r="H635" s="115">
        <v>1.0777910613243735</v>
      </c>
      <c r="I635" s="204">
        <v>7004</v>
      </c>
      <c r="J635" s="204">
        <v>6546</v>
      </c>
      <c r="K635" s="243">
        <v>458</v>
      </c>
      <c r="L635" s="285">
        <f t="shared" si="12"/>
        <v>35.513639590305246</v>
      </c>
      <c r="M635" s="85">
        <v>93.46</v>
      </c>
      <c r="N635" s="259">
        <v>5</v>
      </c>
      <c r="O635" s="74">
        <v>0.72599999999999998</v>
      </c>
      <c r="P635" s="90" t="s">
        <v>800</v>
      </c>
      <c r="Q635" s="90" t="s">
        <v>800</v>
      </c>
      <c r="R635" s="90" t="s">
        <v>800</v>
      </c>
      <c r="S635" s="90" t="s">
        <v>800</v>
      </c>
      <c r="T635" s="90" t="s">
        <v>800</v>
      </c>
      <c r="U635" s="90" t="s">
        <v>800</v>
      </c>
      <c r="V635" s="90" t="s">
        <v>800</v>
      </c>
      <c r="W635" s="265">
        <v>0</v>
      </c>
    </row>
    <row r="636" spans="1:24" ht="15" customHeight="1" x14ac:dyDescent="0.2">
      <c r="A636" s="277">
        <v>17</v>
      </c>
      <c r="B636" s="279">
        <v>30</v>
      </c>
      <c r="C636" s="253" t="s">
        <v>741</v>
      </c>
      <c r="D636" s="91" t="s">
        <v>7</v>
      </c>
      <c r="E636" s="295">
        <v>3553955</v>
      </c>
      <c r="F636" s="78"/>
      <c r="G636" s="94">
        <v>303.5</v>
      </c>
      <c r="H636" s="115">
        <v>1.627544601026365</v>
      </c>
      <c r="I636" s="204">
        <v>14059</v>
      </c>
      <c r="J636" s="204">
        <v>13345</v>
      </c>
      <c r="K636" s="243">
        <v>714</v>
      </c>
      <c r="L636" s="285">
        <f t="shared" si="12"/>
        <v>46.32289950576606</v>
      </c>
      <c r="M636" s="85">
        <v>94.92</v>
      </c>
      <c r="N636" s="259">
        <v>4</v>
      </c>
      <c r="O636" s="74">
        <v>0.753</v>
      </c>
      <c r="P636" s="90" t="s">
        <v>800</v>
      </c>
      <c r="Q636" s="90" t="s">
        <v>800</v>
      </c>
      <c r="R636" s="90" t="s">
        <v>800</v>
      </c>
      <c r="S636" s="90" t="s">
        <v>800</v>
      </c>
      <c r="T636" s="90" t="s">
        <v>800</v>
      </c>
      <c r="U636" s="90" t="s">
        <v>800</v>
      </c>
      <c r="V636" s="90" t="s">
        <v>800</v>
      </c>
      <c r="W636" s="265">
        <v>0</v>
      </c>
    </row>
    <row r="637" spans="1:24" ht="15" customHeight="1" x14ac:dyDescent="0.2">
      <c r="A637" s="277">
        <v>10</v>
      </c>
      <c r="B637" s="279">
        <v>30</v>
      </c>
      <c r="C637" s="253" t="s">
        <v>742</v>
      </c>
      <c r="D637" s="91" t="s">
        <v>54</v>
      </c>
      <c r="E637" s="295">
        <v>3554003</v>
      </c>
      <c r="F637" s="78"/>
      <c r="G637" s="94">
        <v>524.16</v>
      </c>
      <c r="H637" s="115">
        <v>1.2215532862694278</v>
      </c>
      <c r="I637" s="204">
        <v>115049</v>
      </c>
      <c r="J637" s="204">
        <v>111079</v>
      </c>
      <c r="K637" s="243">
        <v>3970</v>
      </c>
      <c r="L637" s="285">
        <f t="shared" si="12"/>
        <v>219.49213980463981</v>
      </c>
      <c r="M637" s="85">
        <v>96.55</v>
      </c>
      <c r="N637" s="259">
        <v>4</v>
      </c>
      <c r="O637" s="74">
        <v>0.752</v>
      </c>
      <c r="P637" s="90" t="s">
        <v>800</v>
      </c>
      <c r="Q637" s="90" t="s">
        <v>800</v>
      </c>
      <c r="R637" s="90" t="s">
        <v>800</v>
      </c>
      <c r="S637" s="90" t="s">
        <v>800</v>
      </c>
      <c r="T637" s="90" t="s">
        <v>800</v>
      </c>
      <c r="U637" s="90" t="s">
        <v>800</v>
      </c>
      <c r="V637" s="90" t="s">
        <v>800</v>
      </c>
      <c r="W637" s="265">
        <v>0</v>
      </c>
    </row>
    <row r="638" spans="1:24" ht="15" customHeight="1" x14ac:dyDescent="0.2">
      <c r="A638" s="277">
        <v>2</v>
      </c>
      <c r="B638" s="279">
        <v>30</v>
      </c>
      <c r="C638" s="253" t="s">
        <v>743</v>
      </c>
      <c r="D638" s="91" t="s">
        <v>6</v>
      </c>
      <c r="E638" s="295">
        <v>3554102</v>
      </c>
      <c r="F638" s="78"/>
      <c r="G638" s="94">
        <v>625.91999999999996</v>
      </c>
      <c r="H638" s="115">
        <v>1.1248276141199609</v>
      </c>
      <c r="I638" s="204">
        <v>296449</v>
      </c>
      <c r="J638" s="204">
        <v>290373</v>
      </c>
      <c r="K638" s="243">
        <v>6076</v>
      </c>
      <c r="L638" s="285">
        <f t="shared" si="12"/>
        <v>473.62122955010227</v>
      </c>
      <c r="M638" s="85">
        <v>97.95</v>
      </c>
      <c r="N638" s="259">
        <v>1</v>
      </c>
      <c r="O638" s="74">
        <v>0.8</v>
      </c>
      <c r="P638" s="90" t="s">
        <v>800</v>
      </c>
      <c r="Q638" s="90" t="s">
        <v>800</v>
      </c>
      <c r="R638" s="90" t="s">
        <v>800</v>
      </c>
      <c r="S638" s="90" t="s">
        <v>800</v>
      </c>
      <c r="T638" s="90" t="s">
        <v>800</v>
      </c>
      <c r="U638" s="90" t="s">
        <v>800</v>
      </c>
      <c r="V638" s="90" t="s">
        <v>800</v>
      </c>
      <c r="W638" s="265">
        <v>0</v>
      </c>
    </row>
    <row r="639" spans="1:24" ht="15" customHeight="1" x14ac:dyDescent="0.2">
      <c r="A639" s="277">
        <v>14</v>
      </c>
      <c r="B639" s="279">
        <v>30</v>
      </c>
      <c r="C639" s="253" t="s">
        <v>744</v>
      </c>
      <c r="D639" s="91" t="s">
        <v>8</v>
      </c>
      <c r="E639" s="295">
        <v>3554201</v>
      </c>
      <c r="F639" s="78"/>
      <c r="G639" s="94">
        <v>296.33999999999997</v>
      </c>
      <c r="H639" s="115">
        <v>-0.70746768435281382</v>
      </c>
      <c r="I639" s="204">
        <v>4716</v>
      </c>
      <c r="J639" s="204">
        <v>3405</v>
      </c>
      <c r="K639" s="243">
        <v>1311</v>
      </c>
      <c r="L639" s="285">
        <f t="shared" si="12"/>
        <v>15.914152662482286</v>
      </c>
      <c r="M639" s="85">
        <v>72.2</v>
      </c>
      <c r="N639" s="259">
        <v>5</v>
      </c>
      <c r="O639" s="74">
        <v>0.66800000000000004</v>
      </c>
      <c r="P639" s="90" t="s">
        <v>800</v>
      </c>
      <c r="Q639" s="90" t="s">
        <v>800</v>
      </c>
      <c r="R639" s="90" t="s">
        <v>800</v>
      </c>
      <c r="S639" s="90" t="s">
        <v>800</v>
      </c>
      <c r="T639" s="90" t="s">
        <v>800</v>
      </c>
      <c r="U639" s="90" t="s">
        <v>800</v>
      </c>
      <c r="V639" s="90" t="s">
        <v>800</v>
      </c>
      <c r="W639" s="265">
        <v>19.55</v>
      </c>
    </row>
    <row r="640" spans="1:24" s="42" customFormat="1" ht="15" customHeight="1" x14ac:dyDescent="0.2">
      <c r="A640" s="277">
        <v>22</v>
      </c>
      <c r="B640" s="279">
        <v>30</v>
      </c>
      <c r="C640" s="253" t="s">
        <v>745</v>
      </c>
      <c r="D640" s="91" t="s">
        <v>5</v>
      </c>
      <c r="E640" s="295">
        <v>3554300</v>
      </c>
      <c r="F640" s="78"/>
      <c r="G640" s="94">
        <v>1556.67</v>
      </c>
      <c r="H640" s="115">
        <v>0.51650867608212803</v>
      </c>
      <c r="I640" s="204">
        <v>22026</v>
      </c>
      <c r="J640" s="204">
        <v>18084</v>
      </c>
      <c r="K640" s="243">
        <v>3942</v>
      </c>
      <c r="L640" s="285">
        <f t="shared" si="12"/>
        <v>14.14943436951955</v>
      </c>
      <c r="M640" s="85">
        <v>82.1</v>
      </c>
      <c r="N640" s="259">
        <v>5</v>
      </c>
      <c r="O640" s="74">
        <v>0.74099999999999999</v>
      </c>
      <c r="P640" s="90" t="s">
        <v>800</v>
      </c>
      <c r="Q640" s="90" t="s">
        <v>800</v>
      </c>
      <c r="R640" s="90" t="s">
        <v>800</v>
      </c>
      <c r="S640" s="90" t="s">
        <v>800</v>
      </c>
      <c r="T640" s="90" t="s">
        <v>800</v>
      </c>
      <c r="U640" s="90" t="s">
        <v>800</v>
      </c>
      <c r="V640" s="90" t="s">
        <v>800</v>
      </c>
      <c r="W640" s="265">
        <v>73.83</v>
      </c>
      <c r="X640" s="38"/>
    </row>
    <row r="641" spans="1:24" s="42" customFormat="1" ht="15" customHeight="1" x14ac:dyDescent="0.2">
      <c r="A641" s="277">
        <v>12</v>
      </c>
      <c r="B641" s="279">
        <v>30</v>
      </c>
      <c r="C641" s="253" t="s">
        <v>746</v>
      </c>
      <c r="D641" s="91" t="s">
        <v>11</v>
      </c>
      <c r="E641" s="295">
        <v>3554409</v>
      </c>
      <c r="F641" s="78"/>
      <c r="G641" s="94">
        <v>219.89</v>
      </c>
      <c r="H641" s="115">
        <v>0.80354446087749221</v>
      </c>
      <c r="I641" s="204">
        <v>8880</v>
      </c>
      <c r="J641" s="204">
        <v>8522</v>
      </c>
      <c r="K641" s="243">
        <v>358</v>
      </c>
      <c r="L641" s="285">
        <f t="shared" si="12"/>
        <v>40.383828277775251</v>
      </c>
      <c r="M641" s="85">
        <v>95.97</v>
      </c>
      <c r="N641" s="259">
        <v>4</v>
      </c>
      <c r="O641" s="74">
        <v>0.749</v>
      </c>
      <c r="P641" s="90" t="s">
        <v>800</v>
      </c>
      <c r="Q641" s="90" t="s">
        <v>800</v>
      </c>
      <c r="R641" s="90" t="s">
        <v>800</v>
      </c>
      <c r="S641" s="90" t="s">
        <v>800</v>
      </c>
      <c r="T641" s="90" t="s">
        <v>800</v>
      </c>
      <c r="U641" s="90" t="s">
        <v>800</v>
      </c>
      <c r="V641" s="90" t="s">
        <v>800</v>
      </c>
      <c r="W641" s="265">
        <v>0</v>
      </c>
      <c r="X641" s="38"/>
    </row>
    <row r="642" spans="1:24" s="42" customFormat="1" ht="15" customHeight="1" x14ac:dyDescent="0.2">
      <c r="A642" s="277">
        <v>10</v>
      </c>
      <c r="B642" s="279">
        <v>30</v>
      </c>
      <c r="C642" s="253" t="s">
        <v>747</v>
      </c>
      <c r="D642" s="91" t="s">
        <v>54</v>
      </c>
      <c r="E642" s="295">
        <v>3554508</v>
      </c>
      <c r="F642" s="78"/>
      <c r="G642" s="94">
        <v>392.51</v>
      </c>
      <c r="H642" s="115">
        <v>1.2813683462128855</v>
      </c>
      <c r="I642" s="204">
        <v>39431</v>
      </c>
      <c r="J642" s="204">
        <v>35958</v>
      </c>
      <c r="K642" s="243">
        <v>3473</v>
      </c>
      <c r="L642" s="285">
        <f t="shared" si="12"/>
        <v>100.45858704236835</v>
      </c>
      <c r="M642" s="85">
        <v>91.19</v>
      </c>
      <c r="N642" s="259">
        <v>3</v>
      </c>
      <c r="O642" s="74">
        <v>0.77800000000000002</v>
      </c>
      <c r="P642" s="90" t="s">
        <v>800</v>
      </c>
      <c r="Q642" s="90" t="s">
        <v>800</v>
      </c>
      <c r="R642" s="90" t="s">
        <v>800</v>
      </c>
      <c r="S642" s="90" t="s">
        <v>800</v>
      </c>
      <c r="T642" s="90" t="s">
        <v>800</v>
      </c>
      <c r="U642" s="90" t="s">
        <v>800</v>
      </c>
      <c r="V642" s="90" t="s">
        <v>800</v>
      </c>
      <c r="W642" s="265">
        <v>0</v>
      </c>
      <c r="X642" s="38"/>
    </row>
    <row r="643" spans="1:24" ht="15" customHeight="1" x14ac:dyDescent="0.2">
      <c r="A643" s="277">
        <v>14</v>
      </c>
      <c r="B643" s="279">
        <v>30</v>
      </c>
      <c r="C643" s="253" t="s">
        <v>748</v>
      </c>
      <c r="D643" s="91" t="s">
        <v>8</v>
      </c>
      <c r="E643" s="295">
        <v>3554607</v>
      </c>
      <c r="F643" s="78"/>
      <c r="G643" s="94">
        <v>197.22</v>
      </c>
      <c r="H643" s="115">
        <v>-0.40446158972494706</v>
      </c>
      <c r="I643" s="204">
        <v>2587</v>
      </c>
      <c r="J643" s="204">
        <v>1967</v>
      </c>
      <c r="K643" s="243">
        <v>620</v>
      </c>
      <c r="L643" s="285">
        <f t="shared" si="12"/>
        <v>13.117330899503093</v>
      </c>
      <c r="M643" s="85">
        <v>76.03</v>
      </c>
      <c r="N643" s="259">
        <v>4</v>
      </c>
      <c r="O643" s="74">
        <v>0.71</v>
      </c>
      <c r="P643" s="90" t="s">
        <v>800</v>
      </c>
      <c r="Q643" s="90" t="s">
        <v>800</v>
      </c>
      <c r="R643" s="90" t="s">
        <v>800</v>
      </c>
      <c r="S643" s="90" t="s">
        <v>800</v>
      </c>
      <c r="T643" s="90" t="s">
        <v>800</v>
      </c>
      <c r="U643" s="90" t="s">
        <v>800</v>
      </c>
      <c r="V643" s="90" t="s">
        <v>800</v>
      </c>
      <c r="W643" s="265">
        <v>26.92</v>
      </c>
    </row>
    <row r="644" spans="1:24" ht="15" customHeight="1" x14ac:dyDescent="0.2">
      <c r="A644" s="277">
        <v>10</v>
      </c>
      <c r="B644" s="279">
        <v>30</v>
      </c>
      <c r="C644" s="253" t="s">
        <v>749</v>
      </c>
      <c r="D644" s="91" t="s">
        <v>54</v>
      </c>
      <c r="E644" s="295">
        <v>3554656</v>
      </c>
      <c r="F644" s="78"/>
      <c r="G644" s="94">
        <v>71.3</v>
      </c>
      <c r="H644" s="115">
        <v>0.31051479044221786</v>
      </c>
      <c r="I644" s="204">
        <v>2293</v>
      </c>
      <c r="J644" s="204">
        <v>1579</v>
      </c>
      <c r="K644" s="243">
        <v>714</v>
      </c>
      <c r="L644" s="285">
        <f t="shared" si="12"/>
        <v>32.159887798036465</v>
      </c>
      <c r="M644" s="85">
        <v>68.86</v>
      </c>
      <c r="N644" s="259">
        <v>4</v>
      </c>
      <c r="O644" s="74">
        <v>0.71399999999999997</v>
      </c>
      <c r="P644" s="90" t="s">
        <v>800</v>
      </c>
      <c r="Q644" s="90" t="s">
        <v>800</v>
      </c>
      <c r="R644" s="90" t="s">
        <v>800</v>
      </c>
      <c r="S644" s="90" t="s">
        <v>800</v>
      </c>
      <c r="T644" s="90" t="s">
        <v>800</v>
      </c>
      <c r="U644" s="90" t="s">
        <v>800</v>
      </c>
      <c r="V644" s="90" t="s">
        <v>800</v>
      </c>
      <c r="W644" s="265">
        <v>0</v>
      </c>
    </row>
    <row r="645" spans="1:24" ht="15" customHeight="1" x14ac:dyDescent="0.2">
      <c r="A645" s="277">
        <v>13</v>
      </c>
      <c r="B645" s="279">
        <v>30</v>
      </c>
      <c r="C645" s="253" t="s">
        <v>750</v>
      </c>
      <c r="D645" s="91" t="s">
        <v>10</v>
      </c>
      <c r="E645" s="295">
        <v>3554706</v>
      </c>
      <c r="F645" s="78"/>
      <c r="G645" s="94">
        <v>311.17</v>
      </c>
      <c r="H645" s="115">
        <v>0.46137997081496795</v>
      </c>
      <c r="I645" s="204">
        <v>9558</v>
      </c>
      <c r="J645" s="204">
        <v>8265</v>
      </c>
      <c r="K645" s="243">
        <v>1293</v>
      </c>
      <c r="L645" s="285">
        <f t="shared" si="12"/>
        <v>30.7163286949256</v>
      </c>
      <c r="M645" s="85">
        <v>86.47</v>
      </c>
      <c r="N645" s="259">
        <v>4</v>
      </c>
      <c r="O645" s="74">
        <v>0.74399999999999999</v>
      </c>
      <c r="P645" s="90" t="s">
        <v>800</v>
      </c>
      <c r="Q645" s="90" t="s">
        <v>800</v>
      </c>
      <c r="R645" s="90" t="s">
        <v>800</v>
      </c>
      <c r="S645" s="90" t="s">
        <v>800</v>
      </c>
      <c r="T645" s="90" t="s">
        <v>800</v>
      </c>
      <c r="U645" s="90" t="s">
        <v>800</v>
      </c>
      <c r="V645" s="90" t="s">
        <v>800</v>
      </c>
      <c r="W645" s="265">
        <v>0</v>
      </c>
    </row>
    <row r="646" spans="1:24" ht="15" customHeight="1" x14ac:dyDescent="0.2">
      <c r="A646" s="277">
        <v>13</v>
      </c>
      <c r="B646" s="279">
        <v>30</v>
      </c>
      <c r="C646" s="253" t="s">
        <v>751</v>
      </c>
      <c r="D646" s="91" t="s">
        <v>10</v>
      </c>
      <c r="E646" s="295">
        <v>3554755</v>
      </c>
      <c r="F646" s="78"/>
      <c r="G646" s="94">
        <v>63.38</v>
      </c>
      <c r="H646" s="115">
        <v>1.040673450710683</v>
      </c>
      <c r="I646" s="204">
        <v>1637</v>
      </c>
      <c r="J646" s="204">
        <v>1523</v>
      </c>
      <c r="K646" s="243">
        <v>114</v>
      </c>
      <c r="L646" s="285">
        <f t="shared" si="12"/>
        <v>25.828337014831177</v>
      </c>
      <c r="M646" s="85">
        <v>93.04</v>
      </c>
      <c r="N646" s="259">
        <v>2</v>
      </c>
      <c r="O646" s="74">
        <v>0.72199999999999998</v>
      </c>
      <c r="P646" s="90" t="s">
        <v>800</v>
      </c>
      <c r="Q646" s="90" t="s">
        <v>800</v>
      </c>
      <c r="R646" s="90" t="s">
        <v>800</v>
      </c>
      <c r="S646" s="90" t="s">
        <v>800</v>
      </c>
      <c r="T646" s="90" t="s">
        <v>800</v>
      </c>
      <c r="U646" s="90" t="s">
        <v>800</v>
      </c>
      <c r="V646" s="90" t="s">
        <v>800</v>
      </c>
      <c r="W646" s="265">
        <v>0</v>
      </c>
    </row>
    <row r="647" spans="1:24" ht="15" customHeight="1" x14ac:dyDescent="0.2">
      <c r="A647" s="277">
        <v>2</v>
      </c>
      <c r="B647" s="279">
        <v>30</v>
      </c>
      <c r="C647" s="253" t="s">
        <v>752</v>
      </c>
      <c r="D647" s="91" t="s">
        <v>6</v>
      </c>
      <c r="E647" s="295">
        <v>3554805</v>
      </c>
      <c r="F647" s="78"/>
      <c r="G647" s="94">
        <v>192.42</v>
      </c>
      <c r="H647" s="115">
        <v>1.3753258986218153</v>
      </c>
      <c r="I647" s="204">
        <v>44174</v>
      </c>
      <c r="J647" s="204">
        <v>40642</v>
      </c>
      <c r="K647" s="243">
        <v>3532</v>
      </c>
      <c r="L647" s="285">
        <f t="shared" si="12"/>
        <v>229.57073069327515</v>
      </c>
      <c r="M647" s="85">
        <v>92</v>
      </c>
      <c r="N647" s="259">
        <v>5</v>
      </c>
      <c r="O647" s="74">
        <v>0.78500000000000003</v>
      </c>
      <c r="P647" s="90" t="s">
        <v>800</v>
      </c>
      <c r="Q647" s="90" t="s">
        <v>800</v>
      </c>
      <c r="R647" s="90" t="s">
        <v>800</v>
      </c>
      <c r="S647" s="90" t="s">
        <v>800</v>
      </c>
      <c r="T647" s="90" t="s">
        <v>800</v>
      </c>
      <c r="U647" s="90" t="s">
        <v>800</v>
      </c>
      <c r="V647" s="90" t="s">
        <v>800</v>
      </c>
      <c r="W647" s="265">
        <v>0</v>
      </c>
    </row>
    <row r="648" spans="1:24" ht="15" customHeight="1" x14ac:dyDescent="0.2">
      <c r="A648" s="277">
        <v>18</v>
      </c>
      <c r="B648" s="279">
        <v>30</v>
      </c>
      <c r="C648" s="253" t="s">
        <v>753</v>
      </c>
      <c r="D648" s="91" t="s">
        <v>1</v>
      </c>
      <c r="E648" s="295">
        <v>3554904</v>
      </c>
      <c r="F648" s="78"/>
      <c r="G648" s="94">
        <v>152.69999999999999</v>
      </c>
      <c r="H648" s="115">
        <v>0.30112993909923169</v>
      </c>
      <c r="I648" s="204">
        <v>5503</v>
      </c>
      <c r="J648" s="204">
        <v>4798</v>
      </c>
      <c r="K648" s="243">
        <v>705</v>
      </c>
      <c r="L648" s="285">
        <f t="shared" ref="L648:L676" si="13">I648/G648</f>
        <v>36.037982973149973</v>
      </c>
      <c r="M648" s="85">
        <v>87.19</v>
      </c>
      <c r="N648" s="259">
        <v>4</v>
      </c>
      <c r="O648" s="74">
        <v>0.753</v>
      </c>
      <c r="P648" s="90" t="s">
        <v>800</v>
      </c>
      <c r="Q648" s="90" t="s">
        <v>800</v>
      </c>
      <c r="R648" s="90" t="s">
        <v>800</v>
      </c>
      <c r="S648" s="90" t="s">
        <v>800</v>
      </c>
      <c r="T648" s="90" t="s">
        <v>800</v>
      </c>
      <c r="U648" s="90" t="s">
        <v>800</v>
      </c>
      <c r="V648" s="90" t="s">
        <v>800</v>
      </c>
      <c r="W648" s="265">
        <v>7.28</v>
      </c>
    </row>
    <row r="649" spans="1:24" ht="15" customHeight="1" x14ac:dyDescent="0.2">
      <c r="A649" s="277">
        <v>5</v>
      </c>
      <c r="B649" s="279">
        <v>30</v>
      </c>
      <c r="C649" s="253" t="s">
        <v>754</v>
      </c>
      <c r="D649" s="91" t="s">
        <v>9</v>
      </c>
      <c r="E649" s="295">
        <v>3554953</v>
      </c>
      <c r="F649" s="78"/>
      <c r="G649" s="94">
        <v>126.47</v>
      </c>
      <c r="H649" s="115">
        <v>1.3303168943790578</v>
      </c>
      <c r="I649" s="204">
        <v>6325</v>
      </c>
      <c r="J649" s="204">
        <v>3328</v>
      </c>
      <c r="K649" s="243">
        <v>2997</v>
      </c>
      <c r="L649" s="285">
        <f t="shared" si="13"/>
        <v>50.011860520281488</v>
      </c>
      <c r="M649" s="85">
        <v>52.62</v>
      </c>
      <c r="N649" s="259">
        <v>3</v>
      </c>
      <c r="O649" s="74">
        <v>0.72799999999999998</v>
      </c>
      <c r="P649" s="90" t="s">
        <v>800</v>
      </c>
      <c r="Q649" s="90" t="s">
        <v>800</v>
      </c>
      <c r="R649" s="90" t="s">
        <v>800</v>
      </c>
      <c r="S649" s="90" t="s">
        <v>800</v>
      </c>
      <c r="T649" s="90" t="s">
        <v>800</v>
      </c>
      <c r="U649" s="90" t="s">
        <v>800</v>
      </c>
      <c r="V649" s="90" t="s">
        <v>800</v>
      </c>
      <c r="W649" s="265">
        <v>0</v>
      </c>
    </row>
    <row r="650" spans="1:24" ht="15" customHeight="1" x14ac:dyDescent="0.2">
      <c r="A650" s="277">
        <v>20</v>
      </c>
      <c r="B650" s="279">
        <v>30</v>
      </c>
      <c r="C650" s="253" t="s">
        <v>755</v>
      </c>
      <c r="D650" s="91" t="s">
        <v>3</v>
      </c>
      <c r="E650" s="295">
        <v>3555000</v>
      </c>
      <c r="F650" s="78"/>
      <c r="G650" s="94">
        <v>629.11</v>
      </c>
      <c r="H650" s="115">
        <v>-0.10093289307199216</v>
      </c>
      <c r="I650" s="204">
        <v>63057</v>
      </c>
      <c r="J650" s="204">
        <v>60528</v>
      </c>
      <c r="K650" s="243">
        <v>2529</v>
      </c>
      <c r="L650" s="285">
        <f t="shared" si="13"/>
        <v>100.23207388215097</v>
      </c>
      <c r="M650" s="85">
        <v>95.99</v>
      </c>
      <c r="N650" s="259">
        <v>4</v>
      </c>
      <c r="O650" s="74">
        <v>0.77100000000000002</v>
      </c>
      <c r="P650" s="90" t="s">
        <v>800</v>
      </c>
      <c r="Q650" s="90" t="s">
        <v>800</v>
      </c>
      <c r="R650" s="90" t="s">
        <v>800</v>
      </c>
      <c r="S650" s="90" t="s">
        <v>800</v>
      </c>
      <c r="T650" s="90" t="s">
        <v>800</v>
      </c>
      <c r="U650" s="90" t="s">
        <v>800</v>
      </c>
      <c r="V650" s="90" t="s">
        <v>800</v>
      </c>
      <c r="W650" s="265">
        <v>0</v>
      </c>
    </row>
    <row r="651" spans="1:24" ht="15" customHeight="1" x14ac:dyDescent="0.2">
      <c r="A651" s="277">
        <v>20</v>
      </c>
      <c r="B651" s="279">
        <v>30</v>
      </c>
      <c r="C651" s="253" t="s">
        <v>756</v>
      </c>
      <c r="D651" s="91" t="s">
        <v>3</v>
      </c>
      <c r="E651" s="295">
        <v>3555109</v>
      </c>
      <c r="F651" s="78"/>
      <c r="G651" s="94">
        <v>244.65</v>
      </c>
      <c r="H651" s="115">
        <v>0.60621624445729161</v>
      </c>
      <c r="I651" s="204">
        <v>14783</v>
      </c>
      <c r="J651" s="204">
        <v>11610</v>
      </c>
      <c r="K651" s="243">
        <v>3173</v>
      </c>
      <c r="L651" s="285">
        <f t="shared" si="13"/>
        <v>60.425097077457593</v>
      </c>
      <c r="M651" s="85">
        <v>78.540000000000006</v>
      </c>
      <c r="N651" s="259">
        <v>4</v>
      </c>
      <c r="O651" s="74">
        <v>0.76900000000000002</v>
      </c>
      <c r="P651" s="90" t="s">
        <v>800</v>
      </c>
      <c r="Q651" s="90" t="s">
        <v>800</v>
      </c>
      <c r="R651" s="90" t="s">
        <v>800</v>
      </c>
      <c r="S651" s="90" t="s">
        <v>800</v>
      </c>
      <c r="T651" s="90" t="s">
        <v>800</v>
      </c>
      <c r="U651" s="90" t="s">
        <v>800</v>
      </c>
      <c r="V651" s="90" t="s">
        <v>800</v>
      </c>
      <c r="W651" s="265">
        <v>0</v>
      </c>
    </row>
    <row r="652" spans="1:24" ht="15" customHeight="1" x14ac:dyDescent="0.2">
      <c r="A652" s="277">
        <v>19</v>
      </c>
      <c r="B652" s="279">
        <v>30</v>
      </c>
      <c r="C652" s="253" t="s">
        <v>757</v>
      </c>
      <c r="D652" s="91" t="s">
        <v>2</v>
      </c>
      <c r="E652" s="295">
        <v>3555208</v>
      </c>
      <c r="F652" s="78"/>
      <c r="G652" s="94">
        <v>153.09</v>
      </c>
      <c r="H652" s="115">
        <v>1.5614024531451776E-2</v>
      </c>
      <c r="I652" s="204">
        <v>1923</v>
      </c>
      <c r="J652" s="204">
        <v>1607</v>
      </c>
      <c r="K652" s="243">
        <v>316</v>
      </c>
      <c r="L652" s="285">
        <f t="shared" si="13"/>
        <v>12.561238487164413</v>
      </c>
      <c r="M652" s="85">
        <v>83.57</v>
      </c>
      <c r="N652" s="259">
        <v>3</v>
      </c>
      <c r="O652" s="74">
        <v>0.751</v>
      </c>
      <c r="P652" s="90" t="s">
        <v>800</v>
      </c>
      <c r="Q652" s="90" t="s">
        <v>800</v>
      </c>
      <c r="R652" s="90" t="s">
        <v>800</v>
      </c>
      <c r="S652" s="90" t="s">
        <v>800</v>
      </c>
      <c r="T652" s="90" t="s">
        <v>800</v>
      </c>
      <c r="U652" s="90" t="s">
        <v>800</v>
      </c>
      <c r="V652" s="90" t="s">
        <v>800</v>
      </c>
      <c r="W652" s="265">
        <v>2.29</v>
      </c>
    </row>
    <row r="653" spans="1:24" ht="15" customHeight="1" x14ac:dyDescent="0.2">
      <c r="A653" s="277">
        <v>15</v>
      </c>
      <c r="B653" s="279">
        <v>30</v>
      </c>
      <c r="C653" s="253" t="s">
        <v>758</v>
      </c>
      <c r="D653" s="91" t="s">
        <v>17</v>
      </c>
      <c r="E653" s="295">
        <v>3555307</v>
      </c>
      <c r="F653" s="78"/>
      <c r="G653" s="94">
        <v>147.36000000000001</v>
      </c>
      <c r="H653" s="115">
        <v>-1.418356435546364</v>
      </c>
      <c r="I653" s="204">
        <v>1869</v>
      </c>
      <c r="J653" s="204">
        <v>1386</v>
      </c>
      <c r="K653" s="243">
        <v>483</v>
      </c>
      <c r="L653" s="285">
        <f t="shared" si="13"/>
        <v>12.683224755700325</v>
      </c>
      <c r="M653" s="85">
        <v>74.16</v>
      </c>
      <c r="N653" s="259">
        <v>4</v>
      </c>
      <c r="O653" s="74">
        <v>0.73599999999999999</v>
      </c>
      <c r="P653" s="90" t="s">
        <v>800</v>
      </c>
      <c r="Q653" s="90" t="s">
        <v>800</v>
      </c>
      <c r="R653" s="90" t="s">
        <v>800</v>
      </c>
      <c r="S653" s="90" t="s">
        <v>800</v>
      </c>
      <c r="T653" s="90" t="s">
        <v>800</v>
      </c>
      <c r="U653" s="90" t="s">
        <v>800</v>
      </c>
      <c r="V653" s="90" t="s">
        <v>800</v>
      </c>
      <c r="W653" s="265">
        <v>0</v>
      </c>
    </row>
    <row r="654" spans="1:24" ht="15" customHeight="1" x14ac:dyDescent="0.2">
      <c r="A654" s="277">
        <v>19</v>
      </c>
      <c r="B654" s="279">
        <v>30</v>
      </c>
      <c r="C654" s="253" t="s">
        <v>759</v>
      </c>
      <c r="D654" s="91" t="s">
        <v>2</v>
      </c>
      <c r="E654" s="295">
        <v>3555356</v>
      </c>
      <c r="F654" s="78"/>
      <c r="G654" s="94">
        <v>210.24</v>
      </c>
      <c r="H654" s="115">
        <v>1.6767173375888067</v>
      </c>
      <c r="I654" s="204">
        <v>5764</v>
      </c>
      <c r="J654" s="204">
        <v>5312</v>
      </c>
      <c r="K654" s="243">
        <v>452</v>
      </c>
      <c r="L654" s="285">
        <f t="shared" si="13"/>
        <v>27.416286149162861</v>
      </c>
      <c r="M654" s="85">
        <v>92.16</v>
      </c>
      <c r="N654" s="259">
        <v>1</v>
      </c>
      <c r="O654" s="74">
        <v>0.7</v>
      </c>
      <c r="P654" s="90" t="s">
        <v>800</v>
      </c>
      <c r="Q654" s="90" t="s">
        <v>800</v>
      </c>
      <c r="R654" s="90" t="s">
        <v>800</v>
      </c>
      <c r="S654" s="90" t="s">
        <v>800</v>
      </c>
      <c r="T654" s="90" t="s">
        <v>800</v>
      </c>
      <c r="U654" s="90" t="s">
        <v>800</v>
      </c>
      <c r="V654" s="90" t="s">
        <v>800</v>
      </c>
      <c r="W654" s="265">
        <v>23.85</v>
      </c>
    </row>
    <row r="655" spans="1:24" ht="15" customHeight="1" x14ac:dyDescent="0.2">
      <c r="A655" s="277">
        <v>3</v>
      </c>
      <c r="B655" s="279">
        <v>30</v>
      </c>
      <c r="C655" s="253" t="s">
        <v>760</v>
      </c>
      <c r="D655" s="91" t="s">
        <v>13</v>
      </c>
      <c r="E655" s="295">
        <v>3555406</v>
      </c>
      <c r="F655" s="78"/>
      <c r="G655" s="94">
        <v>712.12</v>
      </c>
      <c r="H655" s="115">
        <v>1.3379937272292253</v>
      </c>
      <c r="I655" s="204">
        <v>84872</v>
      </c>
      <c r="J655" s="204">
        <v>82870</v>
      </c>
      <c r="K655" s="243">
        <v>2002</v>
      </c>
      <c r="L655" s="285">
        <f t="shared" si="13"/>
        <v>119.1821603100601</v>
      </c>
      <c r="M655" s="85">
        <v>97.64</v>
      </c>
      <c r="N655" s="259">
        <v>4</v>
      </c>
      <c r="O655" s="74">
        <v>0.751</v>
      </c>
      <c r="P655" s="90" t="s">
        <v>800</v>
      </c>
      <c r="Q655" s="90" t="s">
        <v>800</v>
      </c>
      <c r="R655" s="90" t="s">
        <v>800</v>
      </c>
      <c r="S655" s="90" t="s">
        <v>800</v>
      </c>
      <c r="T655" s="90" t="s">
        <v>800</v>
      </c>
      <c r="U655" s="90" t="s">
        <v>800</v>
      </c>
      <c r="V655" s="90" t="s">
        <v>800</v>
      </c>
      <c r="W655" s="265">
        <v>0</v>
      </c>
    </row>
    <row r="656" spans="1:24" ht="15" customHeight="1" x14ac:dyDescent="0.2">
      <c r="A656" s="277">
        <v>17</v>
      </c>
      <c r="B656" s="279">
        <v>30</v>
      </c>
      <c r="C656" s="253" t="s">
        <v>761</v>
      </c>
      <c r="D656" s="91" t="s">
        <v>7</v>
      </c>
      <c r="E656" s="295">
        <v>3555505</v>
      </c>
      <c r="F656" s="78"/>
      <c r="G656" s="94">
        <v>283.33</v>
      </c>
      <c r="H656" s="115">
        <v>0.60382321744543166</v>
      </c>
      <c r="I656" s="204">
        <v>4570</v>
      </c>
      <c r="J656" s="204">
        <v>3356</v>
      </c>
      <c r="K656" s="243">
        <v>1214</v>
      </c>
      <c r="L656" s="285">
        <f t="shared" si="13"/>
        <v>16.129601524723821</v>
      </c>
      <c r="M656" s="85">
        <v>73.44</v>
      </c>
      <c r="N656" s="259">
        <v>3</v>
      </c>
      <c r="O656" s="74">
        <v>0.72699999999999998</v>
      </c>
      <c r="P656" s="90" t="s">
        <v>800</v>
      </c>
      <c r="Q656" s="90" t="s">
        <v>800</v>
      </c>
      <c r="R656" s="90" t="s">
        <v>800</v>
      </c>
      <c r="S656" s="90" t="s">
        <v>800</v>
      </c>
      <c r="T656" s="90" t="s">
        <v>800</v>
      </c>
      <c r="U656" s="90" t="s">
        <v>800</v>
      </c>
      <c r="V656" s="90" t="s">
        <v>800</v>
      </c>
      <c r="W656" s="265">
        <v>0</v>
      </c>
    </row>
    <row r="657" spans="1:23" ht="15" customHeight="1" x14ac:dyDescent="0.2">
      <c r="A657" s="277">
        <v>15</v>
      </c>
      <c r="B657" s="279">
        <v>30</v>
      </c>
      <c r="C657" s="253" t="s">
        <v>762</v>
      </c>
      <c r="D657" s="91" t="s">
        <v>17</v>
      </c>
      <c r="E657" s="295">
        <v>3555604</v>
      </c>
      <c r="F657" s="78"/>
      <c r="G657" s="94">
        <v>252.21</v>
      </c>
      <c r="H657" s="115">
        <v>0.31991172213257091</v>
      </c>
      <c r="I657" s="204">
        <v>9607</v>
      </c>
      <c r="J657" s="204">
        <v>8994</v>
      </c>
      <c r="K657" s="243">
        <v>613</v>
      </c>
      <c r="L657" s="285">
        <f t="shared" si="13"/>
        <v>38.091273145394709</v>
      </c>
      <c r="M657" s="85">
        <v>93.62</v>
      </c>
      <c r="N657" s="259">
        <v>3</v>
      </c>
      <c r="O657" s="74">
        <v>0.72099999999999997</v>
      </c>
      <c r="P657" s="90" t="s">
        <v>800</v>
      </c>
      <c r="Q657" s="90" t="s">
        <v>800</v>
      </c>
      <c r="R657" s="90" t="s">
        <v>800</v>
      </c>
      <c r="S657" s="90" t="s">
        <v>800</v>
      </c>
      <c r="T657" s="90" t="s">
        <v>800</v>
      </c>
      <c r="U657" s="90" t="s">
        <v>800</v>
      </c>
      <c r="V657" s="90" t="s">
        <v>800</v>
      </c>
      <c r="W657" s="265">
        <v>0</v>
      </c>
    </row>
    <row r="658" spans="1:23" ht="15" customHeight="1" x14ac:dyDescent="0.2">
      <c r="A658" s="277">
        <v>19</v>
      </c>
      <c r="B658" s="279">
        <v>30</v>
      </c>
      <c r="C658" s="253" t="s">
        <v>763</v>
      </c>
      <c r="D658" s="91" t="s">
        <v>2</v>
      </c>
      <c r="E658" s="295">
        <v>3555703</v>
      </c>
      <c r="F658" s="78"/>
      <c r="G658" s="94">
        <v>79.150000000000006</v>
      </c>
      <c r="H658" s="115">
        <v>1.0885260477290437</v>
      </c>
      <c r="I658" s="204">
        <v>1686</v>
      </c>
      <c r="J658" s="204">
        <v>1331</v>
      </c>
      <c r="K658" s="243">
        <v>355</v>
      </c>
      <c r="L658" s="285">
        <f t="shared" si="13"/>
        <v>21.301326595072645</v>
      </c>
      <c r="M658" s="85">
        <v>78.94</v>
      </c>
      <c r="N658" s="259">
        <v>4</v>
      </c>
      <c r="O658" s="74">
        <v>0.749</v>
      </c>
      <c r="P658" s="90" t="s">
        <v>800</v>
      </c>
      <c r="Q658" s="90" t="s">
        <v>800</v>
      </c>
      <c r="R658" s="90" t="s">
        <v>800</v>
      </c>
      <c r="S658" s="90" t="s">
        <v>800</v>
      </c>
      <c r="T658" s="90" t="s">
        <v>800</v>
      </c>
      <c r="U658" s="90" t="s">
        <v>800</v>
      </c>
      <c r="V658" s="90" t="s">
        <v>800</v>
      </c>
      <c r="W658" s="265">
        <v>0</v>
      </c>
    </row>
    <row r="659" spans="1:23" ht="15" customHeight="1" x14ac:dyDescent="0.2">
      <c r="A659" s="277">
        <v>15</v>
      </c>
      <c r="B659" s="279">
        <v>30</v>
      </c>
      <c r="C659" s="253" t="s">
        <v>764</v>
      </c>
      <c r="D659" s="91" t="s">
        <v>17</v>
      </c>
      <c r="E659" s="295">
        <v>3555802</v>
      </c>
      <c r="F659" s="78"/>
      <c r="G659" s="94">
        <v>209.27</v>
      </c>
      <c r="H659" s="115">
        <v>-0.18073906517904748</v>
      </c>
      <c r="I659" s="204">
        <v>8710</v>
      </c>
      <c r="J659" s="204">
        <v>7496</v>
      </c>
      <c r="K659" s="243">
        <v>1214</v>
      </c>
      <c r="L659" s="285">
        <f t="shared" si="13"/>
        <v>41.620872556983798</v>
      </c>
      <c r="M659" s="85">
        <v>86.06</v>
      </c>
      <c r="N659" s="259">
        <v>4</v>
      </c>
      <c r="O659" s="74">
        <v>0.746</v>
      </c>
      <c r="P659" s="90" t="s">
        <v>800</v>
      </c>
      <c r="Q659" s="90" t="s">
        <v>800</v>
      </c>
      <c r="R659" s="90" t="s">
        <v>800</v>
      </c>
      <c r="S659" s="90" t="s">
        <v>800</v>
      </c>
      <c r="T659" s="90" t="s">
        <v>800</v>
      </c>
      <c r="U659" s="90" t="s">
        <v>800</v>
      </c>
      <c r="V659" s="90" t="s">
        <v>800</v>
      </c>
      <c r="W659" s="265">
        <v>0</v>
      </c>
    </row>
    <row r="660" spans="1:23" ht="15" customHeight="1" x14ac:dyDescent="0.2">
      <c r="A660" s="277">
        <v>16</v>
      </c>
      <c r="B660" s="279">
        <v>30</v>
      </c>
      <c r="C660" s="253" t="s">
        <v>765</v>
      </c>
      <c r="D660" s="91" t="s">
        <v>0</v>
      </c>
      <c r="E660" s="295">
        <v>3555901</v>
      </c>
      <c r="F660" s="78"/>
      <c r="G660" s="94">
        <v>147.58000000000001</v>
      </c>
      <c r="H660" s="115">
        <v>-0.69461218113808787</v>
      </c>
      <c r="I660" s="204">
        <v>1219</v>
      </c>
      <c r="J660" s="204">
        <v>1117</v>
      </c>
      <c r="K660" s="243">
        <v>102</v>
      </c>
      <c r="L660" s="285">
        <f t="shared" si="13"/>
        <v>8.2599268193522146</v>
      </c>
      <c r="M660" s="85">
        <v>91.63</v>
      </c>
      <c r="N660" s="259">
        <v>4</v>
      </c>
      <c r="O660" s="74">
        <v>0.71199999999999997</v>
      </c>
      <c r="P660" s="90" t="s">
        <v>800</v>
      </c>
      <c r="Q660" s="90" t="s">
        <v>800</v>
      </c>
      <c r="R660" s="90" t="s">
        <v>800</v>
      </c>
      <c r="S660" s="90" t="s">
        <v>800</v>
      </c>
      <c r="T660" s="90" t="s">
        <v>800</v>
      </c>
      <c r="U660" s="90" t="s">
        <v>800</v>
      </c>
      <c r="V660" s="90" t="s">
        <v>800</v>
      </c>
      <c r="W660" s="265">
        <v>14.74</v>
      </c>
    </row>
    <row r="661" spans="1:23" ht="15" customHeight="1" x14ac:dyDescent="0.2">
      <c r="A661" s="277">
        <v>16</v>
      </c>
      <c r="B661" s="279">
        <v>30</v>
      </c>
      <c r="C661" s="253" t="s">
        <v>766</v>
      </c>
      <c r="D661" s="91" t="s">
        <v>0</v>
      </c>
      <c r="E661" s="295">
        <v>3556008</v>
      </c>
      <c r="F661" s="78"/>
      <c r="G661" s="94">
        <v>324.79000000000002</v>
      </c>
      <c r="H661" s="115">
        <v>0.46241972993812386</v>
      </c>
      <c r="I661" s="204">
        <v>12997</v>
      </c>
      <c r="J661" s="204">
        <v>11824</v>
      </c>
      <c r="K661" s="243">
        <v>1173</v>
      </c>
      <c r="L661" s="285">
        <f t="shared" si="13"/>
        <v>40.016626127651712</v>
      </c>
      <c r="M661" s="85">
        <v>90.97</v>
      </c>
      <c r="N661" s="259">
        <v>3</v>
      </c>
      <c r="O661" s="74">
        <v>0.745</v>
      </c>
      <c r="P661" s="90" t="s">
        <v>800</v>
      </c>
      <c r="Q661" s="90" t="s">
        <v>800</v>
      </c>
      <c r="R661" s="90" t="s">
        <v>800</v>
      </c>
      <c r="S661" s="90" t="s">
        <v>800</v>
      </c>
      <c r="T661" s="90" t="s">
        <v>800</v>
      </c>
      <c r="U661" s="90" t="s">
        <v>800</v>
      </c>
      <c r="V661" s="90" t="s">
        <v>800</v>
      </c>
      <c r="W661" s="265">
        <v>0.44</v>
      </c>
    </row>
    <row r="662" spans="1:23" ht="15" customHeight="1" x14ac:dyDescent="0.2">
      <c r="A662" s="277">
        <v>15</v>
      </c>
      <c r="B662" s="279">
        <v>30</v>
      </c>
      <c r="C662" s="253" t="s">
        <v>767</v>
      </c>
      <c r="D662" s="91" t="s">
        <v>17</v>
      </c>
      <c r="E662" s="295">
        <v>3556107</v>
      </c>
      <c r="F662" s="78"/>
      <c r="G662" s="94">
        <v>149.21</v>
      </c>
      <c r="H662" s="115">
        <v>1.8847998320970172</v>
      </c>
      <c r="I662" s="204">
        <v>12106</v>
      </c>
      <c r="J662" s="204">
        <v>11185</v>
      </c>
      <c r="K662" s="243">
        <v>921</v>
      </c>
      <c r="L662" s="285">
        <f t="shared" si="13"/>
        <v>81.133972253870382</v>
      </c>
      <c r="M662" s="85">
        <v>92.39</v>
      </c>
      <c r="N662" s="259">
        <v>3</v>
      </c>
      <c r="O662" s="74">
        <v>0.73499999999999999</v>
      </c>
      <c r="P662" s="90" t="s">
        <v>800</v>
      </c>
      <c r="Q662" s="90" t="s">
        <v>800</v>
      </c>
      <c r="R662" s="90" t="s">
        <v>800</v>
      </c>
      <c r="S662" s="90" t="s">
        <v>800</v>
      </c>
      <c r="T662" s="90" t="s">
        <v>800</v>
      </c>
      <c r="U662" s="90" t="s">
        <v>800</v>
      </c>
      <c r="V662" s="90" t="s">
        <v>800</v>
      </c>
      <c r="W662" s="265">
        <v>0</v>
      </c>
    </row>
    <row r="663" spans="1:23" ht="15" customHeight="1" x14ac:dyDescent="0.2">
      <c r="A663" s="277">
        <v>5</v>
      </c>
      <c r="B663" s="279">
        <v>30</v>
      </c>
      <c r="C663" s="253" t="s">
        <v>768</v>
      </c>
      <c r="D663" s="91" t="s">
        <v>9</v>
      </c>
      <c r="E663" s="295">
        <v>3556206</v>
      </c>
      <c r="F663" s="78"/>
      <c r="G663" s="94">
        <v>148.53</v>
      </c>
      <c r="H663" s="115">
        <v>2.0429541389198613</v>
      </c>
      <c r="I663" s="204">
        <v>118947</v>
      </c>
      <c r="J663" s="204">
        <v>113535</v>
      </c>
      <c r="K663" s="243">
        <v>5412</v>
      </c>
      <c r="L663" s="285">
        <f t="shared" si="13"/>
        <v>800.82811553221575</v>
      </c>
      <c r="M663" s="85">
        <v>95.45</v>
      </c>
      <c r="N663" s="259">
        <v>1</v>
      </c>
      <c r="O663" s="74">
        <v>0.81899999999999995</v>
      </c>
      <c r="P663" s="90" t="s">
        <v>800</v>
      </c>
      <c r="Q663" s="90" t="s">
        <v>800</v>
      </c>
      <c r="R663" s="90" t="s">
        <v>800</v>
      </c>
      <c r="S663" s="90" t="s">
        <v>800</v>
      </c>
      <c r="T663" s="90" t="s">
        <v>800</v>
      </c>
      <c r="U663" s="90" t="s">
        <v>800</v>
      </c>
      <c r="V663" s="90" t="s">
        <v>800</v>
      </c>
      <c r="W663" s="265">
        <v>0</v>
      </c>
    </row>
    <row r="664" spans="1:23" ht="15" customHeight="1" x14ac:dyDescent="0.2">
      <c r="A664" s="277">
        <v>19</v>
      </c>
      <c r="B664" s="279">
        <v>30</v>
      </c>
      <c r="C664" s="253" t="s">
        <v>769</v>
      </c>
      <c r="D664" s="91" t="s">
        <v>2</v>
      </c>
      <c r="E664" s="295">
        <v>3556305</v>
      </c>
      <c r="F664" s="78"/>
      <c r="G664" s="94">
        <v>858.76</v>
      </c>
      <c r="H664" s="115">
        <v>1.1744927244832004</v>
      </c>
      <c r="I664" s="204">
        <v>23438</v>
      </c>
      <c r="J664" s="204">
        <v>22687</v>
      </c>
      <c r="K664" s="243">
        <v>751</v>
      </c>
      <c r="L664" s="285">
        <f t="shared" si="13"/>
        <v>27.292840840281336</v>
      </c>
      <c r="M664" s="85">
        <v>96.8</v>
      </c>
      <c r="N664" s="259">
        <v>4</v>
      </c>
      <c r="O664" s="74">
        <v>0.72499999999999998</v>
      </c>
      <c r="P664" s="90" t="s">
        <v>800</v>
      </c>
      <c r="Q664" s="90" t="s">
        <v>800</v>
      </c>
      <c r="R664" s="90" t="s">
        <v>800</v>
      </c>
      <c r="S664" s="90" t="s">
        <v>800</v>
      </c>
      <c r="T664" s="90" t="s">
        <v>800</v>
      </c>
      <c r="U664" s="90" t="s">
        <v>800</v>
      </c>
      <c r="V664" s="90" t="s">
        <v>800</v>
      </c>
      <c r="W664" s="265">
        <v>5.92</v>
      </c>
    </row>
    <row r="665" spans="1:23" ht="15" customHeight="1" x14ac:dyDescent="0.2">
      <c r="A665" s="277">
        <v>5</v>
      </c>
      <c r="B665" s="279">
        <v>30</v>
      </c>
      <c r="C665" s="253" t="s">
        <v>770</v>
      </c>
      <c r="D665" s="91" t="s">
        <v>9</v>
      </c>
      <c r="E665" s="295">
        <v>3556354</v>
      </c>
      <c r="F665" s="78"/>
      <c r="G665" s="94">
        <v>142.6</v>
      </c>
      <c r="H665" s="115">
        <v>1.6917524029072428</v>
      </c>
      <c r="I665" s="204">
        <v>9531</v>
      </c>
      <c r="J665" s="204">
        <v>5524</v>
      </c>
      <c r="K665" s="243">
        <v>4007</v>
      </c>
      <c r="L665" s="285">
        <f t="shared" si="13"/>
        <v>66.837307152875184</v>
      </c>
      <c r="M665" s="85">
        <v>57.96</v>
      </c>
      <c r="N665" s="259">
        <v>4</v>
      </c>
      <c r="O665" s="74">
        <v>0.69899999999999995</v>
      </c>
      <c r="P665" s="90" t="s">
        <v>800</v>
      </c>
      <c r="Q665" s="90" t="s">
        <v>800</v>
      </c>
      <c r="R665" s="90" t="s">
        <v>800</v>
      </c>
      <c r="S665" s="90" t="s">
        <v>800</v>
      </c>
      <c r="T665" s="90" t="s">
        <v>800</v>
      </c>
      <c r="U665" s="90" t="s">
        <v>800</v>
      </c>
      <c r="V665" s="90" t="s">
        <v>800</v>
      </c>
      <c r="W665" s="265">
        <v>0</v>
      </c>
    </row>
    <row r="666" spans="1:23" ht="15" customHeight="1" x14ac:dyDescent="0.2">
      <c r="A666" s="277">
        <v>4</v>
      </c>
      <c r="B666" s="279">
        <v>30</v>
      </c>
      <c r="C666" s="253" t="s">
        <v>771</v>
      </c>
      <c r="D666" s="91" t="s">
        <v>15</v>
      </c>
      <c r="E666" s="295">
        <v>3556404</v>
      </c>
      <c r="F666" s="78"/>
      <c r="G666" s="94">
        <v>266.52999999999997</v>
      </c>
      <c r="H666" s="115">
        <v>0.64621797431618777</v>
      </c>
      <c r="I666" s="204">
        <v>40652</v>
      </c>
      <c r="J666" s="204">
        <v>38935</v>
      </c>
      <c r="K666" s="243">
        <v>1717</v>
      </c>
      <c r="L666" s="285">
        <f t="shared" si="13"/>
        <v>152.5231681236634</v>
      </c>
      <c r="M666" s="85">
        <v>95.78</v>
      </c>
      <c r="N666" s="259">
        <v>4</v>
      </c>
      <c r="O666" s="74">
        <v>0.73699999999999999</v>
      </c>
      <c r="P666" s="90" t="s">
        <v>800</v>
      </c>
      <c r="Q666" s="90" t="s">
        <v>800</v>
      </c>
      <c r="R666" s="90" t="s">
        <v>800</v>
      </c>
      <c r="S666" s="90" t="s">
        <v>800</v>
      </c>
      <c r="T666" s="90" t="s">
        <v>800</v>
      </c>
      <c r="U666" s="90" t="s">
        <v>800</v>
      </c>
      <c r="V666" s="90" t="s">
        <v>800</v>
      </c>
      <c r="W666" s="265">
        <v>0</v>
      </c>
    </row>
    <row r="667" spans="1:23" ht="15" customHeight="1" x14ac:dyDescent="0.2">
      <c r="A667" s="277">
        <v>10</v>
      </c>
      <c r="B667" s="279">
        <v>30</v>
      </c>
      <c r="C667" s="253" t="s">
        <v>772</v>
      </c>
      <c r="D667" s="91" t="s">
        <v>54</v>
      </c>
      <c r="E667" s="295">
        <v>3556453</v>
      </c>
      <c r="F667" s="78"/>
      <c r="G667" s="94">
        <v>33.51</v>
      </c>
      <c r="H667" s="115">
        <v>2.3518811393279826</v>
      </c>
      <c r="I667" s="204">
        <v>48905</v>
      </c>
      <c r="J667" s="204">
        <v>48905</v>
      </c>
      <c r="K667" s="243">
        <v>0</v>
      </c>
      <c r="L667" s="285">
        <f t="shared" si="13"/>
        <v>1459.4150999701583</v>
      </c>
      <c r="M667" s="85">
        <v>100</v>
      </c>
      <c r="N667" s="259">
        <v>1</v>
      </c>
      <c r="O667" s="74">
        <v>0.77</v>
      </c>
      <c r="P667" s="90" t="s">
        <v>800</v>
      </c>
      <c r="Q667" s="90" t="s">
        <v>800</v>
      </c>
      <c r="R667" s="90" t="s">
        <v>800</v>
      </c>
      <c r="S667" s="90" t="s">
        <v>800</v>
      </c>
      <c r="T667" s="90" t="s">
        <v>800</v>
      </c>
      <c r="U667" s="90" t="s">
        <v>800</v>
      </c>
      <c r="V667" s="90" t="s">
        <v>800</v>
      </c>
      <c r="W667" s="265">
        <v>0</v>
      </c>
    </row>
    <row r="668" spans="1:23" ht="15" customHeight="1" x14ac:dyDescent="0.2">
      <c r="A668" s="277">
        <v>5</v>
      </c>
      <c r="B668" s="279">
        <v>30</v>
      </c>
      <c r="C668" s="253" t="s">
        <v>773</v>
      </c>
      <c r="D668" s="91" t="s">
        <v>9</v>
      </c>
      <c r="E668" s="295">
        <v>3556503</v>
      </c>
      <c r="F668" s="78"/>
      <c r="G668" s="94">
        <v>34.630000000000003</v>
      </c>
      <c r="H668" s="115">
        <v>1.3369304998067877</v>
      </c>
      <c r="I668" s="204">
        <v>115562</v>
      </c>
      <c r="J668" s="204">
        <v>115562</v>
      </c>
      <c r="K668" s="243">
        <v>0</v>
      </c>
      <c r="L668" s="285">
        <f t="shared" si="13"/>
        <v>3337.0488016170948</v>
      </c>
      <c r="M668" s="85">
        <v>100</v>
      </c>
      <c r="N668" s="259">
        <v>2</v>
      </c>
      <c r="O668" s="74">
        <v>0.75900000000000001</v>
      </c>
      <c r="P668" s="90" t="s">
        <v>800</v>
      </c>
      <c r="Q668" s="90" t="s">
        <v>800</v>
      </c>
      <c r="R668" s="90" t="s">
        <v>800</v>
      </c>
      <c r="S668" s="90" t="s">
        <v>800</v>
      </c>
      <c r="T668" s="90" t="s">
        <v>800</v>
      </c>
      <c r="U668" s="90" t="s">
        <v>800</v>
      </c>
      <c r="V668" s="90" t="s">
        <v>800</v>
      </c>
      <c r="W668" s="265">
        <v>0</v>
      </c>
    </row>
    <row r="669" spans="1:23" ht="15" customHeight="1" x14ac:dyDescent="0.2">
      <c r="A669" s="277">
        <v>20</v>
      </c>
      <c r="B669" s="279">
        <v>30</v>
      </c>
      <c r="C669" s="253" t="s">
        <v>774</v>
      </c>
      <c r="D669" s="91" t="s">
        <v>3</v>
      </c>
      <c r="E669" s="295">
        <v>3556602</v>
      </c>
      <c r="F669" s="78"/>
      <c r="G669" s="94">
        <v>247.85</v>
      </c>
      <c r="H669" s="115">
        <v>-0.32056676238413351</v>
      </c>
      <c r="I669" s="204">
        <v>10604</v>
      </c>
      <c r="J669" s="204">
        <v>9421</v>
      </c>
      <c r="K669" s="243">
        <v>1183</v>
      </c>
      <c r="L669" s="285">
        <f t="shared" si="13"/>
        <v>42.783941900342953</v>
      </c>
      <c r="M669" s="85">
        <v>88.84</v>
      </c>
      <c r="N669" s="259">
        <v>3</v>
      </c>
      <c r="O669" s="74">
        <v>0.754</v>
      </c>
      <c r="P669" s="90" t="s">
        <v>800</v>
      </c>
      <c r="Q669" s="90" t="s">
        <v>800</v>
      </c>
      <c r="R669" s="90" t="s">
        <v>800</v>
      </c>
      <c r="S669" s="90" t="s">
        <v>800</v>
      </c>
      <c r="T669" s="90" t="s">
        <v>800</v>
      </c>
      <c r="U669" s="90" t="s">
        <v>800</v>
      </c>
      <c r="V669" s="90" t="s">
        <v>800</v>
      </c>
      <c r="W669" s="265">
        <v>0</v>
      </c>
    </row>
    <row r="670" spans="1:23" ht="15" customHeight="1" x14ac:dyDescent="0.2">
      <c r="A670" s="277">
        <v>5</v>
      </c>
      <c r="B670" s="279">
        <v>30</v>
      </c>
      <c r="C670" s="253" t="s">
        <v>775</v>
      </c>
      <c r="D670" s="91" t="s">
        <v>9</v>
      </c>
      <c r="E670" s="295">
        <v>3556701</v>
      </c>
      <c r="F670" s="78"/>
      <c r="G670" s="94">
        <v>81.739999999999995</v>
      </c>
      <c r="H670" s="115">
        <v>2.4398403163364835</v>
      </c>
      <c r="I670" s="204">
        <v>72287</v>
      </c>
      <c r="J670" s="204">
        <v>70015</v>
      </c>
      <c r="K670" s="243">
        <v>2272</v>
      </c>
      <c r="L670" s="285">
        <f t="shared" si="13"/>
        <v>884.35282603376561</v>
      </c>
      <c r="M670" s="85">
        <v>96.86</v>
      </c>
      <c r="N670" s="259">
        <v>1</v>
      </c>
      <c r="O670" s="74">
        <v>0.81699999999999995</v>
      </c>
      <c r="P670" s="90" t="s">
        <v>800</v>
      </c>
      <c r="Q670" s="90" t="s">
        <v>800</v>
      </c>
      <c r="R670" s="90" t="s">
        <v>800</v>
      </c>
      <c r="S670" s="90" t="s">
        <v>800</v>
      </c>
      <c r="T670" s="90" t="s">
        <v>800</v>
      </c>
      <c r="U670" s="90" t="s">
        <v>800</v>
      </c>
      <c r="V670" s="90" t="s">
        <v>800</v>
      </c>
      <c r="W670" s="265">
        <v>0</v>
      </c>
    </row>
    <row r="671" spans="1:23" ht="15" customHeight="1" x14ac:dyDescent="0.2">
      <c r="A671" s="277">
        <v>12</v>
      </c>
      <c r="B671" s="279">
        <v>30</v>
      </c>
      <c r="C671" s="253" t="s">
        <v>776</v>
      </c>
      <c r="D671" s="91" t="s">
        <v>11</v>
      </c>
      <c r="E671" s="295">
        <v>3556800</v>
      </c>
      <c r="F671" s="78"/>
      <c r="G671" s="94">
        <v>219.04</v>
      </c>
      <c r="H671" s="115">
        <v>0.67742247911890541</v>
      </c>
      <c r="I671" s="204">
        <v>17952</v>
      </c>
      <c r="J671" s="204">
        <v>17427</v>
      </c>
      <c r="K671" s="243">
        <v>525</v>
      </c>
      <c r="L671" s="285">
        <f t="shared" si="13"/>
        <v>81.957633308984668</v>
      </c>
      <c r="M671" s="85">
        <v>97.08</v>
      </c>
      <c r="N671" s="259">
        <v>5</v>
      </c>
      <c r="O671" s="74">
        <v>0.73899999999999999</v>
      </c>
      <c r="P671" s="90" t="s">
        <v>800</v>
      </c>
      <c r="Q671" s="90" t="s">
        <v>800</v>
      </c>
      <c r="R671" s="90" t="s">
        <v>800</v>
      </c>
      <c r="S671" s="90" t="s">
        <v>800</v>
      </c>
      <c r="T671" s="90" t="s">
        <v>800</v>
      </c>
      <c r="U671" s="90" t="s">
        <v>800</v>
      </c>
      <c r="V671" s="90" t="s">
        <v>800</v>
      </c>
      <c r="W671" s="265">
        <v>0</v>
      </c>
    </row>
    <row r="672" spans="1:23" ht="15" customHeight="1" x14ac:dyDescent="0.2">
      <c r="A672" s="277">
        <v>15</v>
      </c>
      <c r="B672" s="279">
        <v>30</v>
      </c>
      <c r="C672" s="253" t="s">
        <v>777</v>
      </c>
      <c r="D672" s="91" t="s">
        <v>17</v>
      </c>
      <c r="E672" s="295">
        <v>3556909</v>
      </c>
      <c r="F672" s="78"/>
      <c r="G672" s="94">
        <v>95.3</v>
      </c>
      <c r="H672" s="115">
        <v>2.378487570505472</v>
      </c>
      <c r="I672" s="204">
        <v>7595</v>
      </c>
      <c r="J672" s="204">
        <v>7137</v>
      </c>
      <c r="K672" s="243">
        <v>458</v>
      </c>
      <c r="L672" s="285">
        <f t="shared" si="13"/>
        <v>79.695697796432327</v>
      </c>
      <c r="M672" s="85">
        <v>93.97</v>
      </c>
      <c r="N672" s="259">
        <v>1</v>
      </c>
      <c r="O672" s="74">
        <v>0.74399999999999999</v>
      </c>
      <c r="P672" s="90" t="s">
        <v>800</v>
      </c>
      <c r="Q672" s="90" t="s">
        <v>800</v>
      </c>
      <c r="R672" s="90" t="s">
        <v>800</v>
      </c>
      <c r="S672" s="90" t="s">
        <v>800</v>
      </c>
      <c r="T672" s="90" t="s">
        <v>800</v>
      </c>
      <c r="U672" s="90" t="s">
        <v>800</v>
      </c>
      <c r="V672" s="90" t="s">
        <v>800</v>
      </c>
      <c r="W672" s="265">
        <v>0</v>
      </c>
    </row>
    <row r="673" spans="1:23" ht="15" customHeight="1" x14ac:dyDescent="0.2">
      <c r="A673" s="277">
        <v>15</v>
      </c>
      <c r="B673" s="279">
        <v>30</v>
      </c>
      <c r="C673" s="253" t="s">
        <v>778</v>
      </c>
      <c r="D673" s="91" t="s">
        <v>17</v>
      </c>
      <c r="E673" s="295">
        <v>3556958</v>
      </c>
      <c r="F673" s="78"/>
      <c r="G673" s="94">
        <v>49.82</v>
      </c>
      <c r="H673" s="115">
        <v>0.20783559386736705</v>
      </c>
      <c r="I673" s="204">
        <v>1752</v>
      </c>
      <c r="J673" s="204">
        <v>1521</v>
      </c>
      <c r="K673" s="243">
        <v>231</v>
      </c>
      <c r="L673" s="285">
        <f t="shared" si="13"/>
        <v>35.166599759132879</v>
      </c>
      <c r="M673" s="85">
        <v>86.82</v>
      </c>
      <c r="N673" s="259">
        <v>5</v>
      </c>
      <c r="O673" s="74">
        <v>0.72499999999999998</v>
      </c>
      <c r="P673" s="90" t="s">
        <v>800</v>
      </c>
      <c r="Q673" s="90" t="s">
        <v>800</v>
      </c>
      <c r="R673" s="90" t="s">
        <v>800</v>
      </c>
      <c r="S673" s="90" t="s">
        <v>800</v>
      </c>
      <c r="T673" s="90" t="s">
        <v>800</v>
      </c>
      <c r="U673" s="90" t="s">
        <v>800</v>
      </c>
      <c r="V673" s="90" t="s">
        <v>800</v>
      </c>
      <c r="W673" s="265">
        <v>0</v>
      </c>
    </row>
    <row r="674" spans="1:23" ht="15" customHeight="1" x14ac:dyDescent="0.2">
      <c r="A674" s="277">
        <v>10</v>
      </c>
      <c r="B674" s="279">
        <v>30</v>
      </c>
      <c r="C674" s="253" t="s">
        <v>779</v>
      </c>
      <c r="D674" s="91" t="s">
        <v>54</v>
      </c>
      <c r="E674" s="295">
        <v>3557006</v>
      </c>
      <c r="F674" s="78"/>
      <c r="G674" s="94">
        <v>184</v>
      </c>
      <c r="H674" s="115">
        <v>1.0559187192308306</v>
      </c>
      <c r="I674" s="204">
        <v>115495</v>
      </c>
      <c r="J674" s="204">
        <v>111090</v>
      </c>
      <c r="K674" s="243">
        <v>4405</v>
      </c>
      <c r="L674" s="285">
        <f t="shared" si="13"/>
        <v>627.69021739130437</v>
      </c>
      <c r="M674" s="85">
        <v>96.19</v>
      </c>
      <c r="N674" s="259">
        <v>2</v>
      </c>
      <c r="O674" s="74">
        <v>0.76700000000000002</v>
      </c>
      <c r="P674" s="90" t="s">
        <v>800</v>
      </c>
      <c r="Q674" s="90" t="s">
        <v>800</v>
      </c>
      <c r="R674" s="90" t="s">
        <v>800</v>
      </c>
      <c r="S674" s="90" t="s">
        <v>800</v>
      </c>
      <c r="T674" s="90" t="s">
        <v>800</v>
      </c>
      <c r="U674" s="90" t="s">
        <v>800</v>
      </c>
      <c r="V674" s="90" t="s">
        <v>800</v>
      </c>
      <c r="W674" s="265">
        <v>9.19</v>
      </c>
    </row>
    <row r="675" spans="1:23" ht="15" customHeight="1" x14ac:dyDescent="0.2">
      <c r="A675" s="277">
        <v>15</v>
      </c>
      <c r="B675" s="279">
        <v>30</v>
      </c>
      <c r="C675" s="253" t="s">
        <v>780</v>
      </c>
      <c r="D675" s="91" t="s">
        <v>17</v>
      </c>
      <c r="E675" s="295">
        <v>3557105</v>
      </c>
      <c r="F675" s="78"/>
      <c r="G675" s="94">
        <v>421.69</v>
      </c>
      <c r="H675" s="115">
        <v>0.94655245308681302</v>
      </c>
      <c r="I675" s="204">
        <v>89124</v>
      </c>
      <c r="J675" s="204">
        <v>86627</v>
      </c>
      <c r="K675" s="243">
        <v>2497</v>
      </c>
      <c r="L675" s="285">
        <f t="shared" si="13"/>
        <v>211.34956958903459</v>
      </c>
      <c r="M675" s="85">
        <v>97.2</v>
      </c>
      <c r="N675" s="259">
        <v>3</v>
      </c>
      <c r="O675" s="74">
        <v>0.79</v>
      </c>
      <c r="P675" s="90" t="s">
        <v>800</v>
      </c>
      <c r="Q675" s="90" t="s">
        <v>800</v>
      </c>
      <c r="R675" s="90" t="s">
        <v>800</v>
      </c>
      <c r="S675" s="90" t="s">
        <v>800</v>
      </c>
      <c r="T675" s="90" t="s">
        <v>800</v>
      </c>
      <c r="U675" s="90" t="s">
        <v>800</v>
      </c>
      <c r="V675" s="90" t="s">
        <v>800</v>
      </c>
      <c r="W675" s="265">
        <v>0</v>
      </c>
    </row>
    <row r="676" spans="1:23" ht="15" customHeight="1" x14ac:dyDescent="0.2">
      <c r="A676" s="277">
        <v>19</v>
      </c>
      <c r="B676" s="279">
        <v>30</v>
      </c>
      <c r="C676" s="253" t="s">
        <v>781</v>
      </c>
      <c r="D676" s="91" t="s">
        <v>2</v>
      </c>
      <c r="E676" s="295">
        <v>3557154</v>
      </c>
      <c r="F676" s="78"/>
      <c r="G676" s="94">
        <v>318.8</v>
      </c>
      <c r="H676" s="115">
        <v>1.3407642155789823</v>
      </c>
      <c r="I676" s="204">
        <v>2478</v>
      </c>
      <c r="J676" s="204">
        <v>2057</v>
      </c>
      <c r="K676" s="243">
        <v>421</v>
      </c>
      <c r="L676" s="285">
        <f t="shared" si="13"/>
        <v>7.772898368883312</v>
      </c>
      <c r="M676" s="85">
        <v>83.01</v>
      </c>
      <c r="N676" s="259">
        <v>4</v>
      </c>
      <c r="O676" s="74">
        <v>0.72899999999999998</v>
      </c>
      <c r="P676" s="90" t="s">
        <v>800</v>
      </c>
      <c r="Q676" s="90" t="s">
        <v>800</v>
      </c>
      <c r="R676" s="90" t="s">
        <v>800</v>
      </c>
      <c r="S676" s="90" t="s">
        <v>800</v>
      </c>
      <c r="T676" s="90" t="s">
        <v>800</v>
      </c>
      <c r="U676" s="90" t="s">
        <v>800</v>
      </c>
      <c r="V676" s="90" t="s">
        <v>800</v>
      </c>
      <c r="W676" s="265">
        <v>71.5</v>
      </c>
    </row>
    <row r="677" spans="1:23" ht="15" customHeight="1" x14ac:dyDescent="0.2">
      <c r="A677" s="225"/>
    </row>
    <row r="678" spans="1:23" ht="15" customHeight="1" x14ac:dyDescent="0.2">
      <c r="A678" s="225"/>
    </row>
    <row r="679" spans="1:23" ht="15" customHeight="1" x14ac:dyDescent="0.2">
      <c r="A679" s="225"/>
    </row>
    <row r="680" spans="1:23" ht="15" customHeight="1" x14ac:dyDescent="0.2">
      <c r="A680" s="225"/>
    </row>
    <row r="681" spans="1:23" ht="15" customHeight="1" x14ac:dyDescent="0.2">
      <c r="A681" s="225"/>
      <c r="L681" s="43"/>
    </row>
    <row r="682" spans="1:23" ht="15" customHeight="1" x14ac:dyDescent="0.2">
      <c r="A682" s="225"/>
    </row>
    <row r="683" spans="1:23" ht="15" customHeight="1" x14ac:dyDescent="0.2">
      <c r="A683" s="225"/>
    </row>
    <row r="684" spans="1:23" ht="15" customHeight="1" x14ac:dyDescent="0.2">
      <c r="A684" s="225"/>
    </row>
    <row r="685" spans="1:23" ht="15" customHeight="1" x14ac:dyDescent="0.2">
      <c r="A685" s="225"/>
    </row>
    <row r="686" spans="1:23" ht="15" customHeight="1" x14ac:dyDescent="0.2">
      <c r="A686" s="225"/>
    </row>
    <row r="687" spans="1:23" ht="15" customHeight="1" x14ac:dyDescent="0.2">
      <c r="A687" s="225"/>
    </row>
    <row r="688" spans="1:23" ht="15" customHeight="1" x14ac:dyDescent="0.2">
      <c r="A688" s="225"/>
    </row>
    <row r="689" spans="1:1" ht="15" customHeight="1" x14ac:dyDescent="0.2">
      <c r="A689" s="225"/>
    </row>
    <row r="690" spans="1:1" ht="15" customHeight="1" x14ac:dyDescent="0.2">
      <c r="A690" s="225"/>
    </row>
    <row r="691" spans="1:1" ht="15" customHeight="1" x14ac:dyDescent="0.2">
      <c r="A691" s="225"/>
    </row>
    <row r="692" spans="1:1" ht="15" customHeight="1" x14ac:dyDescent="0.2">
      <c r="A692" s="225"/>
    </row>
    <row r="693" spans="1:1" ht="15" customHeight="1" x14ac:dyDescent="0.2">
      <c r="A693" s="225"/>
    </row>
    <row r="694" spans="1:1" ht="15" customHeight="1" x14ac:dyDescent="0.2">
      <c r="A694" s="225"/>
    </row>
    <row r="695" spans="1:1" ht="15" customHeight="1" x14ac:dyDescent="0.2">
      <c r="A695" s="225"/>
    </row>
    <row r="696" spans="1:1" ht="15" customHeight="1" x14ac:dyDescent="0.2">
      <c r="A696" s="225"/>
    </row>
    <row r="697" spans="1:1" ht="15" customHeight="1" x14ac:dyDescent="0.2">
      <c r="A697" s="225"/>
    </row>
    <row r="698" spans="1:1" ht="15" customHeight="1" x14ac:dyDescent="0.2">
      <c r="A698" s="225"/>
    </row>
    <row r="699" spans="1:1" ht="15" customHeight="1" x14ac:dyDescent="0.2">
      <c r="A699" s="225"/>
    </row>
    <row r="700" spans="1:1" ht="15" customHeight="1" x14ac:dyDescent="0.2">
      <c r="A700" s="225"/>
    </row>
    <row r="701" spans="1:1" ht="15" customHeight="1" x14ac:dyDescent="0.2">
      <c r="A701" s="225"/>
    </row>
    <row r="702" spans="1:1" ht="15" customHeight="1" x14ac:dyDescent="0.2">
      <c r="A702" s="225"/>
    </row>
    <row r="703" spans="1:1" ht="15" customHeight="1" x14ac:dyDescent="0.2">
      <c r="A703" s="225"/>
    </row>
    <row r="704" spans="1:1" ht="15" customHeight="1" x14ac:dyDescent="0.2">
      <c r="A704" s="225"/>
    </row>
    <row r="705" spans="1:1" ht="15" customHeight="1" x14ac:dyDescent="0.2">
      <c r="A705" s="225"/>
    </row>
    <row r="706" spans="1:1" ht="15" customHeight="1" x14ac:dyDescent="0.2">
      <c r="A706" s="225"/>
    </row>
    <row r="707" spans="1:1" ht="15" customHeight="1" x14ac:dyDescent="0.2">
      <c r="A707" s="225"/>
    </row>
    <row r="708" spans="1:1" ht="15" customHeight="1" x14ac:dyDescent="0.2">
      <c r="A708" s="225"/>
    </row>
    <row r="709" spans="1:1" ht="15" customHeight="1" x14ac:dyDescent="0.2">
      <c r="A709" s="225"/>
    </row>
    <row r="710" spans="1:1" ht="15" customHeight="1" x14ac:dyDescent="0.2">
      <c r="A710" s="225"/>
    </row>
    <row r="711" spans="1:1" ht="15" customHeight="1" x14ac:dyDescent="0.2">
      <c r="A711" s="225"/>
    </row>
    <row r="712" spans="1:1" ht="15" customHeight="1" x14ac:dyDescent="0.2">
      <c r="A712" s="225"/>
    </row>
    <row r="713" spans="1:1" ht="15" customHeight="1" x14ac:dyDescent="0.2">
      <c r="A713" s="225"/>
    </row>
    <row r="714" spans="1:1" ht="15" customHeight="1" x14ac:dyDescent="0.2">
      <c r="A714" s="225"/>
    </row>
    <row r="715" spans="1:1" ht="15" customHeight="1" x14ac:dyDescent="0.2">
      <c r="A715" s="225"/>
    </row>
    <row r="716" spans="1:1" ht="15" customHeight="1" x14ac:dyDescent="0.2">
      <c r="A716" s="225"/>
    </row>
    <row r="717" spans="1:1" ht="15" customHeight="1" x14ac:dyDescent="0.2">
      <c r="A717" s="225"/>
    </row>
    <row r="718" spans="1:1" ht="15" customHeight="1" x14ac:dyDescent="0.2">
      <c r="A718" s="225"/>
    </row>
    <row r="719" spans="1:1" ht="15" customHeight="1" x14ac:dyDescent="0.2">
      <c r="A719" s="225"/>
    </row>
    <row r="720" spans="1:1" ht="15" customHeight="1" x14ac:dyDescent="0.2">
      <c r="A720" s="225"/>
    </row>
    <row r="721" spans="1:1" ht="15" customHeight="1" x14ac:dyDescent="0.2">
      <c r="A721" s="225"/>
    </row>
    <row r="722" spans="1:1" ht="15" customHeight="1" x14ac:dyDescent="0.2">
      <c r="A722" s="225"/>
    </row>
    <row r="723" spans="1:1" ht="15" customHeight="1" x14ac:dyDescent="0.2">
      <c r="A723" s="225"/>
    </row>
    <row r="724" spans="1:1" ht="15" customHeight="1" x14ac:dyDescent="0.2">
      <c r="A724" s="225"/>
    </row>
    <row r="725" spans="1:1" ht="15" customHeight="1" x14ac:dyDescent="0.2">
      <c r="A725" s="225"/>
    </row>
    <row r="726" spans="1:1" ht="15" customHeight="1" x14ac:dyDescent="0.2">
      <c r="A726" s="225"/>
    </row>
    <row r="727" spans="1:1" ht="15" customHeight="1" x14ac:dyDescent="0.2">
      <c r="A727" s="225"/>
    </row>
    <row r="728" spans="1:1" ht="15" customHeight="1" x14ac:dyDescent="0.2">
      <c r="A728" s="225"/>
    </row>
    <row r="729" spans="1:1" ht="15" customHeight="1" x14ac:dyDescent="0.2">
      <c r="A729" s="225"/>
    </row>
    <row r="730" spans="1:1" ht="15" customHeight="1" x14ac:dyDescent="0.2">
      <c r="A730" s="225"/>
    </row>
    <row r="731" spans="1:1" ht="15" customHeight="1" x14ac:dyDescent="0.2">
      <c r="A731" s="225"/>
    </row>
    <row r="732" spans="1:1" ht="15" customHeight="1" x14ac:dyDescent="0.2">
      <c r="A732" s="225"/>
    </row>
    <row r="733" spans="1:1" ht="15" customHeight="1" x14ac:dyDescent="0.2">
      <c r="A733" s="225"/>
    </row>
    <row r="734" spans="1:1" ht="15" customHeight="1" x14ac:dyDescent="0.2">
      <c r="A734" s="225"/>
    </row>
    <row r="735" spans="1:1" ht="15" customHeight="1" x14ac:dyDescent="0.2">
      <c r="A735" s="225"/>
    </row>
    <row r="736" spans="1:1" ht="15" customHeight="1" x14ac:dyDescent="0.2">
      <c r="A736" s="225"/>
    </row>
    <row r="737" spans="1:1" ht="15" customHeight="1" x14ac:dyDescent="0.2">
      <c r="A737" s="225"/>
    </row>
    <row r="738" spans="1:1" ht="15" customHeight="1" x14ac:dyDescent="0.2">
      <c r="A738" s="225"/>
    </row>
    <row r="739" spans="1:1" ht="15" customHeight="1" x14ac:dyDescent="0.2">
      <c r="A739" s="225"/>
    </row>
    <row r="740" spans="1:1" ht="15" customHeight="1" x14ac:dyDescent="0.2">
      <c r="A740" s="225"/>
    </row>
    <row r="741" spans="1:1" ht="15" customHeight="1" x14ac:dyDescent="0.2">
      <c r="A741" s="225"/>
    </row>
    <row r="742" spans="1:1" ht="15" customHeight="1" x14ac:dyDescent="0.2">
      <c r="A742" s="225"/>
    </row>
    <row r="743" spans="1:1" ht="15" customHeight="1" x14ac:dyDescent="0.2">
      <c r="A743" s="225"/>
    </row>
    <row r="744" spans="1:1" ht="15" customHeight="1" x14ac:dyDescent="0.2">
      <c r="A744" s="225"/>
    </row>
    <row r="745" spans="1:1" ht="15" customHeight="1" x14ac:dyDescent="0.2">
      <c r="A745" s="225"/>
    </row>
    <row r="746" spans="1:1" ht="15" customHeight="1" x14ac:dyDescent="0.2">
      <c r="A746" s="225"/>
    </row>
    <row r="747" spans="1:1" ht="15" customHeight="1" x14ac:dyDescent="0.2">
      <c r="A747" s="225"/>
    </row>
    <row r="748" spans="1:1" ht="15" customHeight="1" x14ac:dyDescent="0.2">
      <c r="A748" s="225"/>
    </row>
    <row r="749" spans="1:1" ht="15" customHeight="1" x14ac:dyDescent="0.2">
      <c r="A749" s="225"/>
    </row>
    <row r="750" spans="1:1" ht="15" customHeight="1" x14ac:dyDescent="0.2">
      <c r="A750" s="225"/>
    </row>
    <row r="751" spans="1:1" ht="15" customHeight="1" x14ac:dyDescent="0.2">
      <c r="A751" s="225"/>
    </row>
    <row r="752" spans="1:1" ht="15" customHeight="1" x14ac:dyDescent="0.2">
      <c r="A752" s="225"/>
    </row>
    <row r="753" spans="1:1" ht="15" customHeight="1" x14ac:dyDescent="0.2">
      <c r="A753" s="225"/>
    </row>
    <row r="754" spans="1:1" ht="15" customHeight="1" x14ac:dyDescent="0.2">
      <c r="A754" s="225"/>
    </row>
    <row r="755" spans="1:1" ht="15" customHeight="1" x14ac:dyDescent="0.2">
      <c r="A755" s="225"/>
    </row>
    <row r="756" spans="1:1" ht="15" customHeight="1" x14ac:dyDescent="0.2">
      <c r="A756" s="225"/>
    </row>
    <row r="757" spans="1:1" ht="15" customHeight="1" x14ac:dyDescent="0.2">
      <c r="A757" s="225"/>
    </row>
    <row r="758" spans="1:1" ht="15" customHeight="1" x14ac:dyDescent="0.2">
      <c r="A758" s="225"/>
    </row>
    <row r="759" spans="1:1" ht="15" customHeight="1" x14ac:dyDescent="0.2">
      <c r="A759" s="225"/>
    </row>
    <row r="760" spans="1:1" ht="15" customHeight="1" x14ac:dyDescent="0.2">
      <c r="A760" s="225"/>
    </row>
    <row r="761" spans="1:1" ht="15" customHeight="1" x14ac:dyDescent="0.2">
      <c r="A761" s="225"/>
    </row>
    <row r="762" spans="1:1" ht="15" customHeight="1" x14ac:dyDescent="0.2">
      <c r="A762" s="225"/>
    </row>
    <row r="763" spans="1:1" ht="15" customHeight="1" x14ac:dyDescent="0.2">
      <c r="A763" s="225"/>
    </row>
    <row r="764" spans="1:1" ht="15" customHeight="1" x14ac:dyDescent="0.2">
      <c r="A764" s="225"/>
    </row>
    <row r="765" spans="1:1" ht="15" customHeight="1" x14ac:dyDescent="0.2">
      <c r="A765" s="225"/>
    </row>
    <row r="766" spans="1:1" ht="15" customHeight="1" x14ac:dyDescent="0.2">
      <c r="A766" s="225"/>
    </row>
    <row r="767" spans="1:1" ht="15" customHeight="1" x14ac:dyDescent="0.2">
      <c r="A767" s="225"/>
    </row>
    <row r="768" spans="1:1" ht="15" customHeight="1" x14ac:dyDescent="0.2">
      <c r="A768" s="225"/>
    </row>
    <row r="769" spans="1:1" ht="15" customHeight="1" x14ac:dyDescent="0.2">
      <c r="A769" s="225"/>
    </row>
    <row r="770" spans="1:1" ht="15" customHeight="1" x14ac:dyDescent="0.2">
      <c r="A770" s="225"/>
    </row>
    <row r="771" spans="1:1" ht="15" customHeight="1" x14ac:dyDescent="0.2">
      <c r="A771" s="225"/>
    </row>
    <row r="772" spans="1:1" ht="15" customHeight="1" x14ac:dyDescent="0.2">
      <c r="A772" s="225"/>
    </row>
    <row r="773" spans="1:1" ht="15" customHeight="1" x14ac:dyDescent="0.2">
      <c r="A773" s="225"/>
    </row>
    <row r="774" spans="1:1" ht="15" customHeight="1" x14ac:dyDescent="0.2">
      <c r="A774" s="225"/>
    </row>
    <row r="775" spans="1:1" ht="15" customHeight="1" x14ac:dyDescent="0.2">
      <c r="A775" s="225"/>
    </row>
    <row r="776" spans="1:1" ht="15" customHeight="1" x14ac:dyDescent="0.2">
      <c r="A776" s="225"/>
    </row>
    <row r="777" spans="1:1" ht="15" customHeight="1" x14ac:dyDescent="0.2">
      <c r="A777" s="225"/>
    </row>
    <row r="778" spans="1:1" ht="15" customHeight="1" x14ac:dyDescent="0.2">
      <c r="A778" s="225"/>
    </row>
    <row r="779" spans="1:1" ht="15" customHeight="1" x14ac:dyDescent="0.2">
      <c r="A779" s="225"/>
    </row>
    <row r="780" spans="1:1" ht="15" customHeight="1" x14ac:dyDescent="0.2">
      <c r="A780" s="225"/>
    </row>
    <row r="781" spans="1:1" ht="15" customHeight="1" x14ac:dyDescent="0.2">
      <c r="A781" s="225"/>
    </row>
    <row r="782" spans="1:1" ht="15" customHeight="1" x14ac:dyDescent="0.2">
      <c r="A782" s="225"/>
    </row>
    <row r="783" spans="1:1" ht="15" customHeight="1" x14ac:dyDescent="0.2">
      <c r="A783" s="225"/>
    </row>
    <row r="784" spans="1:1" ht="15" customHeight="1" x14ac:dyDescent="0.2">
      <c r="A784" s="225"/>
    </row>
    <row r="785" spans="1:1" ht="15" customHeight="1" x14ac:dyDescent="0.2">
      <c r="A785" s="225"/>
    </row>
    <row r="786" spans="1:1" ht="15" customHeight="1" x14ac:dyDescent="0.2">
      <c r="A786" s="225"/>
    </row>
    <row r="787" spans="1:1" ht="15" customHeight="1" x14ac:dyDescent="0.2">
      <c r="A787" s="225"/>
    </row>
    <row r="788" spans="1:1" ht="15" customHeight="1" x14ac:dyDescent="0.2">
      <c r="A788" s="225"/>
    </row>
    <row r="789" spans="1:1" ht="15" customHeight="1" x14ac:dyDescent="0.2">
      <c r="A789" s="225"/>
    </row>
    <row r="790" spans="1:1" ht="15" customHeight="1" x14ac:dyDescent="0.2">
      <c r="A790" s="225"/>
    </row>
    <row r="791" spans="1:1" ht="15" customHeight="1" x14ac:dyDescent="0.2">
      <c r="A791" s="225"/>
    </row>
    <row r="792" spans="1:1" ht="15" customHeight="1" x14ac:dyDescent="0.2">
      <c r="A792" s="225"/>
    </row>
    <row r="793" spans="1:1" ht="15" customHeight="1" x14ac:dyDescent="0.2">
      <c r="A793" s="225"/>
    </row>
    <row r="794" spans="1:1" ht="15" customHeight="1" x14ac:dyDescent="0.2">
      <c r="A794" s="225"/>
    </row>
    <row r="795" spans="1:1" ht="15" customHeight="1" x14ac:dyDescent="0.2">
      <c r="A795" s="225"/>
    </row>
    <row r="796" spans="1:1" ht="15" customHeight="1" x14ac:dyDescent="0.2">
      <c r="A796" s="225"/>
    </row>
    <row r="797" spans="1:1" ht="15" customHeight="1" x14ac:dyDescent="0.2">
      <c r="A797" s="225"/>
    </row>
    <row r="798" spans="1:1" ht="15" customHeight="1" x14ac:dyDescent="0.2">
      <c r="A798" s="225"/>
    </row>
    <row r="799" spans="1:1" ht="15" customHeight="1" x14ac:dyDescent="0.2">
      <c r="A799" s="225"/>
    </row>
    <row r="800" spans="1:1" ht="15" customHeight="1" x14ac:dyDescent="0.2">
      <c r="A800" s="225"/>
    </row>
    <row r="801" spans="1:1" ht="15" customHeight="1" x14ac:dyDescent="0.2">
      <c r="A801" s="225"/>
    </row>
    <row r="802" spans="1:1" ht="15" customHeight="1" x14ac:dyDescent="0.2">
      <c r="A802" s="225"/>
    </row>
    <row r="803" spans="1:1" ht="15" customHeight="1" x14ac:dyDescent="0.2">
      <c r="A803" s="225"/>
    </row>
    <row r="804" spans="1:1" ht="15" customHeight="1" x14ac:dyDescent="0.2">
      <c r="A804" s="225"/>
    </row>
    <row r="805" spans="1:1" ht="15" customHeight="1" x14ac:dyDescent="0.2">
      <c r="A805" s="225"/>
    </row>
    <row r="806" spans="1:1" ht="15" customHeight="1" x14ac:dyDescent="0.2">
      <c r="A806" s="225"/>
    </row>
    <row r="807" spans="1:1" ht="15" customHeight="1" x14ac:dyDescent="0.2">
      <c r="A807" s="225"/>
    </row>
    <row r="808" spans="1:1" ht="15" customHeight="1" x14ac:dyDescent="0.2">
      <c r="A808" s="225"/>
    </row>
    <row r="809" spans="1:1" ht="15" customHeight="1" x14ac:dyDescent="0.2">
      <c r="A809" s="225"/>
    </row>
    <row r="810" spans="1:1" ht="15" customHeight="1" x14ac:dyDescent="0.2">
      <c r="A810" s="225"/>
    </row>
    <row r="811" spans="1:1" ht="15" customHeight="1" x14ac:dyDescent="0.2">
      <c r="A811" s="225"/>
    </row>
    <row r="812" spans="1:1" ht="15" customHeight="1" x14ac:dyDescent="0.2">
      <c r="A812" s="225"/>
    </row>
    <row r="813" spans="1:1" ht="15" customHeight="1" x14ac:dyDescent="0.2">
      <c r="A813" s="225"/>
    </row>
    <row r="814" spans="1:1" ht="15" customHeight="1" x14ac:dyDescent="0.2">
      <c r="A814" s="225"/>
    </row>
    <row r="815" spans="1:1" ht="15" customHeight="1" x14ac:dyDescent="0.2">
      <c r="A815" s="225"/>
    </row>
    <row r="816" spans="1:1" ht="15" customHeight="1" x14ac:dyDescent="0.2">
      <c r="A816" s="225"/>
    </row>
    <row r="817" spans="1:1" ht="15" customHeight="1" x14ac:dyDescent="0.2">
      <c r="A817" s="225"/>
    </row>
    <row r="818" spans="1:1" ht="15" customHeight="1" x14ac:dyDescent="0.2">
      <c r="A818" s="225"/>
    </row>
    <row r="819" spans="1:1" ht="15" customHeight="1" x14ac:dyDescent="0.2">
      <c r="A819" s="225"/>
    </row>
    <row r="820" spans="1:1" ht="15" customHeight="1" x14ac:dyDescent="0.2">
      <c r="A820" s="225"/>
    </row>
    <row r="821" spans="1:1" ht="15" customHeight="1" x14ac:dyDescent="0.2">
      <c r="A821" s="225"/>
    </row>
    <row r="822" spans="1:1" ht="15" customHeight="1" x14ac:dyDescent="0.2">
      <c r="A822" s="225"/>
    </row>
    <row r="823" spans="1:1" ht="15" customHeight="1" x14ac:dyDescent="0.2">
      <c r="A823" s="225"/>
    </row>
    <row r="824" spans="1:1" ht="15" customHeight="1" x14ac:dyDescent="0.2">
      <c r="A824" s="225"/>
    </row>
    <row r="825" spans="1:1" ht="15" customHeight="1" x14ac:dyDescent="0.2">
      <c r="A825" s="225"/>
    </row>
    <row r="826" spans="1:1" ht="15" customHeight="1" x14ac:dyDescent="0.2">
      <c r="A826" s="225"/>
    </row>
    <row r="827" spans="1:1" ht="15" customHeight="1" x14ac:dyDescent="0.2">
      <c r="A827" s="225"/>
    </row>
    <row r="828" spans="1:1" ht="15" customHeight="1" x14ac:dyDescent="0.2">
      <c r="A828" s="225"/>
    </row>
    <row r="829" spans="1:1" ht="15" customHeight="1" x14ac:dyDescent="0.2">
      <c r="A829" s="225"/>
    </row>
    <row r="830" spans="1:1" ht="15" customHeight="1" x14ac:dyDescent="0.2">
      <c r="A830" s="225"/>
    </row>
    <row r="831" spans="1:1" ht="15" customHeight="1" x14ac:dyDescent="0.2">
      <c r="A831" s="225"/>
    </row>
    <row r="832" spans="1:1" ht="15" customHeight="1" x14ac:dyDescent="0.2">
      <c r="A832" s="225"/>
    </row>
    <row r="833" spans="1:1" ht="15" customHeight="1" x14ac:dyDescent="0.2">
      <c r="A833" s="225"/>
    </row>
    <row r="834" spans="1:1" ht="15" customHeight="1" x14ac:dyDescent="0.2">
      <c r="A834" s="225"/>
    </row>
    <row r="835" spans="1:1" ht="15" customHeight="1" x14ac:dyDescent="0.2">
      <c r="A835" s="225"/>
    </row>
    <row r="836" spans="1:1" ht="15" customHeight="1" x14ac:dyDescent="0.2">
      <c r="A836" s="225"/>
    </row>
    <row r="837" spans="1:1" ht="15" customHeight="1" x14ac:dyDescent="0.2">
      <c r="A837" s="225"/>
    </row>
    <row r="838" spans="1:1" ht="15" customHeight="1" x14ac:dyDescent="0.2">
      <c r="A838" s="225"/>
    </row>
    <row r="839" spans="1:1" ht="15" customHeight="1" x14ac:dyDescent="0.2">
      <c r="A839" s="225"/>
    </row>
    <row r="840" spans="1:1" ht="15" customHeight="1" x14ac:dyDescent="0.2">
      <c r="A840" s="225"/>
    </row>
    <row r="841" spans="1:1" ht="15" customHeight="1" x14ac:dyDescent="0.2">
      <c r="A841" s="225"/>
    </row>
    <row r="842" spans="1:1" ht="15" customHeight="1" x14ac:dyDescent="0.2">
      <c r="A842" s="225"/>
    </row>
    <row r="843" spans="1:1" ht="15" customHeight="1" x14ac:dyDescent="0.2">
      <c r="A843" s="225"/>
    </row>
    <row r="844" spans="1:1" ht="15" customHeight="1" x14ac:dyDescent="0.2">
      <c r="A844" s="225"/>
    </row>
    <row r="845" spans="1:1" ht="15" customHeight="1" x14ac:dyDescent="0.2">
      <c r="A845" s="225"/>
    </row>
    <row r="846" spans="1:1" ht="15" customHeight="1" x14ac:dyDescent="0.2">
      <c r="A846" s="225"/>
    </row>
    <row r="847" spans="1:1" ht="15" customHeight="1" x14ac:dyDescent="0.2">
      <c r="A847" s="225"/>
    </row>
    <row r="848" spans="1:1" ht="15" customHeight="1" x14ac:dyDescent="0.2">
      <c r="A848" s="225"/>
    </row>
    <row r="849" spans="1:1" ht="15" customHeight="1" x14ac:dyDescent="0.2">
      <c r="A849" s="225"/>
    </row>
    <row r="850" spans="1:1" ht="15" customHeight="1" x14ac:dyDescent="0.2">
      <c r="A850" s="225"/>
    </row>
    <row r="851" spans="1:1" ht="15" customHeight="1" x14ac:dyDescent="0.2">
      <c r="A851" s="225"/>
    </row>
    <row r="852" spans="1:1" ht="15" customHeight="1" x14ac:dyDescent="0.2">
      <c r="A852" s="225"/>
    </row>
    <row r="853" spans="1:1" ht="15" customHeight="1" x14ac:dyDescent="0.2">
      <c r="A853" s="225"/>
    </row>
    <row r="854" spans="1:1" ht="15" customHeight="1" x14ac:dyDescent="0.2">
      <c r="A854" s="225"/>
    </row>
    <row r="855" spans="1:1" ht="15" customHeight="1" x14ac:dyDescent="0.2">
      <c r="A855" s="225"/>
    </row>
    <row r="856" spans="1:1" ht="15" customHeight="1" x14ac:dyDescent="0.2">
      <c r="A856" s="225"/>
    </row>
    <row r="857" spans="1:1" ht="15" customHeight="1" x14ac:dyDescent="0.2">
      <c r="A857" s="225"/>
    </row>
    <row r="858" spans="1:1" ht="15" customHeight="1" x14ac:dyDescent="0.2">
      <c r="A858" s="225"/>
    </row>
    <row r="859" spans="1:1" ht="15" customHeight="1" x14ac:dyDescent="0.2">
      <c r="A859" s="225"/>
    </row>
    <row r="860" spans="1:1" ht="15" customHeight="1" x14ac:dyDescent="0.2">
      <c r="A860" s="225"/>
    </row>
    <row r="861" spans="1:1" ht="15" customHeight="1" x14ac:dyDescent="0.2">
      <c r="A861" s="225"/>
    </row>
    <row r="862" spans="1:1" ht="15" customHeight="1" x14ac:dyDescent="0.2">
      <c r="A862" s="225"/>
    </row>
    <row r="863" spans="1:1" ht="15" customHeight="1" x14ac:dyDescent="0.2">
      <c r="A863" s="225"/>
    </row>
    <row r="864" spans="1:1" ht="15" customHeight="1" x14ac:dyDescent="0.2">
      <c r="A864" s="225"/>
    </row>
    <row r="865" spans="1:1" ht="15" customHeight="1" x14ac:dyDescent="0.2">
      <c r="A865" s="225"/>
    </row>
    <row r="866" spans="1:1" ht="15" customHeight="1" x14ac:dyDescent="0.2">
      <c r="A866" s="225"/>
    </row>
    <row r="867" spans="1:1" ht="15" customHeight="1" x14ac:dyDescent="0.2">
      <c r="A867" s="225"/>
    </row>
    <row r="868" spans="1:1" ht="15" customHeight="1" x14ac:dyDescent="0.2">
      <c r="A868" s="225"/>
    </row>
    <row r="869" spans="1:1" ht="15" customHeight="1" x14ac:dyDescent="0.2">
      <c r="A869" s="225"/>
    </row>
    <row r="870" spans="1:1" ht="15" customHeight="1" x14ac:dyDescent="0.2">
      <c r="A870" s="225"/>
    </row>
    <row r="871" spans="1:1" ht="15" customHeight="1" x14ac:dyDescent="0.2">
      <c r="A871" s="225"/>
    </row>
    <row r="872" spans="1:1" ht="15" customHeight="1" x14ac:dyDescent="0.2">
      <c r="A872" s="225"/>
    </row>
    <row r="873" spans="1:1" ht="15" customHeight="1" x14ac:dyDescent="0.2">
      <c r="A873" s="225"/>
    </row>
    <row r="874" spans="1:1" ht="15" customHeight="1" x14ac:dyDescent="0.2">
      <c r="A874" s="225"/>
    </row>
    <row r="875" spans="1:1" ht="15" customHeight="1" x14ac:dyDescent="0.2">
      <c r="A875" s="225"/>
    </row>
    <row r="876" spans="1:1" ht="15" customHeight="1" x14ac:dyDescent="0.2">
      <c r="A876" s="225"/>
    </row>
    <row r="877" spans="1:1" ht="15" customHeight="1" x14ac:dyDescent="0.2">
      <c r="A877" s="225"/>
    </row>
    <row r="878" spans="1:1" ht="15" customHeight="1" x14ac:dyDescent="0.2">
      <c r="A878" s="225"/>
    </row>
    <row r="879" spans="1:1" ht="15" customHeight="1" x14ac:dyDescent="0.2">
      <c r="A879" s="225"/>
    </row>
    <row r="880" spans="1:1" ht="15" customHeight="1" x14ac:dyDescent="0.2">
      <c r="A880" s="225"/>
    </row>
    <row r="881" spans="1:1" ht="15" customHeight="1" x14ac:dyDescent="0.2">
      <c r="A881" s="225"/>
    </row>
    <row r="882" spans="1:1" ht="15" customHeight="1" x14ac:dyDescent="0.2">
      <c r="A882" s="225"/>
    </row>
    <row r="883" spans="1:1" ht="15" customHeight="1" x14ac:dyDescent="0.2">
      <c r="A883" s="225"/>
    </row>
    <row r="884" spans="1:1" ht="15" customHeight="1" x14ac:dyDescent="0.2">
      <c r="A884" s="225"/>
    </row>
    <row r="885" spans="1:1" ht="15" customHeight="1" x14ac:dyDescent="0.2">
      <c r="A885" s="225"/>
    </row>
    <row r="886" spans="1:1" ht="15" customHeight="1" x14ac:dyDescent="0.2">
      <c r="A886" s="225"/>
    </row>
    <row r="887" spans="1:1" ht="15" customHeight="1" x14ac:dyDescent="0.2">
      <c r="A887" s="225"/>
    </row>
    <row r="888" spans="1:1" ht="15" customHeight="1" x14ac:dyDescent="0.2">
      <c r="A888" s="225"/>
    </row>
    <row r="889" spans="1:1" ht="15" customHeight="1" x14ac:dyDescent="0.2">
      <c r="A889" s="225"/>
    </row>
    <row r="890" spans="1:1" ht="15" customHeight="1" x14ac:dyDescent="0.2">
      <c r="A890" s="225"/>
    </row>
    <row r="891" spans="1:1" ht="15" customHeight="1" x14ac:dyDescent="0.2">
      <c r="A891" s="225"/>
    </row>
    <row r="892" spans="1:1" ht="15" customHeight="1" x14ac:dyDescent="0.2">
      <c r="A892" s="225"/>
    </row>
    <row r="893" spans="1:1" ht="15" customHeight="1" x14ac:dyDescent="0.2">
      <c r="A893" s="225"/>
    </row>
    <row r="894" spans="1:1" ht="15" customHeight="1" x14ac:dyDescent="0.2">
      <c r="A894" s="225"/>
    </row>
    <row r="895" spans="1:1" ht="15" customHeight="1" x14ac:dyDescent="0.2">
      <c r="A895" s="225"/>
    </row>
    <row r="896" spans="1:1" ht="15" customHeight="1" x14ac:dyDescent="0.2">
      <c r="A896" s="225"/>
    </row>
    <row r="897" spans="1:1" ht="15" customHeight="1" x14ac:dyDescent="0.2">
      <c r="A897" s="225"/>
    </row>
    <row r="898" spans="1:1" ht="15" customHeight="1" x14ac:dyDescent="0.2">
      <c r="A898" s="225"/>
    </row>
    <row r="899" spans="1:1" ht="15" customHeight="1" x14ac:dyDescent="0.2">
      <c r="A899" s="225"/>
    </row>
    <row r="900" spans="1:1" ht="15" customHeight="1" x14ac:dyDescent="0.2">
      <c r="A900" s="225"/>
    </row>
    <row r="901" spans="1:1" ht="15" customHeight="1" x14ac:dyDescent="0.2">
      <c r="A901" s="225"/>
    </row>
    <row r="902" spans="1:1" ht="15" customHeight="1" x14ac:dyDescent="0.2">
      <c r="A902" s="225"/>
    </row>
    <row r="903" spans="1:1" ht="15" customHeight="1" x14ac:dyDescent="0.2">
      <c r="A903" s="225"/>
    </row>
    <row r="904" spans="1:1" ht="15" customHeight="1" x14ac:dyDescent="0.2">
      <c r="A904" s="225"/>
    </row>
    <row r="905" spans="1:1" ht="15" customHeight="1" x14ac:dyDescent="0.2">
      <c r="A905" s="225"/>
    </row>
    <row r="906" spans="1:1" ht="15" customHeight="1" x14ac:dyDescent="0.2">
      <c r="A906" s="225"/>
    </row>
    <row r="907" spans="1:1" ht="15" customHeight="1" x14ac:dyDescent="0.2">
      <c r="A907" s="225"/>
    </row>
    <row r="908" spans="1:1" ht="15" customHeight="1" x14ac:dyDescent="0.2">
      <c r="A908" s="225"/>
    </row>
    <row r="909" spans="1:1" ht="15" customHeight="1" x14ac:dyDescent="0.2">
      <c r="A909" s="225"/>
    </row>
    <row r="910" spans="1:1" ht="15" customHeight="1" x14ac:dyDescent="0.2">
      <c r="A910" s="225"/>
    </row>
    <row r="911" spans="1:1" ht="15" customHeight="1" x14ac:dyDescent="0.2">
      <c r="A911" s="225"/>
    </row>
    <row r="912" spans="1:1" ht="15" customHeight="1" x14ac:dyDescent="0.2">
      <c r="A912" s="225"/>
    </row>
    <row r="913" spans="1:1" ht="15" customHeight="1" x14ac:dyDescent="0.2">
      <c r="A913" s="225"/>
    </row>
    <row r="914" spans="1:1" ht="15" customHeight="1" x14ac:dyDescent="0.2">
      <c r="A914" s="225"/>
    </row>
    <row r="915" spans="1:1" ht="15" customHeight="1" x14ac:dyDescent="0.2">
      <c r="A915" s="225"/>
    </row>
    <row r="916" spans="1:1" ht="15" customHeight="1" x14ac:dyDescent="0.2">
      <c r="A916" s="225"/>
    </row>
    <row r="917" spans="1:1" ht="15" customHeight="1" x14ac:dyDescent="0.2">
      <c r="A917" s="225"/>
    </row>
    <row r="918" spans="1:1" ht="15" customHeight="1" x14ac:dyDescent="0.2">
      <c r="A918" s="225"/>
    </row>
    <row r="919" spans="1:1" ht="15" customHeight="1" x14ac:dyDescent="0.2">
      <c r="A919" s="225"/>
    </row>
    <row r="920" spans="1:1" ht="15" customHeight="1" x14ac:dyDescent="0.2">
      <c r="A920" s="225"/>
    </row>
    <row r="921" spans="1:1" ht="15" customHeight="1" x14ac:dyDescent="0.2">
      <c r="A921" s="225"/>
    </row>
    <row r="922" spans="1:1" ht="15" customHeight="1" x14ac:dyDescent="0.2">
      <c r="A922" s="225"/>
    </row>
    <row r="923" spans="1:1" ht="15" customHeight="1" x14ac:dyDescent="0.2">
      <c r="A923" s="225"/>
    </row>
    <row r="924" spans="1:1" ht="15" customHeight="1" x14ac:dyDescent="0.2">
      <c r="A924" s="225"/>
    </row>
    <row r="925" spans="1:1" ht="15" customHeight="1" x14ac:dyDescent="0.2">
      <c r="A925" s="225"/>
    </row>
    <row r="926" spans="1:1" ht="15" customHeight="1" x14ac:dyDescent="0.2">
      <c r="A926" s="225"/>
    </row>
    <row r="927" spans="1:1" ht="15" customHeight="1" x14ac:dyDescent="0.2"/>
    <row r="928" spans="1:1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</sheetData>
  <autoFilter ref="A6:W6" xr:uid="{00000000-0009-0000-0000-000000000000}"/>
  <mergeCells count="8">
    <mergeCell ref="D1:G2"/>
    <mergeCell ref="P1:V1"/>
    <mergeCell ref="H1:O1"/>
    <mergeCell ref="U2:V2"/>
    <mergeCell ref="L2:M2"/>
    <mergeCell ref="N2:O2"/>
    <mergeCell ref="I2:K2"/>
    <mergeCell ref="P2:S2"/>
  </mergeCells>
  <phoneticPr fontId="0" type="noConversion"/>
  <conditionalFormatting sqref="C350">
    <cfRule type="duplicateValues" dxfId="0" priority="1"/>
  </conditionalFormatting>
  <printOptions horizontalCentered="1"/>
  <pageMargins left="0.19685039370078741" right="0.23622047244094491" top="0.98425196850393704" bottom="0.98425196850393704" header="0.47244094488188981" footer="0.51181102362204722"/>
  <pageSetup paperSize="8" scale="7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954"/>
  <sheetViews>
    <sheetView zoomScaleNormal="100" zoomScaleSheetLayoutView="85" workbookViewId="0">
      <pane xSplit="5" ySplit="6" topLeftCell="F7" activePane="bottomRight" state="frozen"/>
      <selection activeCell="E1" sqref="E1"/>
      <selection pane="topRight" activeCell="J1" sqref="J1"/>
      <selection pane="bottomLeft" activeCell="E7" sqref="E7"/>
      <selection pane="bottomRight" activeCell="AD30" sqref="AD30"/>
    </sheetView>
  </sheetViews>
  <sheetFormatPr defaultColWidth="9.140625" defaultRowHeight="12" x14ac:dyDescent="0.2"/>
  <cols>
    <col min="1" max="2" width="6.7109375" style="226" customWidth="1"/>
    <col min="3" max="3" width="22.5703125" style="38" customWidth="1"/>
    <col min="4" max="4" width="32" style="38" bestFit="1" customWidth="1"/>
    <col min="5" max="5" width="29.140625" style="38" customWidth="1"/>
    <col min="6" max="7" width="10.7109375" style="38" customWidth="1"/>
    <col min="8" max="12" width="14.7109375" style="39" customWidth="1"/>
    <col min="13" max="13" width="18.7109375" style="38" customWidth="1"/>
    <col min="14" max="14" width="22.140625" style="38" customWidth="1"/>
    <col min="15" max="16" width="23" style="38" customWidth="1"/>
    <col min="17" max="17" width="20.28515625" style="38" customWidth="1"/>
    <col min="18" max="18" width="19.5703125" style="38" customWidth="1"/>
    <col min="19" max="19" width="17.85546875" style="38" customWidth="1"/>
    <col min="20" max="20" width="19.28515625" style="38" customWidth="1"/>
    <col min="21" max="21" width="24.5703125" style="39" customWidth="1"/>
    <col min="22" max="22" width="29.42578125" style="38" customWidth="1"/>
    <col min="23" max="23" width="28.5703125" style="38" customWidth="1"/>
    <col min="24" max="24" width="22.42578125" style="38" customWidth="1"/>
    <col min="25" max="25" width="22.85546875" style="38" customWidth="1"/>
    <col min="26" max="26" width="17.5703125" style="38" customWidth="1"/>
    <col min="27" max="27" width="13.85546875" style="38" customWidth="1"/>
    <col min="28" max="28" width="16.85546875" style="44" customWidth="1"/>
    <col min="29" max="29" width="25" style="38" customWidth="1"/>
    <col min="30" max="30" width="25.85546875" style="38" customWidth="1"/>
    <col min="31" max="31" width="27.85546875" style="38" customWidth="1"/>
    <col min="32" max="32" width="9.140625" style="36"/>
    <col min="33" max="33" width="12.140625" style="36" bestFit="1" customWidth="1"/>
    <col min="34" max="16384" width="9.140625" style="36"/>
  </cols>
  <sheetData>
    <row r="1" spans="1:31" s="177" customFormat="1" ht="19.149999999999999" customHeight="1" x14ac:dyDescent="0.2">
      <c r="A1" s="280"/>
      <c r="B1" s="280"/>
      <c r="C1" s="175"/>
      <c r="D1" s="46"/>
      <c r="E1" s="307" t="s">
        <v>23</v>
      </c>
      <c r="F1" s="307"/>
      <c r="G1" s="307"/>
      <c r="H1" s="307"/>
      <c r="I1" s="307" t="s">
        <v>105</v>
      </c>
      <c r="J1" s="307"/>
      <c r="K1" s="307"/>
      <c r="L1" s="307"/>
      <c r="M1" s="310" t="s">
        <v>88</v>
      </c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09" t="s">
        <v>89</v>
      </c>
      <c r="AA1" s="309"/>
      <c r="AB1" s="309"/>
      <c r="AC1" s="309"/>
      <c r="AD1" s="313"/>
      <c r="AE1" s="176" t="s">
        <v>92</v>
      </c>
    </row>
    <row r="2" spans="1:31" s="177" customFormat="1" ht="24" customHeight="1" x14ac:dyDescent="0.2">
      <c r="A2" s="281"/>
      <c r="B2" s="281"/>
      <c r="C2" s="178"/>
      <c r="D2" s="47"/>
      <c r="E2" s="307"/>
      <c r="F2" s="307"/>
      <c r="G2" s="307"/>
      <c r="H2" s="307"/>
      <c r="I2" s="307"/>
      <c r="J2" s="307"/>
      <c r="K2" s="307"/>
      <c r="L2" s="307"/>
      <c r="M2" s="314" t="s">
        <v>793</v>
      </c>
      <c r="N2" s="315"/>
      <c r="O2" s="315"/>
      <c r="P2" s="316"/>
      <c r="Q2" s="310" t="s">
        <v>24</v>
      </c>
      <c r="R2" s="310"/>
      <c r="S2" s="310"/>
      <c r="T2" s="310"/>
      <c r="U2" s="310"/>
      <c r="V2" s="310" t="s">
        <v>25</v>
      </c>
      <c r="W2" s="310"/>
      <c r="X2" s="310"/>
      <c r="Y2" s="310"/>
      <c r="Z2" s="171" t="s">
        <v>26</v>
      </c>
      <c r="AA2" s="309" t="s">
        <v>27</v>
      </c>
      <c r="AB2" s="309"/>
      <c r="AC2" s="309" t="s">
        <v>90</v>
      </c>
      <c r="AD2" s="313"/>
      <c r="AE2" s="173" t="s">
        <v>799</v>
      </c>
    </row>
    <row r="3" spans="1:31" s="180" customFormat="1" ht="63" customHeight="1" x14ac:dyDescent="0.2">
      <c r="A3" s="274" t="s">
        <v>134</v>
      </c>
      <c r="B3" s="274" t="s">
        <v>135</v>
      </c>
      <c r="C3" s="170" t="s">
        <v>788</v>
      </c>
      <c r="D3" s="170" t="s">
        <v>108</v>
      </c>
      <c r="E3" s="125" t="s">
        <v>107</v>
      </c>
      <c r="F3" s="270" t="s">
        <v>856</v>
      </c>
      <c r="G3" s="303" t="s">
        <v>871</v>
      </c>
      <c r="H3" s="170" t="s">
        <v>809</v>
      </c>
      <c r="I3" s="170" t="s">
        <v>101</v>
      </c>
      <c r="J3" s="170" t="s">
        <v>102</v>
      </c>
      <c r="K3" s="170" t="s">
        <v>103</v>
      </c>
      <c r="L3" s="170" t="s">
        <v>814</v>
      </c>
      <c r="M3" s="162" t="s">
        <v>860</v>
      </c>
      <c r="N3" s="162" t="s">
        <v>861</v>
      </c>
      <c r="O3" s="162" t="s">
        <v>862</v>
      </c>
      <c r="P3" s="172" t="s">
        <v>859</v>
      </c>
      <c r="Q3" s="162" t="s">
        <v>863</v>
      </c>
      <c r="R3" s="162" t="s">
        <v>864</v>
      </c>
      <c r="S3" s="162" t="s">
        <v>865</v>
      </c>
      <c r="T3" s="162" t="s">
        <v>866</v>
      </c>
      <c r="U3" s="2" t="s">
        <v>815</v>
      </c>
      <c r="V3" s="172" t="s">
        <v>816</v>
      </c>
      <c r="W3" s="172" t="s">
        <v>817</v>
      </c>
      <c r="X3" s="162" t="s">
        <v>785</v>
      </c>
      <c r="Y3" s="162" t="s">
        <v>784</v>
      </c>
      <c r="Z3" s="112" t="s">
        <v>812</v>
      </c>
      <c r="AA3" s="312" t="s">
        <v>783</v>
      </c>
      <c r="AB3" s="312"/>
      <c r="AC3" s="112" t="s">
        <v>91</v>
      </c>
      <c r="AD3" s="179" t="s">
        <v>136</v>
      </c>
      <c r="AE3" s="171" t="s">
        <v>782</v>
      </c>
    </row>
    <row r="4" spans="1:31" s="180" customFormat="1" ht="15" customHeight="1" x14ac:dyDescent="0.2">
      <c r="A4" s="274"/>
      <c r="B4" s="274"/>
      <c r="C4" s="123"/>
      <c r="D4" s="123"/>
      <c r="E4" s="123" t="s">
        <v>62</v>
      </c>
      <c r="F4" s="271"/>
      <c r="G4" s="304"/>
      <c r="H4" s="123" t="s">
        <v>43</v>
      </c>
      <c r="I4" s="123" t="s">
        <v>47</v>
      </c>
      <c r="J4" s="123" t="s">
        <v>47</v>
      </c>
      <c r="K4" s="123" t="s">
        <v>47</v>
      </c>
      <c r="L4" s="123" t="s">
        <v>47</v>
      </c>
      <c r="M4" s="123" t="s">
        <v>47</v>
      </c>
      <c r="N4" s="123" t="s">
        <v>47</v>
      </c>
      <c r="O4" s="123" t="s">
        <v>47</v>
      </c>
      <c r="P4" s="123" t="s">
        <v>792</v>
      </c>
      <c r="Q4" s="123" t="s">
        <v>47</v>
      </c>
      <c r="R4" s="123" t="s">
        <v>47</v>
      </c>
      <c r="S4" s="123" t="s">
        <v>47</v>
      </c>
      <c r="T4" s="123" t="s">
        <v>47</v>
      </c>
      <c r="U4" s="181" t="s">
        <v>63</v>
      </c>
      <c r="V4" s="123" t="s">
        <v>47</v>
      </c>
      <c r="W4" s="123" t="s">
        <v>47</v>
      </c>
      <c r="X4" s="123" t="s">
        <v>47</v>
      </c>
      <c r="Y4" s="123" t="s">
        <v>47</v>
      </c>
      <c r="Z4" s="123" t="s">
        <v>41</v>
      </c>
      <c r="AA4" s="311" t="s">
        <v>853</v>
      </c>
      <c r="AB4" s="311"/>
      <c r="AC4" s="123" t="s">
        <v>41</v>
      </c>
      <c r="AD4" s="182" t="s">
        <v>41</v>
      </c>
      <c r="AE4" s="123" t="s">
        <v>47</v>
      </c>
    </row>
    <row r="5" spans="1:31" s="180" customFormat="1" ht="15" customHeight="1" x14ac:dyDescent="0.2">
      <c r="A5" s="274"/>
      <c r="B5" s="274"/>
      <c r="C5" s="123"/>
      <c r="D5" s="123"/>
      <c r="E5" s="123"/>
      <c r="F5" s="271"/>
      <c r="G5" s="304"/>
      <c r="H5" s="123"/>
      <c r="I5" s="260" t="s">
        <v>847</v>
      </c>
      <c r="J5" s="260" t="s">
        <v>847</v>
      </c>
      <c r="K5" s="260" t="s">
        <v>847</v>
      </c>
      <c r="L5" s="260" t="s">
        <v>847</v>
      </c>
      <c r="M5" s="123">
        <v>2016</v>
      </c>
      <c r="N5" s="123">
        <v>2016</v>
      </c>
      <c r="O5" s="123">
        <v>2016</v>
      </c>
      <c r="P5" s="123">
        <v>2016</v>
      </c>
      <c r="Q5" s="123">
        <v>2016</v>
      </c>
      <c r="R5" s="123">
        <v>2016</v>
      </c>
      <c r="S5" s="123">
        <v>2016</v>
      </c>
      <c r="T5" s="123">
        <v>2016</v>
      </c>
      <c r="U5" s="29">
        <v>2015</v>
      </c>
      <c r="V5" s="123">
        <v>2016</v>
      </c>
      <c r="W5" s="123">
        <v>2016</v>
      </c>
      <c r="X5" s="123">
        <v>2016</v>
      </c>
      <c r="Y5" s="123">
        <v>2016</v>
      </c>
      <c r="Z5" s="123">
        <v>2016</v>
      </c>
      <c r="AA5" s="183" t="s">
        <v>790</v>
      </c>
      <c r="AB5" s="183" t="s">
        <v>791</v>
      </c>
      <c r="AC5" s="123">
        <v>2016</v>
      </c>
      <c r="AD5" s="228">
        <v>2016</v>
      </c>
      <c r="AE5" s="123">
        <v>2016</v>
      </c>
    </row>
    <row r="6" spans="1:31" s="187" customFormat="1" ht="15" customHeight="1" x14ac:dyDescent="0.2">
      <c r="A6" s="8"/>
      <c r="B6" s="8">
        <v>10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184"/>
      <c r="AB6" s="184"/>
      <c r="AC6" s="185"/>
      <c r="AD6" s="186"/>
      <c r="AE6" s="27"/>
    </row>
    <row r="7" spans="1:31" ht="15" customHeight="1" x14ac:dyDescent="0.2">
      <c r="A7" s="277">
        <v>1</v>
      </c>
      <c r="B7" s="279">
        <v>10</v>
      </c>
      <c r="C7" s="170"/>
      <c r="D7" s="170"/>
      <c r="E7" s="1" t="s">
        <v>52</v>
      </c>
      <c r="F7" s="1"/>
      <c r="G7" s="1"/>
      <c r="H7" s="11">
        <v>674.59999999999991</v>
      </c>
      <c r="I7" s="85">
        <v>7</v>
      </c>
      <c r="J7" s="85">
        <v>10</v>
      </c>
      <c r="K7" s="80">
        <v>22</v>
      </c>
      <c r="L7" s="85">
        <v>3</v>
      </c>
      <c r="M7" s="224">
        <f>SUM(N7:O7)</f>
        <v>1.0417335999999984</v>
      </c>
      <c r="N7" s="102">
        <v>1.0356040999999985</v>
      </c>
      <c r="O7" s="102">
        <v>6.1294999999999995E-3</v>
      </c>
      <c r="P7" s="68">
        <v>1.3210774987316085E-2</v>
      </c>
      <c r="Q7" s="68">
        <v>0.33222210000000002</v>
      </c>
      <c r="R7" s="102">
        <v>1.1298999999999999E-3</v>
      </c>
      <c r="S7" s="102">
        <v>0.68047430000000086</v>
      </c>
      <c r="T7" s="102">
        <v>2.7907300000000003E-2</v>
      </c>
      <c r="U7" s="115"/>
      <c r="V7" s="80">
        <v>133.41239252890605</v>
      </c>
      <c r="W7" s="80">
        <v>38.541357841683968</v>
      </c>
      <c r="X7" s="80">
        <v>77.58620689655173</v>
      </c>
      <c r="Y7" s="80">
        <v>22.413793103448278</v>
      </c>
      <c r="Z7" s="107"/>
      <c r="AA7" s="89">
        <v>1448.904898024387</v>
      </c>
      <c r="AB7" s="89">
        <v>1796.9271019756131</v>
      </c>
      <c r="AC7" s="109">
        <v>13</v>
      </c>
      <c r="AD7" s="58">
        <v>0</v>
      </c>
      <c r="AE7" s="101">
        <v>41</v>
      </c>
    </row>
    <row r="8" spans="1:31" ht="15" customHeight="1" x14ac:dyDescent="0.2">
      <c r="A8" s="277">
        <v>2</v>
      </c>
      <c r="B8" s="279">
        <v>10</v>
      </c>
      <c r="C8" s="170"/>
      <c r="D8" s="170"/>
      <c r="E8" s="1" t="s">
        <v>6</v>
      </c>
      <c r="F8" s="1"/>
      <c r="G8" s="1"/>
      <c r="H8" s="11">
        <v>14189.639999999998</v>
      </c>
      <c r="I8" s="85">
        <v>72</v>
      </c>
      <c r="J8" s="85">
        <v>93</v>
      </c>
      <c r="K8" s="80">
        <v>216</v>
      </c>
      <c r="L8" s="85">
        <v>21</v>
      </c>
      <c r="M8" s="224">
        <f t="shared" ref="M8:M28" si="0">SUM(N8:O8)</f>
        <v>13.415104100000061</v>
      </c>
      <c r="N8" s="102">
        <v>10.126352100000043</v>
      </c>
      <c r="O8" s="102">
        <v>3.2887520000000179</v>
      </c>
      <c r="P8" s="68">
        <v>8.6675267947742274</v>
      </c>
      <c r="Q8" s="68">
        <v>5.1941101000000023</v>
      </c>
      <c r="R8" s="102">
        <v>3.241417900000005</v>
      </c>
      <c r="S8" s="102">
        <v>4.439736199999996</v>
      </c>
      <c r="T8" s="102">
        <v>0.53983989999999971</v>
      </c>
      <c r="U8" s="115"/>
      <c r="V8" s="80">
        <v>61.68638865760655</v>
      </c>
      <c r="W8" s="80">
        <v>75.117543988218983</v>
      </c>
      <c r="X8" s="80">
        <v>45.09109311740891</v>
      </c>
      <c r="Y8" s="80">
        <v>54.90890688259109</v>
      </c>
      <c r="Z8" s="107"/>
      <c r="AA8" s="89">
        <v>67172.55123947929</v>
      </c>
      <c r="AB8" s="89">
        <v>42407.218760520707</v>
      </c>
      <c r="AC8" s="109">
        <v>273</v>
      </c>
      <c r="AD8" s="58">
        <v>3</v>
      </c>
      <c r="AE8" s="101">
        <v>1043</v>
      </c>
    </row>
    <row r="9" spans="1:31" ht="15" customHeight="1" x14ac:dyDescent="0.2">
      <c r="A9" s="277">
        <v>3</v>
      </c>
      <c r="B9" s="279">
        <v>10</v>
      </c>
      <c r="C9" s="170"/>
      <c r="D9" s="170"/>
      <c r="E9" s="1" t="s">
        <v>13</v>
      </c>
      <c r="F9" s="1"/>
      <c r="G9" s="1"/>
      <c r="H9" s="11">
        <v>1947.71</v>
      </c>
      <c r="I9" s="85">
        <v>27</v>
      </c>
      <c r="J9" s="85">
        <v>39</v>
      </c>
      <c r="K9" s="80">
        <v>107</v>
      </c>
      <c r="L9" s="85">
        <v>12</v>
      </c>
      <c r="M9" s="224">
        <f t="shared" si="0"/>
        <v>2.9973219000000015</v>
      </c>
      <c r="N9" s="102">
        <v>2.9740701000000014</v>
      </c>
      <c r="O9" s="102">
        <v>2.3251799999999993E-2</v>
      </c>
      <c r="P9" s="68">
        <v>1.6346397767630645E-4</v>
      </c>
      <c r="Q9" s="68">
        <v>2.2895013</v>
      </c>
      <c r="R9" s="102">
        <v>1.4120800000000003E-2</v>
      </c>
      <c r="S9" s="102">
        <v>0.50416059999999996</v>
      </c>
      <c r="T9" s="102">
        <v>0.18953919999999982</v>
      </c>
      <c r="U9" s="115"/>
      <c r="V9" s="80">
        <v>79.066723138995499</v>
      </c>
      <c r="W9" s="80">
        <v>23.617332885673978</v>
      </c>
      <c r="X9" s="80">
        <v>77</v>
      </c>
      <c r="Y9" s="80">
        <v>23</v>
      </c>
      <c r="Z9" s="107"/>
      <c r="AA9" s="89">
        <v>5665.2528605486114</v>
      </c>
      <c r="AB9" s="89">
        <v>11154.667139451389</v>
      </c>
      <c r="AC9" s="109">
        <v>63</v>
      </c>
      <c r="AD9" s="58">
        <v>7</v>
      </c>
      <c r="AE9" s="101">
        <v>54</v>
      </c>
    </row>
    <row r="10" spans="1:31" ht="15" customHeight="1" x14ac:dyDescent="0.2">
      <c r="A10" s="277">
        <v>4</v>
      </c>
      <c r="B10" s="279">
        <v>10</v>
      </c>
      <c r="C10" s="170"/>
      <c r="D10" s="170"/>
      <c r="E10" s="1" t="s">
        <v>15</v>
      </c>
      <c r="F10" s="1"/>
      <c r="G10" s="1"/>
      <c r="H10" s="11">
        <v>9564.5499999999993</v>
      </c>
      <c r="I10" s="85">
        <v>30</v>
      </c>
      <c r="J10" s="85">
        <v>44</v>
      </c>
      <c r="K10" s="80">
        <v>139</v>
      </c>
      <c r="L10" s="85">
        <v>14</v>
      </c>
      <c r="M10" s="224">
        <f t="shared" si="0"/>
        <v>11.359508600000016</v>
      </c>
      <c r="N10" s="102">
        <v>6.6271496000000178</v>
      </c>
      <c r="O10" s="102">
        <v>4.7323589999999989</v>
      </c>
      <c r="P10" s="68">
        <v>4.0323200152206997</v>
      </c>
      <c r="Q10" s="68">
        <v>4.2730914999999996</v>
      </c>
      <c r="R10" s="102">
        <v>2.0739442000000019</v>
      </c>
      <c r="S10" s="102">
        <v>4.5051279000000148</v>
      </c>
      <c r="T10" s="102">
        <v>0.50734499999999894</v>
      </c>
      <c r="U10" s="115"/>
      <c r="V10" s="80">
        <v>108.75093880832489</v>
      </c>
      <c r="W10" s="80">
        <v>108.63974152937976</v>
      </c>
      <c r="X10" s="80">
        <v>50.025575447570333</v>
      </c>
      <c r="Y10" s="80">
        <v>49.974424552429667</v>
      </c>
      <c r="Z10" s="107"/>
      <c r="AA10" s="89">
        <v>47837.878793564429</v>
      </c>
      <c r="AB10" s="89">
        <v>14514.679206435565</v>
      </c>
      <c r="AC10" s="109">
        <v>97</v>
      </c>
      <c r="AD10" s="58">
        <v>4</v>
      </c>
      <c r="AE10" s="101">
        <v>501</v>
      </c>
    </row>
    <row r="11" spans="1:31" ht="15" customHeight="1" x14ac:dyDescent="0.2">
      <c r="A11" s="277">
        <v>5</v>
      </c>
      <c r="B11" s="279">
        <v>10</v>
      </c>
      <c r="C11" s="170"/>
      <c r="D11" s="170"/>
      <c r="E11" s="1" t="s">
        <v>9</v>
      </c>
      <c r="F11" s="1"/>
      <c r="G11" s="1"/>
      <c r="H11" s="11">
        <v>13918.71</v>
      </c>
      <c r="I11" s="85">
        <v>43</v>
      </c>
      <c r="J11" s="85">
        <v>65</v>
      </c>
      <c r="K11" s="80">
        <v>172</v>
      </c>
      <c r="L11" s="85">
        <v>22</v>
      </c>
      <c r="M11" s="224">
        <f t="shared" si="0"/>
        <v>73.108115200000086</v>
      </c>
      <c r="N11" s="102">
        <v>69.416083899999961</v>
      </c>
      <c r="O11" s="102">
        <v>3.6920313000001208</v>
      </c>
      <c r="P11" s="68">
        <v>0</v>
      </c>
      <c r="Q11" s="68">
        <v>56.105790399999961</v>
      </c>
      <c r="R11" s="102">
        <v>13.126750400000102</v>
      </c>
      <c r="S11" s="102">
        <v>1.9055579000000074</v>
      </c>
      <c r="T11" s="102">
        <v>1.9700164999999732</v>
      </c>
      <c r="U11" s="115"/>
      <c r="V11" s="80">
        <v>126.67883289566502</v>
      </c>
      <c r="W11" s="80">
        <v>511.01789773334804</v>
      </c>
      <c r="X11" s="80">
        <v>19.865059174870037</v>
      </c>
      <c r="Y11" s="80">
        <v>80.134940825129959</v>
      </c>
      <c r="Z11" s="107"/>
      <c r="AA11" s="89">
        <v>189333.92803811072</v>
      </c>
      <c r="AB11" s="89">
        <v>102568.9039618893</v>
      </c>
      <c r="AC11" s="109">
        <v>784</v>
      </c>
      <c r="AD11" s="58">
        <v>17</v>
      </c>
      <c r="AE11" s="101">
        <v>2073</v>
      </c>
    </row>
    <row r="12" spans="1:31" ht="15" customHeight="1" x14ac:dyDescent="0.2">
      <c r="A12" s="277">
        <v>6</v>
      </c>
      <c r="B12" s="279">
        <v>10</v>
      </c>
      <c r="C12" s="170"/>
      <c r="D12" s="170"/>
      <c r="E12" s="1" t="s">
        <v>16</v>
      </c>
      <c r="F12" s="1"/>
      <c r="G12" s="1"/>
      <c r="H12" s="11">
        <v>6570.04</v>
      </c>
      <c r="I12" s="85">
        <v>20</v>
      </c>
      <c r="J12" s="85">
        <v>31</v>
      </c>
      <c r="K12" s="80">
        <v>84</v>
      </c>
      <c r="L12" s="85">
        <v>11</v>
      </c>
      <c r="M12" s="224">
        <f t="shared" si="0"/>
        <v>55.493402199999807</v>
      </c>
      <c r="N12" s="102">
        <v>51.141557999999854</v>
      </c>
      <c r="O12" s="102">
        <v>4.351844199999956</v>
      </c>
      <c r="P12" s="68">
        <v>0</v>
      </c>
      <c r="Q12" s="68">
        <v>46.300098799999994</v>
      </c>
      <c r="R12" s="102">
        <v>5.8809800000000578</v>
      </c>
      <c r="S12" s="102">
        <v>0.98743090000000577</v>
      </c>
      <c r="T12" s="102">
        <v>2.3248925000000233</v>
      </c>
      <c r="U12" s="115"/>
      <c r="V12" s="80">
        <v>108.97828629612827</v>
      </c>
      <c r="W12" s="80">
        <v>735.90376635873702</v>
      </c>
      <c r="X12" s="80">
        <v>12.898639041235018</v>
      </c>
      <c r="Y12" s="80">
        <v>87.101360958764985</v>
      </c>
      <c r="Z12" s="269"/>
      <c r="AA12" s="89">
        <v>489611.13702164619</v>
      </c>
      <c r="AB12" s="89">
        <v>635867.93297835381</v>
      </c>
      <c r="AC12" s="109">
        <v>2989</v>
      </c>
      <c r="AD12" s="58">
        <v>34</v>
      </c>
      <c r="AE12" s="101">
        <v>413</v>
      </c>
    </row>
    <row r="13" spans="1:31" ht="15" customHeight="1" x14ac:dyDescent="0.2">
      <c r="A13" s="277">
        <v>7</v>
      </c>
      <c r="B13" s="279">
        <v>10</v>
      </c>
      <c r="C13" s="170"/>
      <c r="D13" s="170"/>
      <c r="E13" s="1" t="s">
        <v>14</v>
      </c>
      <c r="F13" s="1"/>
      <c r="G13" s="1"/>
      <c r="H13" s="11">
        <v>2422.7700000000004</v>
      </c>
      <c r="I13" s="85">
        <v>38</v>
      </c>
      <c r="J13" s="85">
        <v>58</v>
      </c>
      <c r="K13" s="80">
        <v>155</v>
      </c>
      <c r="L13" s="85">
        <v>20</v>
      </c>
      <c r="M13" s="224">
        <f t="shared" si="0"/>
        <v>19.473932699999992</v>
      </c>
      <c r="N13" s="102">
        <v>19.430830599999993</v>
      </c>
      <c r="O13" s="102">
        <v>4.3102100000000032E-2</v>
      </c>
      <c r="P13" s="68">
        <v>0</v>
      </c>
      <c r="Q13" s="68">
        <v>11.0865115</v>
      </c>
      <c r="R13" s="102">
        <v>7.2471293000000028</v>
      </c>
      <c r="S13" s="102">
        <v>2.0489199999999999E-2</v>
      </c>
      <c r="T13" s="102">
        <v>1.119802700000001</v>
      </c>
      <c r="U13" s="115"/>
      <c r="V13" s="80">
        <v>47.569328975873674</v>
      </c>
      <c r="W13" s="80">
        <v>26.93263478781083</v>
      </c>
      <c r="X13" s="80">
        <v>63.84976525821596</v>
      </c>
      <c r="Y13" s="80">
        <v>36.15023474178404</v>
      </c>
      <c r="Z13" s="107"/>
      <c r="AA13" s="89">
        <v>10490.063084904017</v>
      </c>
      <c r="AB13" s="89">
        <v>87203.712915095981</v>
      </c>
      <c r="AC13" s="109">
        <v>249</v>
      </c>
      <c r="AD13" s="58">
        <v>25</v>
      </c>
      <c r="AE13" s="101">
        <v>85</v>
      </c>
    </row>
    <row r="14" spans="1:31" ht="15" customHeight="1" x14ac:dyDescent="0.2">
      <c r="A14" s="277">
        <v>8</v>
      </c>
      <c r="B14" s="279">
        <v>10</v>
      </c>
      <c r="C14" s="170"/>
      <c r="D14" s="170"/>
      <c r="E14" s="1" t="s">
        <v>51</v>
      </c>
      <c r="F14" s="1"/>
      <c r="G14" s="1"/>
      <c r="H14" s="11">
        <v>9907.14</v>
      </c>
      <c r="I14" s="85">
        <v>28</v>
      </c>
      <c r="J14" s="85">
        <v>46</v>
      </c>
      <c r="K14" s="80">
        <v>146</v>
      </c>
      <c r="L14" s="85">
        <v>18</v>
      </c>
      <c r="M14" s="224">
        <f t="shared" si="0"/>
        <v>5.9408542000000004</v>
      </c>
      <c r="N14" s="102">
        <v>4.7161457000000038</v>
      </c>
      <c r="O14" s="102">
        <v>1.2247084999999966</v>
      </c>
      <c r="P14" s="68">
        <v>4.1895993467782846</v>
      </c>
      <c r="Q14" s="68">
        <v>1.5534366000000006</v>
      </c>
      <c r="R14" s="102">
        <v>0.61726190000000103</v>
      </c>
      <c r="S14" s="102">
        <v>3.6131975000000027</v>
      </c>
      <c r="T14" s="102">
        <v>0.15695819999999977</v>
      </c>
      <c r="U14" s="115"/>
      <c r="V14" s="80">
        <v>76.711826487507153</v>
      </c>
      <c r="W14" s="80">
        <v>64.657110896613162</v>
      </c>
      <c r="X14" s="80">
        <v>54.263565891472865</v>
      </c>
      <c r="Y14" s="80">
        <v>45.736434108527128</v>
      </c>
      <c r="Z14" s="107"/>
      <c r="AA14" s="89">
        <v>29318.789765455291</v>
      </c>
      <c r="AB14" s="89">
        <v>7533.1322345447079</v>
      </c>
      <c r="AC14" s="109">
        <v>66</v>
      </c>
      <c r="AD14" s="58">
        <v>1</v>
      </c>
      <c r="AE14" s="101">
        <v>290</v>
      </c>
    </row>
    <row r="15" spans="1:31" ht="15" customHeight="1" x14ac:dyDescent="0.2">
      <c r="A15" s="277">
        <v>9</v>
      </c>
      <c r="B15" s="279">
        <v>10</v>
      </c>
      <c r="C15" s="170"/>
      <c r="D15" s="170"/>
      <c r="E15" s="1" t="s">
        <v>18</v>
      </c>
      <c r="F15" s="1"/>
      <c r="G15" s="1"/>
      <c r="H15" s="11">
        <v>13031.789999999999</v>
      </c>
      <c r="I15" s="85">
        <v>48</v>
      </c>
      <c r="J15" s="85">
        <v>72</v>
      </c>
      <c r="K15" s="80">
        <v>199</v>
      </c>
      <c r="L15" s="85">
        <v>24</v>
      </c>
      <c r="M15" s="224">
        <f t="shared" si="0"/>
        <v>23.34462909999991</v>
      </c>
      <c r="N15" s="102">
        <v>19.762601399999891</v>
      </c>
      <c r="O15" s="102">
        <v>3.5820277000000185</v>
      </c>
      <c r="P15" s="68">
        <v>7.8841501775748366</v>
      </c>
      <c r="Q15" s="68">
        <v>3.4905613000000022</v>
      </c>
      <c r="R15" s="102">
        <v>6.1328675000000139</v>
      </c>
      <c r="S15" s="102">
        <v>11.990351100000037</v>
      </c>
      <c r="T15" s="102">
        <v>1.7308492000000004</v>
      </c>
      <c r="U15" s="115"/>
      <c r="V15" s="80">
        <v>112.77055842645882</v>
      </c>
      <c r="W15" s="80">
        <v>92.375882966354553</v>
      </c>
      <c r="X15" s="80">
        <v>54.970760233918128</v>
      </c>
      <c r="Y15" s="80">
        <v>45.029239766081872</v>
      </c>
      <c r="Z15" s="107"/>
      <c r="AA15" s="89">
        <v>35728.972553259722</v>
      </c>
      <c r="AB15" s="89">
        <v>43996.19544674029</v>
      </c>
      <c r="AC15" s="109">
        <v>121</v>
      </c>
      <c r="AD15" s="58">
        <v>0</v>
      </c>
      <c r="AE15" s="101">
        <v>1000</v>
      </c>
    </row>
    <row r="16" spans="1:31" ht="15" customHeight="1" x14ac:dyDescent="0.2">
      <c r="A16" s="277">
        <v>10</v>
      </c>
      <c r="B16" s="279">
        <v>10</v>
      </c>
      <c r="C16" s="170"/>
      <c r="D16" s="170"/>
      <c r="E16" s="1" t="s">
        <v>54</v>
      </c>
      <c r="F16" s="1"/>
      <c r="G16" s="1"/>
      <c r="H16" s="11">
        <v>12099.14</v>
      </c>
      <c r="I16" s="85">
        <v>22</v>
      </c>
      <c r="J16" s="85">
        <v>39</v>
      </c>
      <c r="K16" s="80">
        <v>107</v>
      </c>
      <c r="L16" s="85">
        <v>17</v>
      </c>
      <c r="M16" s="224">
        <f t="shared" si="0"/>
        <v>11.76207440000006</v>
      </c>
      <c r="N16" s="102">
        <v>9.9600535000000594</v>
      </c>
      <c r="O16" s="102">
        <v>1.8020209000000011</v>
      </c>
      <c r="P16" s="68">
        <v>0</v>
      </c>
      <c r="Q16" s="68">
        <v>6.3217411000000023</v>
      </c>
      <c r="R16" s="102">
        <v>2.3512699000000059</v>
      </c>
      <c r="S16" s="102">
        <v>2.1205575000000128</v>
      </c>
      <c r="T16" s="102">
        <v>0.96850590000001324</v>
      </c>
      <c r="U16" s="115"/>
      <c r="V16" s="80">
        <v>74.394646649486248</v>
      </c>
      <c r="W16" s="80">
        <v>145.66133656484635</v>
      </c>
      <c r="X16" s="80">
        <v>33.807145601229351</v>
      </c>
      <c r="Y16" s="80">
        <v>66.192854398770649</v>
      </c>
      <c r="Z16" s="107"/>
      <c r="AA16" s="89">
        <v>63451.039723719157</v>
      </c>
      <c r="AB16" s="89">
        <v>34845.538276280844</v>
      </c>
      <c r="AC16" s="109">
        <v>175</v>
      </c>
      <c r="AD16" s="58">
        <v>9</v>
      </c>
      <c r="AE16" s="101">
        <v>1313</v>
      </c>
    </row>
    <row r="17" spans="1:33" ht="15" customHeight="1" x14ac:dyDescent="0.2">
      <c r="A17" s="277">
        <v>11</v>
      </c>
      <c r="B17" s="279">
        <v>10</v>
      </c>
      <c r="C17" s="170"/>
      <c r="D17" s="170"/>
      <c r="E17" s="1" t="s">
        <v>12</v>
      </c>
      <c r="F17" s="1"/>
      <c r="G17" s="1"/>
      <c r="H17" s="11">
        <v>17056.37</v>
      </c>
      <c r="I17" s="85">
        <v>162</v>
      </c>
      <c r="J17" s="85">
        <v>229</v>
      </c>
      <c r="K17" s="80">
        <v>526</v>
      </c>
      <c r="L17" s="85">
        <v>67</v>
      </c>
      <c r="M17" s="224">
        <f t="shared" si="0"/>
        <v>2.731448100000005</v>
      </c>
      <c r="N17" s="102">
        <v>2.648907700000005</v>
      </c>
      <c r="O17" s="102">
        <v>8.2540399999999972E-2</v>
      </c>
      <c r="P17" s="68">
        <v>0.57821207508878736</v>
      </c>
      <c r="Q17" s="68">
        <v>0.52130250000000034</v>
      </c>
      <c r="R17" s="102">
        <v>1.2210256000000002</v>
      </c>
      <c r="S17" s="102">
        <v>0.83916380000000124</v>
      </c>
      <c r="T17" s="102">
        <v>0.14995619999999996</v>
      </c>
      <c r="U17" s="115"/>
      <c r="V17" s="80">
        <v>26.306321877469994</v>
      </c>
      <c r="W17" s="80">
        <v>10.721730297498906</v>
      </c>
      <c r="X17" s="80">
        <v>71.044303797468359</v>
      </c>
      <c r="Y17" s="80">
        <v>28.955696202531644</v>
      </c>
      <c r="Z17" s="107"/>
      <c r="AA17" s="89">
        <v>6632.4786263781361</v>
      </c>
      <c r="AB17" s="89">
        <v>8029.9253736218616</v>
      </c>
      <c r="AC17" s="109">
        <v>74</v>
      </c>
      <c r="AD17" s="58">
        <v>27</v>
      </c>
      <c r="AE17" s="101">
        <v>823</v>
      </c>
    </row>
    <row r="18" spans="1:33" ht="15" customHeight="1" x14ac:dyDescent="0.2">
      <c r="A18" s="277">
        <v>12</v>
      </c>
      <c r="B18" s="279">
        <v>10</v>
      </c>
      <c r="C18" s="170"/>
      <c r="D18" s="170"/>
      <c r="E18" s="1" t="s">
        <v>11</v>
      </c>
      <c r="F18" s="1"/>
      <c r="G18" s="1"/>
      <c r="H18" s="11">
        <v>7113.130000000001</v>
      </c>
      <c r="I18" s="85">
        <v>21</v>
      </c>
      <c r="J18" s="85">
        <v>31</v>
      </c>
      <c r="K18" s="80">
        <v>87</v>
      </c>
      <c r="L18" s="85">
        <v>10</v>
      </c>
      <c r="M18" s="224">
        <f t="shared" si="0"/>
        <v>15.588004600000037</v>
      </c>
      <c r="N18" s="102">
        <v>13.37173870000003</v>
      </c>
      <c r="O18" s="102">
        <v>2.2162659000000078</v>
      </c>
      <c r="P18" s="68">
        <v>5.6906762747336375</v>
      </c>
      <c r="Q18" s="68">
        <v>0.90837939999999995</v>
      </c>
      <c r="R18" s="102">
        <v>1.6840559000000008</v>
      </c>
      <c r="S18" s="102">
        <v>12.446424400000028</v>
      </c>
      <c r="T18" s="102">
        <v>0.54914489999999971</v>
      </c>
      <c r="U18" s="115"/>
      <c r="V18" s="80">
        <v>71.835404472697135</v>
      </c>
      <c r="W18" s="80">
        <v>62.99412392221133</v>
      </c>
      <c r="X18" s="80">
        <v>53.278688524590166</v>
      </c>
      <c r="Y18" s="80">
        <v>46.721311475409841</v>
      </c>
      <c r="Z18" s="107"/>
      <c r="AA18" s="89">
        <v>11227.216615660678</v>
      </c>
      <c r="AB18" s="89">
        <v>6996.6493843393255</v>
      </c>
      <c r="AC18" s="109">
        <v>42</v>
      </c>
      <c r="AD18" s="58">
        <v>0</v>
      </c>
      <c r="AE18" s="101">
        <v>267</v>
      </c>
    </row>
    <row r="19" spans="1:33" ht="15" customHeight="1" x14ac:dyDescent="0.2">
      <c r="A19" s="277">
        <v>13</v>
      </c>
      <c r="B19" s="279">
        <v>10</v>
      </c>
      <c r="C19" s="170"/>
      <c r="D19" s="195"/>
      <c r="E19" s="1" t="s">
        <v>10</v>
      </c>
      <c r="F19" s="1"/>
      <c r="G19" s="1"/>
      <c r="H19" s="11">
        <v>15918.329999999998</v>
      </c>
      <c r="I19" s="85">
        <v>40</v>
      </c>
      <c r="J19" s="85">
        <v>50</v>
      </c>
      <c r="K19" s="80">
        <v>97</v>
      </c>
      <c r="L19" s="85">
        <v>10</v>
      </c>
      <c r="M19" s="224">
        <f t="shared" si="0"/>
        <v>20.616952000000019</v>
      </c>
      <c r="N19" s="102">
        <v>14.701515600000009</v>
      </c>
      <c r="O19" s="102">
        <v>5.9154364000000088</v>
      </c>
      <c r="P19" s="68">
        <v>0</v>
      </c>
      <c r="Q19" s="68">
        <v>2.950766999999999</v>
      </c>
      <c r="R19" s="102">
        <v>10.63898440000002</v>
      </c>
      <c r="S19" s="102">
        <v>5.765345299999999</v>
      </c>
      <c r="T19" s="102">
        <v>1.2618552999999995</v>
      </c>
      <c r="U19" s="115"/>
      <c r="V19" s="80">
        <v>57.814899209808175</v>
      </c>
      <c r="W19" s="80">
        <v>160.54034420814574</v>
      </c>
      <c r="X19" s="80">
        <v>26.477449455676517</v>
      </c>
      <c r="Y19" s="80">
        <v>73.522550544323479</v>
      </c>
      <c r="Z19" s="107"/>
      <c r="AA19" s="89">
        <v>44035.793688785037</v>
      </c>
      <c r="AB19" s="89">
        <v>39248.892311214964</v>
      </c>
      <c r="AC19" s="109">
        <v>113</v>
      </c>
      <c r="AD19" s="58">
        <v>10</v>
      </c>
      <c r="AE19" s="101">
        <v>363</v>
      </c>
    </row>
    <row r="20" spans="1:33" ht="15" customHeight="1" x14ac:dyDescent="0.2">
      <c r="A20" s="277">
        <v>14</v>
      </c>
      <c r="B20" s="279">
        <v>10</v>
      </c>
      <c r="C20" s="170"/>
      <c r="D20" s="170"/>
      <c r="E20" s="1" t="s">
        <v>8</v>
      </c>
      <c r="F20" s="1"/>
      <c r="G20" s="1"/>
      <c r="H20" s="11">
        <v>20738.23</v>
      </c>
      <c r="I20" s="85">
        <v>84</v>
      </c>
      <c r="J20" s="85">
        <v>114</v>
      </c>
      <c r="K20" s="80">
        <v>255</v>
      </c>
      <c r="L20" s="85">
        <v>30</v>
      </c>
      <c r="M20" s="224">
        <f t="shared" si="0"/>
        <v>11.627651900000052</v>
      </c>
      <c r="N20" s="102">
        <v>11.115856400000048</v>
      </c>
      <c r="O20" s="102">
        <v>0.51179550000000307</v>
      </c>
      <c r="P20" s="68">
        <v>1.8926927321156777</v>
      </c>
      <c r="Q20" s="68">
        <v>1.6974692000000002</v>
      </c>
      <c r="R20" s="102">
        <v>1.980488700000002</v>
      </c>
      <c r="S20" s="102">
        <v>7.8058308000000514</v>
      </c>
      <c r="T20" s="102">
        <v>0.14386319999999986</v>
      </c>
      <c r="U20" s="115"/>
      <c r="V20" s="80">
        <v>81.054047538899155</v>
      </c>
      <c r="W20" s="80">
        <v>20.494905984550357</v>
      </c>
      <c r="X20" s="80">
        <v>79.817708333333343</v>
      </c>
      <c r="Y20" s="80">
        <v>20.182291666666664</v>
      </c>
      <c r="Z20" s="107"/>
      <c r="AA20" s="89">
        <v>21754.889929740762</v>
      </c>
      <c r="AB20" s="89">
        <v>11486.106070259237</v>
      </c>
      <c r="AC20" s="109">
        <v>122</v>
      </c>
      <c r="AD20" s="58">
        <v>12</v>
      </c>
      <c r="AE20" s="101">
        <v>855</v>
      </c>
    </row>
    <row r="21" spans="1:33" ht="15" customHeight="1" x14ac:dyDescent="0.2">
      <c r="A21" s="277">
        <v>15</v>
      </c>
      <c r="B21" s="279">
        <v>10</v>
      </c>
      <c r="C21" s="170"/>
      <c r="D21" s="170"/>
      <c r="E21" s="1" t="s">
        <v>17</v>
      </c>
      <c r="F21" s="1"/>
      <c r="G21" s="1"/>
      <c r="H21" s="11">
        <v>17054.03</v>
      </c>
      <c r="I21" s="85">
        <v>26</v>
      </c>
      <c r="J21" s="85">
        <v>39</v>
      </c>
      <c r="K21" s="80">
        <v>121</v>
      </c>
      <c r="L21" s="85">
        <v>13</v>
      </c>
      <c r="M21" s="224">
        <f t="shared" si="0"/>
        <v>15.990619400000039</v>
      </c>
      <c r="N21" s="102">
        <v>9.0263280000000226</v>
      </c>
      <c r="O21" s="102">
        <v>6.9642914000000165</v>
      </c>
      <c r="P21" s="68">
        <v>1.4796474505327248</v>
      </c>
      <c r="Q21" s="68">
        <v>4.0231739000000024</v>
      </c>
      <c r="R21" s="102">
        <v>3.1808384000000065</v>
      </c>
      <c r="S21" s="102">
        <v>8.0020978000000316</v>
      </c>
      <c r="T21" s="102">
        <v>0.7845093000000205</v>
      </c>
      <c r="U21" s="115"/>
      <c r="V21" s="80">
        <v>62.605125327879534</v>
      </c>
      <c r="W21" s="80">
        <v>174.37756573271963</v>
      </c>
      <c r="X21" s="80">
        <v>26.417594064652889</v>
      </c>
      <c r="Y21" s="80">
        <v>73.582405935347111</v>
      </c>
      <c r="Z21" s="107"/>
      <c r="AA21" s="89">
        <v>54831.348467848009</v>
      </c>
      <c r="AB21" s="89">
        <v>12141.23353215198</v>
      </c>
      <c r="AC21" s="109">
        <v>158</v>
      </c>
      <c r="AD21" s="58">
        <v>8</v>
      </c>
      <c r="AE21" s="101">
        <v>432</v>
      </c>
    </row>
    <row r="22" spans="1:33" ht="15" customHeight="1" x14ac:dyDescent="0.2">
      <c r="A22" s="277">
        <v>16</v>
      </c>
      <c r="B22" s="279">
        <v>10</v>
      </c>
      <c r="C22" s="170"/>
      <c r="D22" s="170"/>
      <c r="E22" s="1" t="s">
        <v>0</v>
      </c>
      <c r="F22" s="1"/>
      <c r="G22" s="1"/>
      <c r="H22" s="11">
        <v>12391.639999999998</v>
      </c>
      <c r="I22" s="85">
        <v>31</v>
      </c>
      <c r="J22" s="85">
        <v>40</v>
      </c>
      <c r="K22" s="80">
        <v>98</v>
      </c>
      <c r="L22" s="85">
        <v>9</v>
      </c>
      <c r="M22" s="224">
        <f t="shared" si="0"/>
        <v>11.052169300000006</v>
      </c>
      <c r="N22" s="102">
        <v>8.1040369999999999</v>
      </c>
      <c r="O22" s="102">
        <v>2.9481323000000064</v>
      </c>
      <c r="P22" s="68">
        <v>0</v>
      </c>
      <c r="Q22" s="68">
        <v>1.2722517999999989</v>
      </c>
      <c r="R22" s="102">
        <v>1.253619400000002</v>
      </c>
      <c r="S22" s="102">
        <v>8.1990775000000085</v>
      </c>
      <c r="T22" s="102">
        <v>0.32722059999999942</v>
      </c>
      <c r="U22" s="115"/>
      <c r="V22" s="80">
        <v>33.995320342920756</v>
      </c>
      <c r="W22" s="80">
        <v>86.851579041645422</v>
      </c>
      <c r="X22" s="80">
        <v>28.130899937067337</v>
      </c>
      <c r="Y22" s="80">
        <v>71.869100062932674</v>
      </c>
      <c r="Z22" s="107"/>
      <c r="AA22" s="89">
        <v>20373.385758752658</v>
      </c>
      <c r="AB22" s="89">
        <v>6766.5822412473408</v>
      </c>
      <c r="AC22" s="109">
        <v>62</v>
      </c>
      <c r="AD22" s="58">
        <v>2</v>
      </c>
      <c r="AE22" s="101">
        <v>174</v>
      </c>
    </row>
    <row r="23" spans="1:33" ht="15" customHeight="1" x14ac:dyDescent="0.2">
      <c r="A23" s="277">
        <v>17</v>
      </c>
      <c r="B23" s="279">
        <v>10</v>
      </c>
      <c r="C23" s="170"/>
      <c r="D23" s="170"/>
      <c r="E23" s="1" t="s">
        <v>7</v>
      </c>
      <c r="F23" s="1"/>
      <c r="G23" s="1"/>
      <c r="H23" s="11">
        <v>17483.760000000002</v>
      </c>
      <c r="I23" s="85">
        <v>65</v>
      </c>
      <c r="J23" s="85">
        <v>82</v>
      </c>
      <c r="K23" s="80">
        <v>155</v>
      </c>
      <c r="L23" s="85">
        <v>17</v>
      </c>
      <c r="M23" s="224">
        <f t="shared" si="0"/>
        <v>10.076474100000013</v>
      </c>
      <c r="N23" s="102">
        <v>8.6630818000000129</v>
      </c>
      <c r="O23" s="102">
        <v>1.4133922999999993</v>
      </c>
      <c r="P23" s="68">
        <v>1.0022343987823441</v>
      </c>
      <c r="Q23" s="68">
        <v>1.8856524000000008</v>
      </c>
      <c r="R23" s="102">
        <v>2.0214523000000018</v>
      </c>
      <c r="S23" s="102">
        <v>5.860152199999999</v>
      </c>
      <c r="T23" s="102">
        <v>0.30921719999999975</v>
      </c>
      <c r="U23" s="115"/>
      <c r="V23" s="80">
        <v>29.077149823127758</v>
      </c>
      <c r="W23" s="80">
        <v>41.675257857378185</v>
      </c>
      <c r="X23" s="80">
        <v>41.097046413502106</v>
      </c>
      <c r="Y23" s="80">
        <v>58.902953586497887</v>
      </c>
      <c r="Z23" s="107"/>
      <c r="AA23" s="89">
        <v>24296.643666712058</v>
      </c>
      <c r="AB23" s="89">
        <v>10717.226333287934</v>
      </c>
      <c r="AC23" s="109">
        <v>38</v>
      </c>
      <c r="AD23" s="58">
        <v>4</v>
      </c>
      <c r="AE23" s="101">
        <v>273</v>
      </c>
    </row>
    <row r="24" spans="1:33" ht="15" customHeight="1" x14ac:dyDescent="0.2">
      <c r="A24" s="277">
        <v>18</v>
      </c>
      <c r="B24" s="279">
        <v>10</v>
      </c>
      <c r="C24" s="170"/>
      <c r="D24" s="170"/>
      <c r="E24" s="1" t="s">
        <v>1</v>
      </c>
      <c r="F24" s="1"/>
      <c r="G24" s="1"/>
      <c r="H24" s="11">
        <v>6247.3199999999988</v>
      </c>
      <c r="I24" s="85">
        <v>12</v>
      </c>
      <c r="J24" s="85">
        <v>16</v>
      </c>
      <c r="K24" s="80">
        <v>51</v>
      </c>
      <c r="L24" s="85">
        <v>4</v>
      </c>
      <c r="M24" s="224">
        <f t="shared" si="0"/>
        <v>2.394598400000004</v>
      </c>
      <c r="N24" s="102">
        <v>1.4708570000000001</v>
      </c>
      <c r="O24" s="102">
        <v>0.92374140000000382</v>
      </c>
      <c r="P24" s="68">
        <v>1.4368996702181636</v>
      </c>
      <c r="Q24" s="68">
        <v>0.41331100000000004</v>
      </c>
      <c r="R24" s="102">
        <v>0.74113690000000065</v>
      </c>
      <c r="S24" s="102">
        <v>1.1956786000000001</v>
      </c>
      <c r="T24" s="102">
        <v>4.4471899999999967E-2</v>
      </c>
      <c r="U24" s="115"/>
      <c r="V24" s="80">
        <v>67.076803906969133</v>
      </c>
      <c r="W24" s="80">
        <v>62.654157495520622</v>
      </c>
      <c r="X24" s="80">
        <v>51.70454545454546</v>
      </c>
      <c r="Y24" s="80">
        <v>48.295454545454547</v>
      </c>
      <c r="Z24" s="107"/>
      <c r="AA24" s="89">
        <v>8713.4090616825215</v>
      </c>
      <c r="AB24" s="89">
        <v>2571.996938317478</v>
      </c>
      <c r="AC24" s="109">
        <v>26</v>
      </c>
      <c r="AD24" s="58">
        <v>4</v>
      </c>
      <c r="AE24" s="101">
        <v>105</v>
      </c>
    </row>
    <row r="25" spans="1:33" ht="15" customHeight="1" x14ac:dyDescent="0.2">
      <c r="A25" s="277">
        <v>19</v>
      </c>
      <c r="B25" s="279">
        <v>10</v>
      </c>
      <c r="C25" s="170"/>
      <c r="D25" s="170"/>
      <c r="E25" s="1" t="s">
        <v>2</v>
      </c>
      <c r="F25" s="1"/>
      <c r="G25" s="1"/>
      <c r="H25" s="11">
        <v>18591.47</v>
      </c>
      <c r="I25" s="85">
        <v>27</v>
      </c>
      <c r="J25" s="85">
        <v>36</v>
      </c>
      <c r="K25" s="80">
        <v>113</v>
      </c>
      <c r="L25" s="85">
        <v>9</v>
      </c>
      <c r="M25" s="224">
        <f t="shared" si="0"/>
        <v>9.8342796999999855</v>
      </c>
      <c r="N25" s="102">
        <v>8.0517013999999918</v>
      </c>
      <c r="O25" s="102">
        <v>1.7825782999999942</v>
      </c>
      <c r="P25" s="68">
        <v>0.70948408168442412</v>
      </c>
      <c r="Q25" s="68">
        <v>1.2596638999999981</v>
      </c>
      <c r="R25" s="102">
        <v>3.2857753000000041</v>
      </c>
      <c r="S25" s="102">
        <v>5.0102563000000027</v>
      </c>
      <c r="T25" s="102">
        <v>0.27858419999999917</v>
      </c>
      <c r="U25" s="115"/>
      <c r="V25" s="80">
        <v>18.603541716188484</v>
      </c>
      <c r="W25" s="80">
        <v>70.629308377667329</v>
      </c>
      <c r="X25" s="80">
        <v>20.848310567936736</v>
      </c>
      <c r="Y25" s="80">
        <v>79.151689432063264</v>
      </c>
      <c r="Z25" s="107"/>
      <c r="AA25" s="89">
        <v>29420.492876241897</v>
      </c>
      <c r="AB25" s="89">
        <v>10801.407123758105</v>
      </c>
      <c r="AC25" s="109">
        <v>66</v>
      </c>
      <c r="AD25" s="58">
        <v>3</v>
      </c>
      <c r="AE25" s="101">
        <v>124</v>
      </c>
    </row>
    <row r="26" spans="1:33" ht="15" customHeight="1" x14ac:dyDescent="0.2">
      <c r="A26" s="277">
        <v>20</v>
      </c>
      <c r="B26" s="279">
        <v>10</v>
      </c>
      <c r="C26" s="170"/>
      <c r="D26" s="170"/>
      <c r="E26" s="1" t="s">
        <v>3</v>
      </c>
      <c r="F26" s="1"/>
      <c r="G26" s="1"/>
      <c r="H26" s="11">
        <v>9562.51</v>
      </c>
      <c r="I26" s="85">
        <v>28</v>
      </c>
      <c r="J26" s="85">
        <v>41</v>
      </c>
      <c r="K26" s="80">
        <v>97</v>
      </c>
      <c r="L26" s="85">
        <v>13</v>
      </c>
      <c r="M26" s="224">
        <f t="shared" si="0"/>
        <v>4.5984161000000032</v>
      </c>
      <c r="N26" s="102">
        <v>3.0672415000000037</v>
      </c>
      <c r="O26" s="102">
        <v>1.5311745999999995</v>
      </c>
      <c r="P26" s="68">
        <v>6.6564053779807203E-2</v>
      </c>
      <c r="Q26" s="68">
        <v>0.75095479999999903</v>
      </c>
      <c r="R26" s="102">
        <v>1.908880800000001</v>
      </c>
      <c r="S26" s="102">
        <v>1.7727946999999982</v>
      </c>
      <c r="T26" s="102">
        <v>0.16578579999999987</v>
      </c>
      <c r="U26" s="115"/>
      <c r="V26" s="80">
        <v>16.140745790152035</v>
      </c>
      <c r="W26" s="80">
        <v>45.921558445221287</v>
      </c>
      <c r="X26" s="80">
        <v>26.007326007326011</v>
      </c>
      <c r="Y26" s="80">
        <v>73.992673992674</v>
      </c>
      <c r="Z26" s="107"/>
      <c r="AA26" s="89">
        <v>14055.4800480952</v>
      </c>
      <c r="AB26" s="89">
        <v>4415.8679519047955</v>
      </c>
      <c r="AC26" s="109">
        <v>16</v>
      </c>
      <c r="AD26" s="58">
        <v>1</v>
      </c>
      <c r="AE26" s="101">
        <v>141</v>
      </c>
    </row>
    <row r="27" spans="1:33" ht="15" customHeight="1" x14ac:dyDescent="0.2">
      <c r="A27" s="277">
        <v>21</v>
      </c>
      <c r="B27" s="279">
        <v>10</v>
      </c>
      <c r="C27" s="170"/>
      <c r="D27" s="170"/>
      <c r="E27" s="1" t="s">
        <v>4</v>
      </c>
      <c r="F27" s="1"/>
      <c r="G27" s="1"/>
      <c r="H27" s="11">
        <v>8425.49</v>
      </c>
      <c r="I27" s="85">
        <v>29</v>
      </c>
      <c r="J27" s="85">
        <v>38</v>
      </c>
      <c r="K27" s="80">
        <v>82</v>
      </c>
      <c r="L27" s="85">
        <v>9</v>
      </c>
      <c r="M27" s="224">
        <f t="shared" si="0"/>
        <v>2.5800912000000049</v>
      </c>
      <c r="N27" s="102">
        <v>1.785885699999999</v>
      </c>
      <c r="O27" s="102">
        <v>0.794205500000006</v>
      </c>
      <c r="P27" s="68">
        <v>1.5662576103500761E-2</v>
      </c>
      <c r="Q27" s="68">
        <v>1.0998629999999996</v>
      </c>
      <c r="R27" s="102">
        <v>0.66771620000000054</v>
      </c>
      <c r="S27" s="102">
        <v>0.70086310000000107</v>
      </c>
      <c r="T27" s="102">
        <v>0.11164889999999991</v>
      </c>
      <c r="U27" s="115"/>
      <c r="V27" s="80">
        <v>12.443563791601926</v>
      </c>
      <c r="W27" s="80">
        <v>54.881688065945809</v>
      </c>
      <c r="X27" s="80">
        <v>18.482758620689655</v>
      </c>
      <c r="Y27" s="80">
        <v>81.517241379310349</v>
      </c>
      <c r="Z27" s="107"/>
      <c r="AA27" s="89">
        <v>9037.2089383770817</v>
      </c>
      <c r="AB27" s="89">
        <v>14336.583061622918</v>
      </c>
      <c r="AC27" s="109">
        <v>29</v>
      </c>
      <c r="AD27" s="58">
        <v>1</v>
      </c>
      <c r="AE27" s="101">
        <v>105</v>
      </c>
    </row>
    <row r="28" spans="1:33" ht="15" customHeight="1" x14ac:dyDescent="0.2">
      <c r="A28" s="277">
        <v>22</v>
      </c>
      <c r="B28" s="279">
        <v>10</v>
      </c>
      <c r="C28" s="170"/>
      <c r="D28" s="170"/>
      <c r="E28" s="1" t="s">
        <v>5</v>
      </c>
      <c r="F28" s="1"/>
      <c r="G28" s="1"/>
      <c r="H28" s="11">
        <v>13301.329999999996</v>
      </c>
      <c r="I28" s="85">
        <v>34</v>
      </c>
      <c r="J28" s="85">
        <v>47</v>
      </c>
      <c r="K28" s="80">
        <v>92</v>
      </c>
      <c r="L28" s="85">
        <v>13</v>
      </c>
      <c r="M28" s="224">
        <f t="shared" si="0"/>
        <v>2.7218479000000055</v>
      </c>
      <c r="N28" s="102">
        <v>1.7522347000000011</v>
      </c>
      <c r="O28" s="102">
        <v>0.96961320000000462</v>
      </c>
      <c r="P28" s="68">
        <v>0.53584776128868583</v>
      </c>
      <c r="Q28" s="68">
        <v>0.71593359999999984</v>
      </c>
      <c r="R28" s="102">
        <v>0.93619199999999991</v>
      </c>
      <c r="S28" s="102">
        <v>0.95168480000000188</v>
      </c>
      <c r="T28" s="102">
        <v>0.11803749999999992</v>
      </c>
      <c r="U28" s="115"/>
      <c r="V28" s="80">
        <v>7.0998873034646284</v>
      </c>
      <c r="W28" s="80">
        <v>79.954412701516432</v>
      </c>
      <c r="X28" s="80">
        <v>8.1556997219647815</v>
      </c>
      <c r="Y28" s="80">
        <v>91.84430027803522</v>
      </c>
      <c r="Z28" s="107"/>
      <c r="AA28" s="89">
        <v>19618.797252203301</v>
      </c>
      <c r="AB28" s="89">
        <v>5198.8467477967006</v>
      </c>
      <c r="AC28" s="109">
        <v>29</v>
      </c>
      <c r="AD28" s="58">
        <v>1</v>
      </c>
      <c r="AE28" s="101">
        <v>23</v>
      </c>
    </row>
    <row r="29" spans="1:33" s="38" customFormat="1" ht="15" customHeight="1" x14ac:dyDescent="0.2">
      <c r="A29" s="100"/>
      <c r="B29" s="100"/>
      <c r="C29" s="7"/>
      <c r="D29" s="7"/>
      <c r="E29" s="7"/>
      <c r="F29" s="7"/>
      <c r="G29" s="7"/>
      <c r="H29" s="12"/>
      <c r="I29" s="12"/>
      <c r="J29" s="12"/>
      <c r="K29" s="12"/>
      <c r="L29" s="12"/>
      <c r="M29" s="9"/>
      <c r="N29" s="9"/>
      <c r="O29" s="9"/>
      <c r="P29" s="9"/>
      <c r="Q29" s="9"/>
      <c r="R29" s="9"/>
      <c r="S29" s="9"/>
      <c r="T29" s="9"/>
      <c r="U29" s="191"/>
      <c r="V29" s="15"/>
      <c r="W29" s="15"/>
      <c r="X29" s="9"/>
      <c r="Y29" s="9"/>
      <c r="Z29" s="13"/>
      <c r="AA29" s="13"/>
      <c r="AB29" s="59"/>
      <c r="AC29" s="67"/>
      <c r="AD29" s="229"/>
      <c r="AE29" s="81"/>
      <c r="AG29" s="36"/>
    </row>
    <row r="30" spans="1:33" s="38" customFormat="1" ht="24.95" customHeight="1" x14ac:dyDescent="0.2">
      <c r="A30" s="278"/>
      <c r="B30" s="279">
        <v>20</v>
      </c>
      <c r="C30" s="170"/>
      <c r="D30" s="170"/>
      <c r="E30" s="57" t="s">
        <v>53</v>
      </c>
      <c r="F30" s="57"/>
      <c r="G30" s="57"/>
      <c r="H30" s="211">
        <f>SUM(H7:H28)</f>
        <v>248209.69999999998</v>
      </c>
      <c r="I30" s="211">
        <f>SUM(I7:I28)</f>
        <v>894</v>
      </c>
      <c r="J30" s="211">
        <f t="shared" ref="J30:L30" si="1">SUM(J7:J28)</f>
        <v>1260</v>
      </c>
      <c r="K30" s="211">
        <f t="shared" si="1"/>
        <v>3121</v>
      </c>
      <c r="L30" s="211">
        <f t="shared" si="1"/>
        <v>366</v>
      </c>
      <c r="M30" s="214">
        <f>SUM(M7:M28)</f>
        <v>327.7492287</v>
      </c>
      <c r="N30" s="214">
        <f t="shared" ref="N30:U30" si="2">SUM(N7:N28)</f>
        <v>278.94983449999995</v>
      </c>
      <c r="O30" s="214">
        <f t="shared" si="2"/>
        <v>48.799394200000158</v>
      </c>
      <c r="P30" s="214">
        <f t="shared" si="2"/>
        <v>38.194891647640787</v>
      </c>
      <c r="Q30" s="214">
        <f t="shared" si="2"/>
        <v>154.44578719999987</v>
      </c>
      <c r="R30" s="214">
        <f t="shared" si="2"/>
        <v>70.207037700000242</v>
      </c>
      <c r="S30" s="214">
        <f t="shared" si="2"/>
        <v>89.316452400000202</v>
      </c>
      <c r="T30" s="214">
        <f t="shared" si="2"/>
        <v>13.779951400000026</v>
      </c>
      <c r="U30" s="69">
        <f t="shared" si="2"/>
        <v>0</v>
      </c>
      <c r="V30" s="76">
        <v>58.628022243776229</v>
      </c>
      <c r="W30" s="76">
        <v>115.90637520142924</v>
      </c>
      <c r="X30" s="76">
        <v>33.591099005101455</v>
      </c>
      <c r="Y30" s="76">
        <v>66.408900994898545</v>
      </c>
      <c r="Z30" s="231">
        <f>SUM(Z7:Z28)</f>
        <v>0</v>
      </c>
      <c r="AA30" s="231">
        <f t="shared" ref="AA30:AE30" si="3">SUM(AA7:AA28)</f>
        <v>1204055.662909189</v>
      </c>
      <c r="AB30" s="231">
        <f t="shared" si="3"/>
        <v>1114600.225090811</v>
      </c>
      <c r="AC30" s="212">
        <f t="shared" si="3"/>
        <v>5605</v>
      </c>
      <c r="AD30" s="232">
        <f t="shared" si="3"/>
        <v>173</v>
      </c>
      <c r="AE30" s="232">
        <f t="shared" si="3"/>
        <v>10498</v>
      </c>
      <c r="AG30" s="36"/>
    </row>
    <row r="31" spans="1:33" s="38" customFormat="1" ht="15" customHeight="1" x14ac:dyDescent="0.2">
      <c r="A31" s="100"/>
      <c r="B31" s="100"/>
      <c r="C31" s="7"/>
      <c r="D31" s="7"/>
      <c r="E31" s="7"/>
      <c r="F31" s="7"/>
      <c r="G31" s="7"/>
      <c r="H31" s="15"/>
      <c r="I31" s="15"/>
      <c r="J31" s="15"/>
      <c r="K31" s="15"/>
      <c r="L31" s="15"/>
      <c r="M31" s="9"/>
      <c r="N31" s="9"/>
      <c r="O31" s="10"/>
      <c r="P31" s="10"/>
      <c r="Q31" s="10"/>
      <c r="R31" s="10"/>
      <c r="S31" s="9"/>
      <c r="T31" s="10"/>
      <c r="U31" s="10"/>
      <c r="V31" s="15"/>
      <c r="W31" s="15"/>
      <c r="X31" s="15"/>
      <c r="Y31" s="15"/>
      <c r="Z31" s="15"/>
      <c r="AA31" s="15"/>
      <c r="AB31" s="15"/>
      <c r="AC31" s="26"/>
      <c r="AD31" s="60"/>
      <c r="AE31" s="82"/>
      <c r="AG31" s="36"/>
    </row>
    <row r="32" spans="1:33" s="38" customFormat="1" ht="15" customHeight="1" x14ac:dyDescent="0.2">
      <c r="A32" s="277">
        <v>21</v>
      </c>
      <c r="B32" s="279">
        <v>30</v>
      </c>
      <c r="C32" s="170"/>
      <c r="D32" s="4" t="s">
        <v>138</v>
      </c>
      <c r="E32" s="1" t="s">
        <v>4</v>
      </c>
      <c r="F32" s="292">
        <v>3500105</v>
      </c>
      <c r="G32" s="292">
        <v>350010521</v>
      </c>
      <c r="H32" s="17">
        <v>411.78</v>
      </c>
      <c r="I32" s="17">
        <v>0.92061047437848809</v>
      </c>
      <c r="J32" s="17">
        <v>1.2808493556570268</v>
      </c>
      <c r="K32" s="17">
        <v>2.98</v>
      </c>
      <c r="L32" s="17">
        <v>0.36023888127853876</v>
      </c>
      <c r="M32" s="300">
        <f t="shared" ref="M32:M95" si="4">SUM(N32:O32)</f>
        <v>0.12118640000000001</v>
      </c>
      <c r="N32" s="221">
        <v>1.7233999999999999E-3</v>
      </c>
      <c r="O32" s="221">
        <v>0.11946300000000001</v>
      </c>
      <c r="P32" s="298">
        <v>0</v>
      </c>
      <c r="Q32" s="68" t="s">
        <v>800</v>
      </c>
      <c r="R32" s="68" t="s">
        <v>800</v>
      </c>
      <c r="S32" s="68" t="s">
        <v>800</v>
      </c>
      <c r="T32" s="68" t="s">
        <v>800</v>
      </c>
      <c r="U32" s="79"/>
      <c r="V32" s="80" t="s">
        <v>800</v>
      </c>
      <c r="W32" s="80" t="s">
        <v>800</v>
      </c>
      <c r="X32" s="80" t="s">
        <v>800</v>
      </c>
      <c r="Y32" s="80" t="s">
        <v>800</v>
      </c>
      <c r="Z32" s="174"/>
      <c r="AA32" s="89">
        <v>1594.3391999999999</v>
      </c>
      <c r="AB32" s="89">
        <v>197.05679999999998</v>
      </c>
      <c r="AC32" s="301">
        <v>5</v>
      </c>
      <c r="AD32" s="230">
        <v>0</v>
      </c>
      <c r="AE32" s="302">
        <v>0</v>
      </c>
      <c r="AG32" s="36"/>
    </row>
    <row r="33" spans="1:33" s="38" customFormat="1" ht="15" customHeight="1" x14ac:dyDescent="0.2">
      <c r="A33" s="277">
        <v>16</v>
      </c>
      <c r="B33" s="279">
        <v>30</v>
      </c>
      <c r="C33" s="170"/>
      <c r="D33" s="4" t="s">
        <v>139</v>
      </c>
      <c r="E33" s="1" t="s">
        <v>0</v>
      </c>
      <c r="F33" s="292">
        <v>3500204</v>
      </c>
      <c r="G33" s="292">
        <v>350020416</v>
      </c>
      <c r="H33" s="17">
        <v>210.84</v>
      </c>
      <c r="I33" s="17">
        <v>0.49032514396245563</v>
      </c>
      <c r="J33" s="17">
        <v>0.63041804223744291</v>
      </c>
      <c r="K33" s="17">
        <v>1.55</v>
      </c>
      <c r="L33" s="17">
        <v>0.14009289827498728</v>
      </c>
      <c r="M33" s="300">
        <f t="shared" si="4"/>
        <v>0.26897569999999998</v>
      </c>
      <c r="N33" s="221">
        <v>0.25611499999999998</v>
      </c>
      <c r="O33" s="221">
        <v>1.2860700000000001E-2</v>
      </c>
      <c r="P33" s="298">
        <v>0</v>
      </c>
      <c r="Q33" s="68" t="s">
        <v>800</v>
      </c>
      <c r="R33" s="68" t="s">
        <v>800</v>
      </c>
      <c r="S33" s="68" t="s">
        <v>800</v>
      </c>
      <c r="T33" s="68" t="s">
        <v>800</v>
      </c>
      <c r="U33" s="79"/>
      <c r="V33" s="80" t="s">
        <v>800</v>
      </c>
      <c r="W33" s="80" t="s">
        <v>800</v>
      </c>
      <c r="X33" s="80" t="s">
        <v>800</v>
      </c>
      <c r="Y33" s="80" t="s">
        <v>800</v>
      </c>
      <c r="Z33" s="227"/>
      <c r="AA33" s="89">
        <v>157.00843146067416</v>
      </c>
      <c r="AB33" s="89">
        <v>18.653568539325857</v>
      </c>
      <c r="AC33" s="301">
        <v>1</v>
      </c>
      <c r="AD33" s="230">
        <v>0</v>
      </c>
      <c r="AE33" s="302">
        <v>0</v>
      </c>
      <c r="AG33" s="36"/>
    </row>
    <row r="34" spans="1:33" s="38" customFormat="1" ht="15" customHeight="1" x14ac:dyDescent="0.2">
      <c r="A34" s="277">
        <v>9</v>
      </c>
      <c r="B34" s="279">
        <v>30</v>
      </c>
      <c r="C34" s="170"/>
      <c r="D34" s="4" t="s">
        <v>140</v>
      </c>
      <c r="E34" s="1" t="s">
        <v>18</v>
      </c>
      <c r="F34" s="292">
        <v>3500303</v>
      </c>
      <c r="G34" s="292">
        <v>35003039</v>
      </c>
      <c r="H34" s="17">
        <v>473.37</v>
      </c>
      <c r="I34" s="17">
        <v>1.5510285166159312</v>
      </c>
      <c r="J34" s="17">
        <v>2.3015261859462202</v>
      </c>
      <c r="K34" s="17">
        <v>6.37</v>
      </c>
      <c r="L34" s="17">
        <v>0.75049766933028894</v>
      </c>
      <c r="M34" s="300">
        <f t="shared" si="4"/>
        <v>1.2852773999999998</v>
      </c>
      <c r="N34" s="221">
        <v>1.2517988999999998</v>
      </c>
      <c r="O34" s="221">
        <v>3.3478499999999994E-2</v>
      </c>
      <c r="P34" s="298">
        <v>7.3384766615931005E-2</v>
      </c>
      <c r="Q34" s="68" t="s">
        <v>800</v>
      </c>
      <c r="R34" s="68" t="s">
        <v>800</v>
      </c>
      <c r="S34" s="68" t="s">
        <v>800</v>
      </c>
      <c r="T34" s="68" t="s">
        <v>800</v>
      </c>
      <c r="U34" s="79"/>
      <c r="V34" s="80" t="s">
        <v>800</v>
      </c>
      <c r="W34" s="80" t="s">
        <v>800</v>
      </c>
      <c r="X34" s="80" t="s">
        <v>800</v>
      </c>
      <c r="Y34" s="80" t="s">
        <v>800</v>
      </c>
      <c r="Z34" s="227"/>
      <c r="AA34" s="89">
        <v>882.45179999999993</v>
      </c>
      <c r="AB34" s="89">
        <v>831.7242</v>
      </c>
      <c r="AC34" s="301">
        <v>6</v>
      </c>
      <c r="AD34" s="230">
        <v>0</v>
      </c>
      <c r="AE34" s="302">
        <v>66</v>
      </c>
      <c r="AG34" s="36"/>
    </row>
    <row r="35" spans="1:33" s="38" customFormat="1" ht="15" customHeight="1" x14ac:dyDescent="0.2">
      <c r="A35" s="277">
        <v>9</v>
      </c>
      <c r="B35" s="279">
        <v>30</v>
      </c>
      <c r="C35" s="170"/>
      <c r="D35" s="4" t="s">
        <v>141</v>
      </c>
      <c r="E35" s="1" t="s">
        <v>18</v>
      </c>
      <c r="F35" s="292">
        <v>3500402</v>
      </c>
      <c r="G35" s="292">
        <v>35004029</v>
      </c>
      <c r="H35" s="17">
        <v>142.59</v>
      </c>
      <c r="I35" s="17">
        <v>0.4703118727803145</v>
      </c>
      <c r="J35" s="17">
        <v>0.7004644913749366</v>
      </c>
      <c r="K35" s="17">
        <v>1.97</v>
      </c>
      <c r="L35" s="17">
        <v>0.2301526185946221</v>
      </c>
      <c r="M35" s="300">
        <f t="shared" si="4"/>
        <v>3.5889699999999997E-2</v>
      </c>
      <c r="N35" s="221">
        <v>3.1988799999999998E-2</v>
      </c>
      <c r="O35" s="221">
        <v>3.9008999999999997E-3</v>
      </c>
      <c r="P35" s="298">
        <v>0</v>
      </c>
      <c r="Q35" s="68" t="s">
        <v>800</v>
      </c>
      <c r="R35" s="68" t="s">
        <v>800</v>
      </c>
      <c r="S35" s="68" t="s">
        <v>800</v>
      </c>
      <c r="T35" s="68" t="s">
        <v>800</v>
      </c>
      <c r="U35" s="79"/>
      <c r="V35" s="80" t="s">
        <v>800</v>
      </c>
      <c r="W35" s="80" t="s">
        <v>800</v>
      </c>
      <c r="X35" s="80" t="s">
        <v>800</v>
      </c>
      <c r="Y35" s="80" t="s">
        <v>800</v>
      </c>
      <c r="Z35" s="227"/>
      <c r="AA35" s="89">
        <v>227.78188070695563</v>
      </c>
      <c r="AB35" s="89">
        <v>161.01811929304438</v>
      </c>
      <c r="AC35" s="301">
        <v>0</v>
      </c>
      <c r="AD35" s="230">
        <v>0</v>
      </c>
      <c r="AE35" s="302">
        <v>4</v>
      </c>
      <c r="AG35" s="36"/>
    </row>
    <row r="36" spans="1:33" s="38" customFormat="1" ht="15" customHeight="1" x14ac:dyDescent="0.2">
      <c r="A36" s="277">
        <v>9</v>
      </c>
      <c r="B36" s="279">
        <v>30</v>
      </c>
      <c r="C36" s="170"/>
      <c r="D36" s="4" t="s">
        <v>142</v>
      </c>
      <c r="E36" s="1" t="s">
        <v>18</v>
      </c>
      <c r="F36" s="292">
        <v>3500501</v>
      </c>
      <c r="G36" s="292">
        <v>35005019</v>
      </c>
      <c r="H36" s="17">
        <v>60</v>
      </c>
      <c r="I36" s="17">
        <v>0.18011944063926941</v>
      </c>
      <c r="J36" s="17">
        <v>0.27017916095890415</v>
      </c>
      <c r="K36" s="17">
        <v>0.74</v>
      </c>
      <c r="L36" s="17">
        <v>9.0059720319634745E-2</v>
      </c>
      <c r="M36" s="300">
        <f t="shared" si="4"/>
        <v>1.4170600000000002E-2</v>
      </c>
      <c r="N36" s="221">
        <v>5.7792E-3</v>
      </c>
      <c r="O36" s="221">
        <v>8.391400000000002E-3</v>
      </c>
      <c r="P36" s="298">
        <v>0</v>
      </c>
      <c r="Q36" s="68" t="s">
        <v>800</v>
      </c>
      <c r="R36" s="68" t="s">
        <v>800</v>
      </c>
      <c r="S36" s="68" t="s">
        <v>800</v>
      </c>
      <c r="T36" s="68" t="s">
        <v>800</v>
      </c>
      <c r="U36" s="79"/>
      <c r="V36" s="80" t="s">
        <v>800</v>
      </c>
      <c r="W36" s="80" t="s">
        <v>800</v>
      </c>
      <c r="X36" s="80" t="s">
        <v>800</v>
      </c>
      <c r="Y36" s="80" t="s">
        <v>800</v>
      </c>
      <c r="Z36" s="227"/>
      <c r="AA36" s="89">
        <v>85.748414400000001</v>
      </c>
      <c r="AB36" s="89">
        <v>899.58958559999996</v>
      </c>
      <c r="AC36" s="301">
        <v>0</v>
      </c>
      <c r="AD36" s="230">
        <v>0</v>
      </c>
      <c r="AE36" s="302">
        <v>12</v>
      </c>
      <c r="AG36" s="36"/>
    </row>
    <row r="37" spans="1:33" s="38" customFormat="1" ht="15" customHeight="1" x14ac:dyDescent="0.2">
      <c r="A37" s="277">
        <v>17</v>
      </c>
      <c r="B37" s="279">
        <v>30</v>
      </c>
      <c r="C37" s="170"/>
      <c r="D37" s="4" t="s">
        <v>143</v>
      </c>
      <c r="E37" s="1" t="s">
        <v>7</v>
      </c>
      <c r="F37" s="292">
        <v>3500550</v>
      </c>
      <c r="G37" s="292">
        <v>350055017</v>
      </c>
      <c r="H37" s="17">
        <v>408.47</v>
      </c>
      <c r="I37" s="17">
        <v>1.5910550589802133</v>
      </c>
      <c r="J37" s="17">
        <v>2.0013271182141046</v>
      </c>
      <c r="K37" s="17">
        <v>3.78</v>
      </c>
      <c r="L37" s="17">
        <v>0.41027205923389132</v>
      </c>
      <c r="M37" s="300">
        <f t="shared" si="4"/>
        <v>0.24049920000000002</v>
      </c>
      <c r="N37" s="221">
        <v>0.20651800000000001</v>
      </c>
      <c r="O37" s="221">
        <v>3.3981200000000003E-2</v>
      </c>
      <c r="P37" s="298">
        <v>0</v>
      </c>
      <c r="Q37" s="68" t="s">
        <v>800</v>
      </c>
      <c r="R37" s="68" t="s">
        <v>800</v>
      </c>
      <c r="S37" s="68" t="s">
        <v>800</v>
      </c>
      <c r="T37" s="68" t="s">
        <v>800</v>
      </c>
      <c r="U37" s="79"/>
      <c r="V37" s="80" t="s">
        <v>800</v>
      </c>
      <c r="W37" s="80" t="s">
        <v>800</v>
      </c>
      <c r="X37" s="80" t="s">
        <v>800</v>
      </c>
      <c r="Y37" s="80" t="s">
        <v>800</v>
      </c>
      <c r="Z37" s="227"/>
      <c r="AA37" s="89">
        <v>144.77318187696454</v>
      </c>
      <c r="AB37" s="89">
        <v>100.65681812303546</v>
      </c>
      <c r="AC37" s="301">
        <v>0</v>
      </c>
      <c r="AD37" s="230">
        <v>0</v>
      </c>
      <c r="AE37" s="302">
        <v>8</v>
      </c>
      <c r="AG37" s="36"/>
    </row>
    <row r="38" spans="1:33" s="38" customFormat="1" ht="15" customHeight="1" x14ac:dyDescent="0.2">
      <c r="A38" s="277">
        <v>5</v>
      </c>
      <c r="B38" s="279">
        <v>30</v>
      </c>
      <c r="C38" s="170"/>
      <c r="D38" s="4" t="s">
        <v>144</v>
      </c>
      <c r="E38" s="1" t="s">
        <v>9</v>
      </c>
      <c r="F38" s="292">
        <v>3500600</v>
      </c>
      <c r="G38" s="292">
        <v>35006005</v>
      </c>
      <c r="H38" s="17">
        <v>3.64</v>
      </c>
      <c r="I38" s="17">
        <v>1.0006635591070522E-2</v>
      </c>
      <c r="J38" s="17">
        <v>2.0013271182141044E-2</v>
      </c>
      <c r="K38" s="17">
        <v>0.05</v>
      </c>
      <c r="L38" s="17">
        <v>1.0006635591070522E-2</v>
      </c>
      <c r="M38" s="300">
        <f t="shared" si="4"/>
        <v>8.099999999999999E-5</v>
      </c>
      <c r="N38" s="221">
        <v>0</v>
      </c>
      <c r="O38" s="221">
        <v>8.099999999999999E-5</v>
      </c>
      <c r="P38" s="298">
        <v>0</v>
      </c>
      <c r="Q38" s="68" t="s">
        <v>800</v>
      </c>
      <c r="R38" s="68" t="s">
        <v>800</v>
      </c>
      <c r="S38" s="68" t="s">
        <v>800</v>
      </c>
      <c r="T38" s="68" t="s">
        <v>800</v>
      </c>
      <c r="U38" s="79"/>
      <c r="V38" s="80" t="s">
        <v>800</v>
      </c>
      <c r="W38" s="80" t="s">
        <v>800</v>
      </c>
      <c r="X38" s="80" t="s">
        <v>800</v>
      </c>
      <c r="Y38" s="80" t="s">
        <v>800</v>
      </c>
      <c r="Z38" s="227"/>
      <c r="AA38" s="89">
        <v>0</v>
      </c>
      <c r="AB38" s="89">
        <v>173.07</v>
      </c>
      <c r="AC38" s="301">
        <v>3</v>
      </c>
      <c r="AD38" s="230">
        <v>0</v>
      </c>
      <c r="AE38" s="302">
        <v>1</v>
      </c>
      <c r="AG38" s="36"/>
    </row>
    <row r="39" spans="1:33" s="38" customFormat="1" ht="15" customHeight="1" x14ac:dyDescent="0.2">
      <c r="A39" s="277">
        <v>13</v>
      </c>
      <c r="B39" s="279">
        <v>30</v>
      </c>
      <c r="C39" s="170"/>
      <c r="D39" s="4" t="s">
        <v>145</v>
      </c>
      <c r="E39" s="1" t="s">
        <v>10</v>
      </c>
      <c r="F39" s="292">
        <v>3500709</v>
      </c>
      <c r="G39" s="292">
        <v>350070913</v>
      </c>
      <c r="H39" s="17">
        <v>967.59</v>
      </c>
      <c r="I39" s="17">
        <v>3.5423489992389654</v>
      </c>
      <c r="J39" s="17">
        <v>4.4529528380263832</v>
      </c>
      <c r="K39" s="17">
        <v>8.56</v>
      </c>
      <c r="L39" s="17">
        <v>0.9106038387874178</v>
      </c>
      <c r="M39" s="300">
        <f t="shared" si="4"/>
        <v>0.46794749999999991</v>
      </c>
      <c r="N39" s="221">
        <v>1.33283E-2</v>
      </c>
      <c r="O39" s="221">
        <v>0.45461919999999989</v>
      </c>
      <c r="P39" s="298">
        <v>0</v>
      </c>
      <c r="Q39" s="68" t="s">
        <v>800</v>
      </c>
      <c r="R39" s="68" t="s">
        <v>800</v>
      </c>
      <c r="S39" s="68" t="s">
        <v>800</v>
      </c>
      <c r="T39" s="68" t="s">
        <v>800</v>
      </c>
      <c r="U39" s="79"/>
      <c r="V39" s="80" t="s">
        <v>800</v>
      </c>
      <c r="W39" s="80" t="s">
        <v>800</v>
      </c>
      <c r="X39" s="80" t="s">
        <v>800</v>
      </c>
      <c r="Y39" s="80" t="s">
        <v>800</v>
      </c>
      <c r="Z39" s="227"/>
      <c r="AA39" s="89">
        <v>0</v>
      </c>
      <c r="AB39" s="89">
        <v>1894.104</v>
      </c>
      <c r="AC39" s="301">
        <v>0</v>
      </c>
      <c r="AD39" s="230">
        <v>0</v>
      </c>
      <c r="AE39" s="302">
        <v>2</v>
      </c>
      <c r="AG39" s="36"/>
    </row>
    <row r="40" spans="1:33" s="38" customFormat="1" ht="15" customHeight="1" x14ac:dyDescent="0.2">
      <c r="A40" s="277">
        <v>10</v>
      </c>
      <c r="B40" s="279">
        <v>30</v>
      </c>
      <c r="C40" s="170"/>
      <c r="D40" s="4" t="s">
        <v>146</v>
      </c>
      <c r="E40" s="1" t="s">
        <v>54</v>
      </c>
      <c r="F40" s="292">
        <v>3500758</v>
      </c>
      <c r="G40" s="292">
        <v>350075810</v>
      </c>
      <c r="H40" s="17">
        <v>159.19</v>
      </c>
      <c r="I40" s="17">
        <v>0.30019906773211563</v>
      </c>
      <c r="J40" s="17">
        <v>0.51033841514459666</v>
      </c>
      <c r="K40" s="17">
        <v>1.43</v>
      </c>
      <c r="L40" s="17">
        <v>0.21013934741248103</v>
      </c>
      <c r="M40" s="300">
        <f t="shared" si="4"/>
        <v>1.1942700000000001E-2</v>
      </c>
      <c r="N40" s="221">
        <v>1.1735999999999999E-3</v>
      </c>
      <c r="O40" s="221">
        <v>1.07691E-2</v>
      </c>
      <c r="P40" s="298">
        <v>0</v>
      </c>
      <c r="Q40" s="68" t="s">
        <v>800</v>
      </c>
      <c r="R40" s="68" t="s">
        <v>800</v>
      </c>
      <c r="S40" s="68" t="s">
        <v>800</v>
      </c>
      <c r="T40" s="68" t="s">
        <v>800</v>
      </c>
      <c r="U40" s="79"/>
      <c r="V40" s="80" t="s">
        <v>800</v>
      </c>
      <c r="W40" s="80" t="s">
        <v>800</v>
      </c>
      <c r="X40" s="80" t="s">
        <v>800</v>
      </c>
      <c r="Y40" s="80" t="s">
        <v>800</v>
      </c>
      <c r="Z40" s="227"/>
      <c r="AA40" s="89">
        <v>124.74012564042305</v>
      </c>
      <c r="AB40" s="89">
        <v>104.97587435957696</v>
      </c>
      <c r="AC40" s="301">
        <v>0</v>
      </c>
      <c r="AD40" s="230">
        <v>0</v>
      </c>
      <c r="AE40" s="302">
        <v>7</v>
      </c>
      <c r="AG40" s="36"/>
    </row>
    <row r="41" spans="1:33" s="38" customFormat="1" ht="15" customHeight="1" x14ac:dyDescent="0.2">
      <c r="A41" s="277">
        <v>21</v>
      </c>
      <c r="B41" s="279">
        <v>30</v>
      </c>
      <c r="C41" s="170"/>
      <c r="D41" s="4" t="s">
        <v>147</v>
      </c>
      <c r="E41" s="1" t="s">
        <v>4</v>
      </c>
      <c r="F41" s="292">
        <v>3500808</v>
      </c>
      <c r="G41" s="292">
        <v>350080821</v>
      </c>
      <c r="H41" s="17">
        <v>119.5</v>
      </c>
      <c r="I41" s="17">
        <v>0.32021233891425671</v>
      </c>
      <c r="J41" s="17">
        <v>0.42027869482496194</v>
      </c>
      <c r="K41" s="17">
        <v>0.9</v>
      </c>
      <c r="L41" s="17">
        <v>0.10006635591070523</v>
      </c>
      <c r="M41" s="300">
        <f t="shared" si="4"/>
        <v>1.0863699999999999E-2</v>
      </c>
      <c r="N41" s="221">
        <v>5.7299999999999997E-5</v>
      </c>
      <c r="O41" s="221">
        <v>1.0806399999999999E-2</v>
      </c>
      <c r="P41" s="298">
        <v>0</v>
      </c>
      <c r="Q41" s="68" t="s">
        <v>800</v>
      </c>
      <c r="R41" s="68" t="s">
        <v>800</v>
      </c>
      <c r="S41" s="68" t="s">
        <v>800</v>
      </c>
      <c r="T41" s="68" t="s">
        <v>800</v>
      </c>
      <c r="U41" s="79"/>
      <c r="V41" s="80" t="s">
        <v>800</v>
      </c>
      <c r="W41" s="80" t="s">
        <v>800</v>
      </c>
      <c r="X41" s="80" t="s">
        <v>800</v>
      </c>
      <c r="Y41" s="80" t="s">
        <v>800</v>
      </c>
      <c r="Z41" s="227"/>
      <c r="AA41" s="89">
        <v>151.89322339239035</v>
      </c>
      <c r="AB41" s="89">
        <v>34.136776607609647</v>
      </c>
      <c r="AC41" s="301">
        <v>1</v>
      </c>
      <c r="AD41" s="230">
        <v>0</v>
      </c>
      <c r="AE41" s="302">
        <v>0</v>
      </c>
      <c r="AG41" s="36"/>
    </row>
    <row r="42" spans="1:33" s="38" customFormat="1" ht="15" customHeight="1" x14ac:dyDescent="0.2">
      <c r="A42" s="277">
        <v>12</v>
      </c>
      <c r="B42" s="279">
        <v>30</v>
      </c>
      <c r="C42" s="170"/>
      <c r="D42" s="4" t="s">
        <v>148</v>
      </c>
      <c r="E42" s="1" t="s">
        <v>11</v>
      </c>
      <c r="F42" s="292">
        <v>3500907</v>
      </c>
      <c r="G42" s="292">
        <v>350090712</v>
      </c>
      <c r="H42" s="17">
        <v>316.08999999999997</v>
      </c>
      <c r="I42" s="17">
        <v>0.6204114066463724</v>
      </c>
      <c r="J42" s="17">
        <v>0.92061047437848809</v>
      </c>
      <c r="K42" s="17">
        <v>2.76</v>
      </c>
      <c r="L42" s="17">
        <v>0.30019906773211569</v>
      </c>
      <c r="M42" s="300">
        <f t="shared" si="4"/>
        <v>3.7685200000000002E-2</v>
      </c>
      <c r="N42" s="221">
        <v>2.96528E-2</v>
      </c>
      <c r="O42" s="221">
        <v>8.0323999999999986E-3</v>
      </c>
      <c r="P42" s="298">
        <v>0</v>
      </c>
      <c r="Q42" s="68" t="s">
        <v>800</v>
      </c>
      <c r="R42" s="68" t="s">
        <v>800</v>
      </c>
      <c r="S42" s="68" t="s">
        <v>800</v>
      </c>
      <c r="T42" s="68" t="s">
        <v>800</v>
      </c>
      <c r="U42" s="79"/>
      <c r="V42" s="80" t="s">
        <v>800</v>
      </c>
      <c r="W42" s="80" t="s">
        <v>800</v>
      </c>
      <c r="X42" s="80" t="s">
        <v>800</v>
      </c>
      <c r="Y42" s="80" t="s">
        <v>800</v>
      </c>
      <c r="Z42" s="227"/>
      <c r="AA42" s="89">
        <v>115.87833956856701</v>
      </c>
      <c r="AB42" s="89">
        <v>58.865660431432978</v>
      </c>
      <c r="AC42" s="301">
        <v>0</v>
      </c>
      <c r="AD42" s="230">
        <v>0</v>
      </c>
      <c r="AE42" s="302">
        <v>0</v>
      </c>
      <c r="AG42" s="36"/>
    </row>
    <row r="43" spans="1:33" s="38" customFormat="1" ht="15" customHeight="1" x14ac:dyDescent="0.2">
      <c r="A43" s="277">
        <v>4</v>
      </c>
      <c r="B43" s="279">
        <v>30</v>
      </c>
      <c r="C43" s="170"/>
      <c r="D43" s="4" t="s">
        <v>149</v>
      </c>
      <c r="E43" s="1" t="s">
        <v>15</v>
      </c>
      <c r="F43" s="292">
        <v>3501004</v>
      </c>
      <c r="G43" s="292">
        <v>35010044</v>
      </c>
      <c r="H43" s="17">
        <v>929.43</v>
      </c>
      <c r="I43" s="17">
        <v>2.9919840417300865</v>
      </c>
      <c r="J43" s="17">
        <v>4.6430789142567219</v>
      </c>
      <c r="K43" s="17">
        <v>14.78</v>
      </c>
      <c r="L43" s="17">
        <v>1.6510948725266354</v>
      </c>
      <c r="M43" s="300">
        <f t="shared" si="4"/>
        <v>0.12465309999999999</v>
      </c>
      <c r="N43" s="221">
        <v>8.3273299999999995E-2</v>
      </c>
      <c r="O43" s="221">
        <v>4.1379800000000001E-2</v>
      </c>
      <c r="P43" s="298">
        <v>1.7107432775240994E-3</v>
      </c>
      <c r="Q43" s="68" t="s">
        <v>800</v>
      </c>
      <c r="R43" s="68" t="s">
        <v>800</v>
      </c>
      <c r="S43" s="68" t="s">
        <v>800</v>
      </c>
      <c r="T43" s="68" t="s">
        <v>800</v>
      </c>
      <c r="U43" s="79"/>
      <c r="V43" s="80" t="s">
        <v>800</v>
      </c>
      <c r="W43" s="80" t="s">
        <v>800</v>
      </c>
      <c r="X43" s="80" t="s">
        <v>800</v>
      </c>
      <c r="Y43" s="80" t="s">
        <v>800</v>
      </c>
      <c r="Z43" s="227"/>
      <c r="AA43" s="89">
        <v>596.12436000000002</v>
      </c>
      <c r="AB43" s="89">
        <v>168.13763999999998</v>
      </c>
      <c r="AC43" s="301">
        <v>1</v>
      </c>
      <c r="AD43" s="230">
        <v>0</v>
      </c>
      <c r="AE43" s="302">
        <v>6</v>
      </c>
      <c r="AG43" s="36"/>
    </row>
    <row r="44" spans="1:33" s="38" customFormat="1" ht="15" customHeight="1" x14ac:dyDescent="0.2">
      <c r="A44" s="277">
        <v>19</v>
      </c>
      <c r="B44" s="279">
        <v>30</v>
      </c>
      <c r="C44" s="170"/>
      <c r="D44" s="4" t="s">
        <v>150</v>
      </c>
      <c r="E44" s="1" t="s">
        <v>2</v>
      </c>
      <c r="F44" s="292">
        <v>3501103</v>
      </c>
      <c r="G44" s="292">
        <v>350110319</v>
      </c>
      <c r="H44" s="17">
        <v>318.22000000000003</v>
      </c>
      <c r="I44" s="17">
        <v>0.65043131341958405</v>
      </c>
      <c r="J44" s="17">
        <v>0.92061047437848809</v>
      </c>
      <c r="K44" s="17">
        <v>2.2999999999999998</v>
      </c>
      <c r="L44" s="17">
        <v>0.27017916095890404</v>
      </c>
      <c r="M44" s="300">
        <f t="shared" si="4"/>
        <v>0</v>
      </c>
      <c r="N44" s="221">
        <v>0</v>
      </c>
      <c r="O44" s="221">
        <v>0</v>
      </c>
      <c r="P44" s="298">
        <v>0</v>
      </c>
      <c r="Q44" s="68" t="s">
        <v>800</v>
      </c>
      <c r="R44" s="68" t="s">
        <v>800</v>
      </c>
      <c r="S44" s="68" t="s">
        <v>800</v>
      </c>
      <c r="T44" s="68" t="s">
        <v>800</v>
      </c>
      <c r="U44" s="79"/>
      <c r="V44" s="80" t="s">
        <v>800</v>
      </c>
      <c r="W44" s="80" t="s">
        <v>800</v>
      </c>
      <c r="X44" s="80" t="s">
        <v>800</v>
      </c>
      <c r="Y44" s="80" t="s">
        <v>800</v>
      </c>
      <c r="Z44" s="227"/>
      <c r="AA44" s="89">
        <v>129.56979290322582</v>
      </c>
      <c r="AB44" s="89">
        <v>47.712207096774193</v>
      </c>
      <c r="AC44" s="301">
        <v>0</v>
      </c>
      <c r="AD44" s="230">
        <v>0</v>
      </c>
      <c r="AE44" s="302">
        <v>0</v>
      </c>
      <c r="AG44" s="36"/>
    </row>
    <row r="45" spans="1:33" s="38" customFormat="1" ht="15" customHeight="1" x14ac:dyDescent="0.2">
      <c r="A45" s="277">
        <v>10</v>
      </c>
      <c r="B45" s="279">
        <v>30</v>
      </c>
      <c r="C45" s="170"/>
      <c r="D45" s="4" t="s">
        <v>151</v>
      </c>
      <c r="E45" s="1" t="s">
        <v>54</v>
      </c>
      <c r="F45" s="292">
        <v>3501152</v>
      </c>
      <c r="G45" s="292">
        <v>350115210</v>
      </c>
      <c r="H45" s="17">
        <v>83.74</v>
      </c>
      <c r="I45" s="17">
        <v>0.16010616945712836</v>
      </c>
      <c r="J45" s="17">
        <v>0.27017916095890415</v>
      </c>
      <c r="K45" s="17">
        <v>0.75</v>
      </c>
      <c r="L45" s="17">
        <v>0.1100729915017758</v>
      </c>
      <c r="M45" s="300">
        <f t="shared" si="4"/>
        <v>0.1163729</v>
      </c>
      <c r="N45" s="221">
        <v>0.1096134</v>
      </c>
      <c r="O45" s="221">
        <v>6.7594999999999999E-3</v>
      </c>
      <c r="P45" s="298">
        <v>0</v>
      </c>
      <c r="Q45" s="68" t="s">
        <v>800</v>
      </c>
      <c r="R45" s="68" t="s">
        <v>800</v>
      </c>
      <c r="S45" s="68" t="s">
        <v>800</v>
      </c>
      <c r="T45" s="68" t="s">
        <v>800</v>
      </c>
      <c r="U45" s="79"/>
      <c r="V45" s="80" t="s">
        <v>800</v>
      </c>
      <c r="W45" s="80" t="s">
        <v>800</v>
      </c>
      <c r="X45" s="80" t="s">
        <v>800</v>
      </c>
      <c r="Y45" s="80" t="s">
        <v>800</v>
      </c>
      <c r="Z45" s="227"/>
      <c r="AA45" s="89">
        <v>0</v>
      </c>
      <c r="AB45" s="89">
        <v>823.98599999999999</v>
      </c>
      <c r="AC45" s="301">
        <v>3</v>
      </c>
      <c r="AD45" s="230">
        <v>0</v>
      </c>
      <c r="AE45" s="302">
        <v>9</v>
      </c>
      <c r="AG45" s="36"/>
    </row>
    <row r="46" spans="1:33" s="38" customFormat="1" ht="15" customHeight="1" x14ac:dyDescent="0.2">
      <c r="A46" s="277">
        <v>15</v>
      </c>
      <c r="B46" s="279">
        <v>30</v>
      </c>
      <c r="C46" s="170"/>
      <c r="D46" s="4" t="s">
        <v>152</v>
      </c>
      <c r="E46" s="1" t="s">
        <v>17</v>
      </c>
      <c r="F46" s="292">
        <v>3501202</v>
      </c>
      <c r="G46" s="292">
        <v>350120215</v>
      </c>
      <c r="H46" s="17">
        <v>361.84</v>
      </c>
      <c r="I46" s="17">
        <v>0.58038486428209024</v>
      </c>
      <c r="J46" s="17">
        <v>0.87057729642313553</v>
      </c>
      <c r="K46" s="17">
        <v>2.76</v>
      </c>
      <c r="L46" s="17">
        <v>0.29019243214104529</v>
      </c>
      <c r="M46" s="300">
        <f t="shared" si="4"/>
        <v>0.20977749999999995</v>
      </c>
      <c r="N46" s="221">
        <v>0.17405529999999997</v>
      </c>
      <c r="O46" s="221">
        <v>3.5722199999999996E-2</v>
      </c>
      <c r="P46" s="298">
        <v>0</v>
      </c>
      <c r="Q46" s="68" t="s">
        <v>800</v>
      </c>
      <c r="R46" s="68" t="s">
        <v>800</v>
      </c>
      <c r="S46" s="68" t="s">
        <v>800</v>
      </c>
      <c r="T46" s="68" t="s">
        <v>800</v>
      </c>
      <c r="U46" s="79"/>
      <c r="V46" s="80" t="s">
        <v>800</v>
      </c>
      <c r="W46" s="80" t="s">
        <v>800</v>
      </c>
      <c r="X46" s="80" t="s">
        <v>800</v>
      </c>
      <c r="Y46" s="80" t="s">
        <v>800</v>
      </c>
      <c r="Z46" s="227"/>
      <c r="AA46" s="89">
        <v>85.485113370000022</v>
      </c>
      <c r="AB46" s="89">
        <v>54.806886629999987</v>
      </c>
      <c r="AC46" s="301">
        <v>0</v>
      </c>
      <c r="AD46" s="230">
        <v>0</v>
      </c>
      <c r="AE46" s="302">
        <v>13</v>
      </c>
      <c r="AG46" s="36"/>
    </row>
    <row r="47" spans="1:33" s="38" customFormat="1" ht="15" customHeight="1" x14ac:dyDescent="0.2">
      <c r="A47" s="277">
        <v>21</v>
      </c>
      <c r="B47" s="279">
        <v>30</v>
      </c>
      <c r="C47" s="170"/>
      <c r="D47" s="4" t="s">
        <v>153</v>
      </c>
      <c r="E47" s="1" t="s">
        <v>4</v>
      </c>
      <c r="F47" s="292">
        <v>3501301</v>
      </c>
      <c r="G47" s="292">
        <v>350130121</v>
      </c>
      <c r="H47" s="17">
        <v>346.28</v>
      </c>
      <c r="I47" s="17">
        <v>0.95063038115169962</v>
      </c>
      <c r="J47" s="17">
        <v>1.2808493556570268</v>
      </c>
      <c r="K47" s="17">
        <v>2.58</v>
      </c>
      <c r="L47" s="17">
        <v>0.33021897450532722</v>
      </c>
      <c r="M47" s="300">
        <f t="shared" si="4"/>
        <v>1.0149999999999998E-3</v>
      </c>
      <c r="N47" s="221">
        <v>6.9439999999999997E-4</v>
      </c>
      <c r="O47" s="221">
        <v>3.2059999999999999E-4</v>
      </c>
      <c r="P47" s="298">
        <v>0</v>
      </c>
      <c r="Q47" s="68" t="s">
        <v>800</v>
      </c>
      <c r="R47" s="68" t="s">
        <v>800</v>
      </c>
      <c r="S47" s="68" t="s">
        <v>800</v>
      </c>
      <c r="T47" s="68" t="s">
        <v>800</v>
      </c>
      <c r="U47" s="79"/>
      <c r="V47" s="80" t="s">
        <v>800</v>
      </c>
      <c r="W47" s="80" t="s">
        <v>800</v>
      </c>
      <c r="X47" s="80" t="s">
        <v>800</v>
      </c>
      <c r="Y47" s="80" t="s">
        <v>800</v>
      </c>
      <c r="Z47" s="227"/>
      <c r="AA47" s="89">
        <v>1094.9374800000001</v>
      </c>
      <c r="AB47" s="89">
        <v>108.29052</v>
      </c>
      <c r="AC47" s="301">
        <v>1</v>
      </c>
      <c r="AD47" s="230">
        <v>1</v>
      </c>
      <c r="AE47" s="302">
        <v>3</v>
      </c>
      <c r="AG47" s="36"/>
    </row>
    <row r="48" spans="1:33" s="38" customFormat="1" ht="15" customHeight="1" x14ac:dyDescent="0.2">
      <c r="A48" s="277">
        <v>20</v>
      </c>
      <c r="B48" s="279">
        <v>30</v>
      </c>
      <c r="C48" s="170"/>
      <c r="D48" s="4" t="s">
        <v>154</v>
      </c>
      <c r="E48" s="1" t="s">
        <v>3</v>
      </c>
      <c r="F48" s="292">
        <v>3501400</v>
      </c>
      <c r="G48" s="292">
        <v>350140020</v>
      </c>
      <c r="H48" s="17">
        <v>152.62</v>
      </c>
      <c r="I48" s="17">
        <v>0.32021233891425671</v>
      </c>
      <c r="J48" s="17">
        <v>0.46030523718924404</v>
      </c>
      <c r="K48" s="17">
        <v>1.1100000000000001</v>
      </c>
      <c r="L48" s="17">
        <v>0.14009289827498733</v>
      </c>
      <c r="M48" s="300">
        <f t="shared" si="4"/>
        <v>2.5533300000000002E-2</v>
      </c>
      <c r="N48" s="221">
        <v>1.1749900000000001E-2</v>
      </c>
      <c r="O48" s="221">
        <v>1.3783400000000001E-2</v>
      </c>
      <c r="P48" s="298">
        <v>0</v>
      </c>
      <c r="Q48" s="68" t="s">
        <v>800</v>
      </c>
      <c r="R48" s="68" t="s">
        <v>800</v>
      </c>
      <c r="S48" s="68" t="s">
        <v>800</v>
      </c>
      <c r="T48" s="68" t="s">
        <v>800</v>
      </c>
      <c r="U48" s="79"/>
      <c r="V48" s="80" t="s">
        <v>800</v>
      </c>
      <c r="W48" s="80" t="s">
        <v>800</v>
      </c>
      <c r="X48" s="80" t="s">
        <v>800</v>
      </c>
      <c r="Y48" s="80" t="s">
        <v>800</v>
      </c>
      <c r="Z48" s="227"/>
      <c r="AA48" s="89">
        <v>149.62968000000001</v>
      </c>
      <c r="AB48" s="89">
        <v>24.358319999999999</v>
      </c>
      <c r="AC48" s="301">
        <v>0</v>
      </c>
      <c r="AD48" s="230">
        <v>0</v>
      </c>
      <c r="AE48" s="302">
        <v>6</v>
      </c>
      <c r="AG48" s="36"/>
    </row>
    <row r="49" spans="1:33" s="38" customFormat="1" ht="15" customHeight="1" x14ac:dyDescent="0.2">
      <c r="A49" s="277">
        <v>17</v>
      </c>
      <c r="B49" s="279">
        <v>30</v>
      </c>
      <c r="C49" s="170"/>
      <c r="D49" s="4" t="s">
        <v>155</v>
      </c>
      <c r="E49" s="1" t="s">
        <v>7</v>
      </c>
      <c r="F49" s="292">
        <v>3501509</v>
      </c>
      <c r="G49" s="292">
        <v>350150917</v>
      </c>
      <c r="H49" s="17">
        <v>85.04</v>
      </c>
      <c r="I49" s="17">
        <v>0.32021233891425671</v>
      </c>
      <c r="J49" s="17">
        <v>0.41027205923389143</v>
      </c>
      <c r="K49" s="17">
        <v>0.77</v>
      </c>
      <c r="L49" s="17">
        <v>9.0059720319634717E-2</v>
      </c>
      <c r="M49" s="300">
        <f t="shared" si="4"/>
        <v>8.3716099999999988E-2</v>
      </c>
      <c r="N49" s="221">
        <v>7.316629999999999E-2</v>
      </c>
      <c r="O49" s="221">
        <v>1.05498E-2</v>
      </c>
      <c r="P49" s="298">
        <v>0</v>
      </c>
      <c r="Q49" s="68" t="s">
        <v>800</v>
      </c>
      <c r="R49" s="68" t="s">
        <v>800</v>
      </c>
      <c r="S49" s="68" t="s">
        <v>800</v>
      </c>
      <c r="T49" s="68" t="s">
        <v>800</v>
      </c>
      <c r="U49" s="79"/>
      <c r="V49" s="80" t="s">
        <v>800</v>
      </c>
      <c r="W49" s="80" t="s">
        <v>800</v>
      </c>
      <c r="X49" s="80" t="s">
        <v>800</v>
      </c>
      <c r="Y49" s="80" t="s">
        <v>800</v>
      </c>
      <c r="Z49" s="227"/>
      <c r="AA49" s="89">
        <v>57.248668621908109</v>
      </c>
      <c r="AB49" s="89">
        <v>96.97533137809188</v>
      </c>
      <c r="AC49" s="301">
        <v>0</v>
      </c>
      <c r="AD49" s="230">
        <v>0</v>
      </c>
      <c r="AE49" s="302">
        <v>5</v>
      </c>
      <c r="AG49" s="36"/>
    </row>
    <row r="50" spans="1:33" s="38" customFormat="1" ht="15" customHeight="1" x14ac:dyDescent="0.2">
      <c r="A50" s="277">
        <v>5</v>
      </c>
      <c r="B50" s="279">
        <v>30</v>
      </c>
      <c r="C50" s="170"/>
      <c r="D50" s="4" t="s">
        <v>156</v>
      </c>
      <c r="E50" s="1" t="s">
        <v>9</v>
      </c>
      <c r="F50" s="292">
        <v>3501608</v>
      </c>
      <c r="G50" s="292">
        <v>35016085</v>
      </c>
      <c r="H50" s="17">
        <v>133.63</v>
      </c>
      <c r="I50" s="17">
        <v>0.41027205923389143</v>
      </c>
      <c r="J50" s="17">
        <v>0.6204114066463724</v>
      </c>
      <c r="K50" s="17">
        <v>1.63</v>
      </c>
      <c r="L50" s="17">
        <v>0.21013934741248097</v>
      </c>
      <c r="M50" s="300">
        <f t="shared" si="4"/>
        <v>2.3968048</v>
      </c>
      <c r="N50" s="221">
        <v>2.2224716</v>
      </c>
      <c r="O50" s="221">
        <v>0.17433319999999991</v>
      </c>
      <c r="P50" s="298">
        <v>0</v>
      </c>
      <c r="Q50" s="68" t="s">
        <v>800</v>
      </c>
      <c r="R50" s="68" t="s">
        <v>800</v>
      </c>
      <c r="S50" s="68" t="s">
        <v>800</v>
      </c>
      <c r="T50" s="68" t="s">
        <v>800</v>
      </c>
      <c r="U50" s="79"/>
      <c r="V50" s="80" t="s">
        <v>800</v>
      </c>
      <c r="W50" s="80" t="s">
        <v>800</v>
      </c>
      <c r="X50" s="80" t="s">
        <v>800</v>
      </c>
      <c r="Y50" s="80" t="s">
        <v>800</v>
      </c>
      <c r="Z50" s="227"/>
      <c r="AA50" s="89">
        <v>3479.7405582179999</v>
      </c>
      <c r="AB50" s="89">
        <v>8969.3654417819998</v>
      </c>
      <c r="AC50" s="301">
        <v>27</v>
      </c>
      <c r="AD50" s="230">
        <v>0</v>
      </c>
      <c r="AE50" s="302">
        <v>13</v>
      </c>
      <c r="AG50" s="36"/>
    </row>
    <row r="51" spans="1:33" s="38" customFormat="1" ht="15" customHeight="1" x14ac:dyDescent="0.2">
      <c r="A51" s="277">
        <v>9</v>
      </c>
      <c r="B51" s="279">
        <v>30</v>
      </c>
      <c r="C51" s="170"/>
      <c r="D51" s="4" t="s">
        <v>157</v>
      </c>
      <c r="E51" s="1" t="s">
        <v>18</v>
      </c>
      <c r="F51" s="292">
        <v>3501707</v>
      </c>
      <c r="G51" s="292">
        <v>35017079</v>
      </c>
      <c r="H51" s="17">
        <v>123.43</v>
      </c>
      <c r="I51" s="17">
        <v>0.3902587880517504</v>
      </c>
      <c r="J51" s="17">
        <v>0.58038486428209024</v>
      </c>
      <c r="K51" s="17">
        <v>1.61</v>
      </c>
      <c r="L51" s="17">
        <v>0.19012607623033984</v>
      </c>
      <c r="M51" s="300">
        <f t="shared" si="4"/>
        <v>0.21286189999999997</v>
      </c>
      <c r="N51" s="221">
        <v>1.7256899999999999E-2</v>
      </c>
      <c r="O51" s="221">
        <v>0.19560499999999997</v>
      </c>
      <c r="P51" s="298">
        <v>0</v>
      </c>
      <c r="Q51" s="68" t="s">
        <v>800</v>
      </c>
      <c r="R51" s="68" t="s">
        <v>800</v>
      </c>
      <c r="S51" s="68" t="s">
        <v>800</v>
      </c>
      <c r="T51" s="68" t="s">
        <v>800</v>
      </c>
      <c r="U51" s="79"/>
      <c r="V51" s="80" t="s">
        <v>800</v>
      </c>
      <c r="W51" s="80" t="s">
        <v>800</v>
      </c>
      <c r="X51" s="80" t="s">
        <v>800</v>
      </c>
      <c r="Y51" s="80" t="s">
        <v>800</v>
      </c>
      <c r="Z51" s="227"/>
      <c r="AA51" s="89">
        <v>0</v>
      </c>
      <c r="AB51" s="89">
        <v>2074.0320000000002</v>
      </c>
      <c r="AC51" s="301">
        <v>4</v>
      </c>
      <c r="AD51" s="230">
        <v>0</v>
      </c>
      <c r="AE51" s="302">
        <v>5</v>
      </c>
      <c r="AG51" s="36"/>
    </row>
    <row r="52" spans="1:33" s="38" customFormat="1" ht="15" customHeight="1" x14ac:dyDescent="0.2">
      <c r="A52" s="277">
        <v>15</v>
      </c>
      <c r="B52" s="279">
        <v>30</v>
      </c>
      <c r="C52" s="170"/>
      <c r="D52" s="4" t="s">
        <v>158</v>
      </c>
      <c r="E52" s="1" t="s">
        <v>17</v>
      </c>
      <c r="F52" s="292">
        <v>3501806</v>
      </c>
      <c r="G52" s="292">
        <v>350180615</v>
      </c>
      <c r="H52" s="17">
        <v>253.85</v>
      </c>
      <c r="I52" s="17">
        <v>0.40026542364282092</v>
      </c>
      <c r="J52" s="17">
        <v>0.61040477105530189</v>
      </c>
      <c r="K52" s="17">
        <v>1.9</v>
      </c>
      <c r="L52" s="17">
        <v>0.21013934741248097</v>
      </c>
      <c r="M52" s="300">
        <f t="shared" si="4"/>
        <v>2.9619699999999999E-2</v>
      </c>
      <c r="N52" s="221">
        <v>2.8491099999999998E-2</v>
      </c>
      <c r="O52" s="221">
        <v>1.1286E-3</v>
      </c>
      <c r="P52" s="298">
        <v>0</v>
      </c>
      <c r="Q52" s="68" t="s">
        <v>800</v>
      </c>
      <c r="R52" s="68" t="s">
        <v>800</v>
      </c>
      <c r="S52" s="68" t="s">
        <v>800</v>
      </c>
      <c r="T52" s="68" t="s">
        <v>800</v>
      </c>
      <c r="U52" s="79"/>
      <c r="V52" s="80" t="s">
        <v>800</v>
      </c>
      <c r="W52" s="80" t="s">
        <v>800</v>
      </c>
      <c r="X52" s="80" t="s">
        <v>800</v>
      </c>
      <c r="Y52" s="80" t="s">
        <v>800</v>
      </c>
      <c r="Z52" s="227"/>
      <c r="AA52" s="89">
        <v>240.98521140000003</v>
      </c>
      <c r="AB52" s="89">
        <v>28.852788600000004</v>
      </c>
      <c r="AC52" s="301">
        <v>0</v>
      </c>
      <c r="AD52" s="230">
        <v>0</v>
      </c>
      <c r="AE52" s="302">
        <v>2</v>
      </c>
      <c r="AG52" s="36"/>
    </row>
    <row r="53" spans="1:33" s="38" customFormat="1" ht="15" customHeight="1" x14ac:dyDescent="0.2">
      <c r="A53" s="277">
        <v>5</v>
      </c>
      <c r="B53" s="279">
        <v>30</v>
      </c>
      <c r="C53" s="170"/>
      <c r="D53" s="4" t="s">
        <v>159</v>
      </c>
      <c r="E53" s="1" t="s">
        <v>9</v>
      </c>
      <c r="F53" s="292">
        <v>3501905</v>
      </c>
      <c r="G53" s="292">
        <v>35019055</v>
      </c>
      <c r="H53" s="17">
        <v>446.01</v>
      </c>
      <c r="I53" s="17">
        <v>1.3709090759766618</v>
      </c>
      <c r="J53" s="17">
        <v>2.0913868385337393</v>
      </c>
      <c r="K53" s="17">
        <v>5.56</v>
      </c>
      <c r="L53" s="17">
        <v>0.72047776255707752</v>
      </c>
      <c r="M53" s="300">
        <f t="shared" si="4"/>
        <v>0.43743469999999973</v>
      </c>
      <c r="N53" s="221">
        <v>0.34900169999999975</v>
      </c>
      <c r="O53" s="221">
        <v>8.8433000000000012E-2</v>
      </c>
      <c r="P53" s="298">
        <v>0</v>
      </c>
      <c r="Q53" s="68" t="s">
        <v>800</v>
      </c>
      <c r="R53" s="68" t="s">
        <v>800</v>
      </c>
      <c r="S53" s="68" t="s">
        <v>800</v>
      </c>
      <c r="T53" s="68" t="s">
        <v>800</v>
      </c>
      <c r="U53" s="79"/>
      <c r="V53" s="80" t="s">
        <v>800</v>
      </c>
      <c r="W53" s="80" t="s">
        <v>800</v>
      </c>
      <c r="X53" s="80" t="s">
        <v>800</v>
      </c>
      <c r="Y53" s="80" t="s">
        <v>800</v>
      </c>
      <c r="Z53" s="227"/>
      <c r="AA53" s="89">
        <v>2084.5136376</v>
      </c>
      <c r="AB53" s="89">
        <v>922.09836239999993</v>
      </c>
      <c r="AC53" s="301">
        <v>17</v>
      </c>
      <c r="AD53" s="230">
        <v>1</v>
      </c>
      <c r="AE53" s="302">
        <v>127</v>
      </c>
      <c r="AG53" s="36"/>
    </row>
    <row r="54" spans="1:33" s="38" customFormat="1" ht="15" customHeight="1" x14ac:dyDescent="0.2">
      <c r="A54" s="277">
        <v>5</v>
      </c>
      <c r="B54" s="279">
        <v>30</v>
      </c>
      <c r="C54" s="170"/>
      <c r="D54" s="4" t="s">
        <v>160</v>
      </c>
      <c r="E54" s="1" t="s">
        <v>9</v>
      </c>
      <c r="F54" s="292">
        <v>3502002</v>
      </c>
      <c r="G54" s="292">
        <v>35020025</v>
      </c>
      <c r="H54" s="17">
        <v>326.63</v>
      </c>
      <c r="I54" s="17">
        <v>1.0306834658802639</v>
      </c>
      <c r="J54" s="17">
        <v>1.5210086098427196</v>
      </c>
      <c r="K54" s="17">
        <v>3.96</v>
      </c>
      <c r="L54" s="17">
        <v>0.49032514396245563</v>
      </c>
      <c r="M54" s="300">
        <f t="shared" si="4"/>
        <v>0.14492020000000003</v>
      </c>
      <c r="N54" s="221">
        <v>0.14051050000000004</v>
      </c>
      <c r="O54" s="221">
        <v>4.4096999999999999E-3</v>
      </c>
      <c r="P54" s="298">
        <v>0</v>
      </c>
      <c r="Q54" s="68" t="s">
        <v>800</v>
      </c>
      <c r="R54" s="68" t="s">
        <v>800</v>
      </c>
      <c r="S54" s="68" t="s">
        <v>800</v>
      </c>
      <c r="T54" s="68" t="s">
        <v>800</v>
      </c>
      <c r="U54" s="79"/>
      <c r="V54" s="80" t="s">
        <v>800</v>
      </c>
      <c r="W54" s="80" t="s">
        <v>800</v>
      </c>
      <c r="X54" s="80" t="s">
        <v>800</v>
      </c>
      <c r="Y54" s="80" t="s">
        <v>800</v>
      </c>
      <c r="Z54" s="227"/>
      <c r="AA54" s="89">
        <v>157.67384399999997</v>
      </c>
      <c r="AB54" s="89">
        <v>47.634156000000004</v>
      </c>
      <c r="AC54" s="301">
        <v>0</v>
      </c>
      <c r="AD54" s="230">
        <v>0</v>
      </c>
      <c r="AE54" s="302">
        <v>11</v>
      </c>
      <c r="AG54" s="36"/>
    </row>
    <row r="55" spans="1:33" s="38" customFormat="1" ht="15" customHeight="1" x14ac:dyDescent="0.2">
      <c r="A55" s="277">
        <v>19</v>
      </c>
      <c r="B55" s="279">
        <v>30</v>
      </c>
      <c r="C55" s="170"/>
      <c r="D55" s="4" t="s">
        <v>161</v>
      </c>
      <c r="E55" s="1" t="s">
        <v>2</v>
      </c>
      <c r="F55" s="292">
        <v>3502101</v>
      </c>
      <c r="G55" s="292">
        <v>350210119</v>
      </c>
      <c r="H55" s="17">
        <v>960.1</v>
      </c>
      <c r="I55" s="17">
        <v>1.6611015081177067</v>
      </c>
      <c r="J55" s="17">
        <v>2.2114664656265854</v>
      </c>
      <c r="K55" s="17">
        <v>7.01</v>
      </c>
      <c r="L55" s="17">
        <v>0.5503649575088787</v>
      </c>
      <c r="M55" s="300">
        <f t="shared" si="4"/>
        <v>2.4845927999999997</v>
      </c>
      <c r="N55" s="221">
        <v>2.1320220999999995</v>
      </c>
      <c r="O55" s="221">
        <v>0.35257070000000013</v>
      </c>
      <c r="P55" s="298">
        <v>1.7260273972602739E-3</v>
      </c>
      <c r="Q55" s="68" t="s">
        <v>800</v>
      </c>
      <c r="R55" s="68" t="s">
        <v>800</v>
      </c>
      <c r="S55" s="68" t="s">
        <v>800</v>
      </c>
      <c r="T55" s="68" t="s">
        <v>800</v>
      </c>
      <c r="U55" s="79"/>
      <c r="V55" s="80" t="s">
        <v>800</v>
      </c>
      <c r="W55" s="80" t="s">
        <v>800</v>
      </c>
      <c r="X55" s="80" t="s">
        <v>800</v>
      </c>
      <c r="Y55" s="80" t="s">
        <v>800</v>
      </c>
      <c r="Z55" s="227"/>
      <c r="AA55" s="89">
        <v>2191.6219248000002</v>
      </c>
      <c r="AB55" s="89">
        <v>696.51407519999975</v>
      </c>
      <c r="AC55" s="301">
        <v>3</v>
      </c>
      <c r="AD55" s="230">
        <v>0</v>
      </c>
      <c r="AE55" s="302">
        <v>4</v>
      </c>
      <c r="AG55" s="36"/>
    </row>
    <row r="56" spans="1:33" s="38" customFormat="1" ht="15" customHeight="1" x14ac:dyDescent="0.2">
      <c r="A56" s="277">
        <v>14</v>
      </c>
      <c r="B56" s="279">
        <v>30</v>
      </c>
      <c r="C56" s="170"/>
      <c r="D56" s="4" t="s">
        <v>162</v>
      </c>
      <c r="E56" s="1" t="s">
        <v>8</v>
      </c>
      <c r="F56" s="292">
        <v>3502200</v>
      </c>
      <c r="G56" s="292">
        <v>350220014</v>
      </c>
      <c r="H56" s="17">
        <v>1028.7</v>
      </c>
      <c r="I56" s="17">
        <v>3.8425480669710801</v>
      </c>
      <c r="J56" s="17">
        <v>5.2234637785388127</v>
      </c>
      <c r="K56" s="17">
        <v>11.66</v>
      </c>
      <c r="L56" s="17">
        <v>1.3809157115677326</v>
      </c>
      <c r="M56" s="300">
        <f t="shared" si="4"/>
        <v>0.55266730000000008</v>
      </c>
      <c r="N56" s="221">
        <v>0.5395158000000001</v>
      </c>
      <c r="O56" s="221">
        <v>1.3151500000000003E-2</v>
      </c>
      <c r="P56" s="298">
        <v>8.9580828259766612E-2</v>
      </c>
      <c r="Q56" s="68" t="s">
        <v>800</v>
      </c>
      <c r="R56" s="68" t="s">
        <v>800</v>
      </c>
      <c r="S56" s="68" t="s">
        <v>800</v>
      </c>
      <c r="T56" s="68" t="s">
        <v>800</v>
      </c>
      <c r="U56" s="79"/>
      <c r="V56" s="80" t="s">
        <v>800</v>
      </c>
      <c r="W56" s="80" t="s">
        <v>800</v>
      </c>
      <c r="X56" s="80" t="s">
        <v>800</v>
      </c>
      <c r="Y56" s="80" t="s">
        <v>800</v>
      </c>
      <c r="Z56" s="227"/>
      <c r="AA56" s="89">
        <v>662.16856944940309</v>
      </c>
      <c r="AB56" s="89">
        <v>284.23543055059696</v>
      </c>
      <c r="AC56" s="301">
        <v>4</v>
      </c>
      <c r="AD56" s="230">
        <v>0</v>
      </c>
      <c r="AE56" s="302">
        <v>62</v>
      </c>
      <c r="AG56" s="36"/>
    </row>
    <row r="57" spans="1:33" s="38" customFormat="1" ht="15" customHeight="1" x14ac:dyDescent="0.2">
      <c r="A57" s="277">
        <v>10</v>
      </c>
      <c r="B57" s="279">
        <v>30</v>
      </c>
      <c r="C57" s="170"/>
      <c r="D57" s="4" t="s">
        <v>163</v>
      </c>
      <c r="E57" s="1" t="s">
        <v>54</v>
      </c>
      <c r="F57" s="292">
        <v>3502309</v>
      </c>
      <c r="G57" s="292">
        <v>350230910</v>
      </c>
      <c r="H57" s="17">
        <v>736.46</v>
      </c>
      <c r="I57" s="17">
        <v>1.4609687962962963</v>
      </c>
      <c r="J57" s="17">
        <v>2.471638990994419</v>
      </c>
      <c r="K57" s="17">
        <v>6.85</v>
      </c>
      <c r="L57" s="17">
        <v>1.0106701946981227</v>
      </c>
      <c r="M57" s="300">
        <f t="shared" si="4"/>
        <v>0.36414940000000001</v>
      </c>
      <c r="N57" s="221">
        <v>0.36310310000000001</v>
      </c>
      <c r="O57" s="221">
        <v>1.0463E-3</v>
      </c>
      <c r="P57" s="298">
        <v>0</v>
      </c>
      <c r="Q57" s="68" t="s">
        <v>800</v>
      </c>
      <c r="R57" s="68" t="s">
        <v>800</v>
      </c>
      <c r="S57" s="68" t="s">
        <v>800</v>
      </c>
      <c r="T57" s="68" t="s">
        <v>800</v>
      </c>
      <c r="U57" s="79"/>
      <c r="V57" s="80" t="s">
        <v>800</v>
      </c>
      <c r="W57" s="80" t="s">
        <v>800</v>
      </c>
      <c r="X57" s="80" t="s">
        <v>800</v>
      </c>
      <c r="Y57" s="80" t="s">
        <v>800</v>
      </c>
      <c r="Z57" s="227"/>
      <c r="AA57" s="89">
        <v>162.59267356608476</v>
      </c>
      <c r="AB57" s="89">
        <v>98.389326433915215</v>
      </c>
      <c r="AC57" s="301">
        <v>1</v>
      </c>
      <c r="AD57" s="230">
        <v>0</v>
      </c>
      <c r="AE57" s="302">
        <v>5</v>
      </c>
      <c r="AG57" s="36"/>
    </row>
    <row r="58" spans="1:33" s="38" customFormat="1" ht="15" customHeight="1" x14ac:dyDescent="0.2">
      <c r="A58" s="277">
        <v>22</v>
      </c>
      <c r="B58" s="279">
        <v>30</v>
      </c>
      <c r="C58" s="170"/>
      <c r="D58" s="4" t="s">
        <v>164</v>
      </c>
      <c r="E58" s="1" t="s">
        <v>5</v>
      </c>
      <c r="F58" s="292">
        <v>3502408</v>
      </c>
      <c r="G58" s="292">
        <v>350240822</v>
      </c>
      <c r="H58" s="17">
        <v>320.93</v>
      </c>
      <c r="I58" s="17">
        <v>0.88058393201420593</v>
      </c>
      <c r="J58" s="17">
        <v>1.2208095421106038</v>
      </c>
      <c r="K58" s="17">
        <v>2.38</v>
      </c>
      <c r="L58" s="17">
        <v>0.34022561009639785</v>
      </c>
      <c r="M58" s="300">
        <f t="shared" si="4"/>
        <v>0.28987740000000001</v>
      </c>
      <c r="N58" s="221">
        <v>0.28097690000000003</v>
      </c>
      <c r="O58" s="221">
        <v>8.9005000000000004E-3</v>
      </c>
      <c r="P58" s="298">
        <v>0</v>
      </c>
      <c r="Q58" s="68" t="s">
        <v>800</v>
      </c>
      <c r="R58" s="68" t="s">
        <v>800</v>
      </c>
      <c r="S58" s="68" t="s">
        <v>800</v>
      </c>
      <c r="T58" s="68" t="s">
        <v>800</v>
      </c>
      <c r="U58" s="79"/>
      <c r="V58" s="80" t="s">
        <v>800</v>
      </c>
      <c r="W58" s="80" t="s">
        <v>800</v>
      </c>
      <c r="X58" s="80" t="s">
        <v>800</v>
      </c>
      <c r="Y58" s="80" t="s">
        <v>800</v>
      </c>
      <c r="Z58" s="227"/>
      <c r="AA58" s="89">
        <v>141.7103181818182</v>
      </c>
      <c r="AB58" s="89">
        <v>36.219681818181805</v>
      </c>
      <c r="AC58" s="301">
        <v>0</v>
      </c>
      <c r="AD58" s="230">
        <v>0</v>
      </c>
      <c r="AE58" s="302">
        <v>0</v>
      </c>
      <c r="AG58" s="36"/>
    </row>
    <row r="59" spans="1:33" s="38" customFormat="1" ht="15" customHeight="1" x14ac:dyDescent="0.2">
      <c r="A59" s="277">
        <v>2</v>
      </c>
      <c r="B59" s="279">
        <v>30</v>
      </c>
      <c r="C59" s="170"/>
      <c r="D59" s="4" t="s">
        <v>165</v>
      </c>
      <c r="E59" s="1" t="s">
        <v>6</v>
      </c>
      <c r="F59" s="292">
        <v>3502507</v>
      </c>
      <c r="G59" s="292">
        <v>35025072</v>
      </c>
      <c r="H59" s="17">
        <v>120.94</v>
      </c>
      <c r="I59" s="17">
        <v>0.61040477105530189</v>
      </c>
      <c r="J59" s="17">
        <v>0.80053084728564183</v>
      </c>
      <c r="K59" s="17">
        <v>1.84</v>
      </c>
      <c r="L59" s="17">
        <v>0.19012607623033995</v>
      </c>
      <c r="M59" s="300">
        <f t="shared" si="4"/>
        <v>2.0172799999999998E-2</v>
      </c>
      <c r="N59" s="221">
        <v>1.3709499999999998E-2</v>
      </c>
      <c r="O59" s="221">
        <v>6.4632999999999999E-3</v>
      </c>
      <c r="P59" s="298">
        <v>0.27034868087265346</v>
      </c>
      <c r="Q59" s="68" t="s">
        <v>800</v>
      </c>
      <c r="R59" s="68" t="s">
        <v>800</v>
      </c>
      <c r="S59" s="68" t="s">
        <v>800</v>
      </c>
      <c r="T59" s="68" t="s">
        <v>800</v>
      </c>
      <c r="U59" s="79"/>
      <c r="V59" s="80" t="s">
        <v>800</v>
      </c>
      <c r="W59" s="80" t="s">
        <v>800</v>
      </c>
      <c r="X59" s="80" t="s">
        <v>800</v>
      </c>
      <c r="Y59" s="80" t="s">
        <v>800</v>
      </c>
      <c r="Z59" s="227"/>
      <c r="AA59" s="89">
        <v>403.81713000000013</v>
      </c>
      <c r="AB59" s="89">
        <v>1525.1168699999998</v>
      </c>
      <c r="AC59" s="301">
        <v>10</v>
      </c>
      <c r="AD59" s="230">
        <v>1</v>
      </c>
      <c r="AE59" s="302">
        <v>10</v>
      </c>
      <c r="AG59" s="36"/>
    </row>
    <row r="60" spans="1:33" s="38" customFormat="1" ht="15" customHeight="1" x14ac:dyDescent="0.2">
      <c r="A60" s="277">
        <v>18</v>
      </c>
      <c r="B60" s="279">
        <v>30</v>
      </c>
      <c r="C60" s="170"/>
      <c r="D60" s="4" t="s">
        <v>166</v>
      </c>
      <c r="E60" s="1" t="s">
        <v>1</v>
      </c>
      <c r="F60" s="292">
        <v>3502606</v>
      </c>
      <c r="G60" s="292">
        <v>350260618</v>
      </c>
      <c r="H60" s="17">
        <v>179.07</v>
      </c>
      <c r="I60" s="17">
        <v>0.33021897450532722</v>
      </c>
      <c r="J60" s="17">
        <v>0.44029196600710296</v>
      </c>
      <c r="K60" s="17">
        <v>1.39</v>
      </c>
      <c r="L60" s="17">
        <v>0.11007299150177574</v>
      </c>
      <c r="M60" s="300">
        <f t="shared" si="4"/>
        <v>4.3523699999999992E-2</v>
      </c>
      <c r="N60" s="221">
        <v>6.2303999999999997E-3</v>
      </c>
      <c r="O60" s="221">
        <v>3.7293299999999995E-2</v>
      </c>
      <c r="P60" s="298">
        <v>0</v>
      </c>
      <c r="Q60" s="68" t="s">
        <v>800</v>
      </c>
      <c r="R60" s="68" t="s">
        <v>800</v>
      </c>
      <c r="S60" s="68" t="s">
        <v>800</v>
      </c>
      <c r="T60" s="68" t="s">
        <v>800</v>
      </c>
      <c r="U60" s="79"/>
      <c r="V60" s="80" t="s">
        <v>800</v>
      </c>
      <c r="W60" s="80" t="s">
        <v>800</v>
      </c>
      <c r="X60" s="80" t="s">
        <v>800</v>
      </c>
      <c r="Y60" s="80" t="s">
        <v>800</v>
      </c>
      <c r="Z60" s="227"/>
      <c r="AA60" s="89">
        <v>159.01820225165562</v>
      </c>
      <c r="AB60" s="89">
        <v>33.92379774834437</v>
      </c>
      <c r="AC60" s="301">
        <v>0</v>
      </c>
      <c r="AD60" s="230">
        <v>0</v>
      </c>
      <c r="AE60" s="302">
        <v>0</v>
      </c>
      <c r="AG60" s="36"/>
    </row>
    <row r="61" spans="1:33" s="38" customFormat="1" ht="15" customHeight="1" x14ac:dyDescent="0.2">
      <c r="A61" s="277">
        <v>11</v>
      </c>
      <c r="B61" s="279">
        <v>30</v>
      </c>
      <c r="C61" s="170"/>
      <c r="D61" s="4" t="s">
        <v>167</v>
      </c>
      <c r="E61" s="1" t="s">
        <v>12</v>
      </c>
      <c r="F61" s="292">
        <v>3502705</v>
      </c>
      <c r="G61" s="292">
        <v>350270511</v>
      </c>
      <c r="H61" s="17">
        <v>968.84</v>
      </c>
      <c r="I61" s="17">
        <v>6.424260049467275</v>
      </c>
      <c r="J61" s="17">
        <v>9.0159786675545401</v>
      </c>
      <c r="K61" s="17">
        <v>20.52</v>
      </c>
      <c r="L61" s="17">
        <v>2.5917186180872651</v>
      </c>
      <c r="M61" s="300">
        <f t="shared" si="4"/>
        <v>5.4595099999999994E-2</v>
      </c>
      <c r="N61" s="221">
        <v>5.237979999999999E-2</v>
      </c>
      <c r="O61" s="221">
        <v>2.2152999999999999E-3</v>
      </c>
      <c r="P61" s="298">
        <v>0</v>
      </c>
      <c r="Q61" s="68" t="s">
        <v>800</v>
      </c>
      <c r="R61" s="68" t="s">
        <v>800</v>
      </c>
      <c r="S61" s="68" t="s">
        <v>800</v>
      </c>
      <c r="T61" s="68" t="s">
        <v>800</v>
      </c>
      <c r="U61" s="79"/>
      <c r="V61" s="80" t="s">
        <v>800</v>
      </c>
      <c r="W61" s="80" t="s">
        <v>800</v>
      </c>
      <c r="X61" s="80" t="s">
        <v>800</v>
      </c>
      <c r="Y61" s="80" t="s">
        <v>800</v>
      </c>
      <c r="Z61" s="227"/>
      <c r="AA61" s="89">
        <v>535.53986541176459</v>
      </c>
      <c r="AB61" s="89">
        <v>443.80413458823534</v>
      </c>
      <c r="AC61" s="301">
        <v>7</v>
      </c>
      <c r="AD61" s="230">
        <v>4</v>
      </c>
      <c r="AE61" s="302">
        <v>6</v>
      </c>
      <c r="AG61" s="36"/>
    </row>
    <row r="62" spans="1:33" s="38" customFormat="1" ht="15" customHeight="1" x14ac:dyDescent="0.2">
      <c r="A62" s="277">
        <v>10</v>
      </c>
      <c r="B62" s="279">
        <v>30</v>
      </c>
      <c r="C62" s="170"/>
      <c r="D62" s="4" t="s">
        <v>168</v>
      </c>
      <c r="E62" s="1" t="s">
        <v>54</v>
      </c>
      <c r="F62" s="292">
        <v>3502754</v>
      </c>
      <c r="G62" s="292">
        <v>350275410</v>
      </c>
      <c r="H62" s="17">
        <v>146.33000000000001</v>
      </c>
      <c r="I62" s="17">
        <v>0.27017916095890415</v>
      </c>
      <c r="J62" s="17">
        <v>0.46030523718924404</v>
      </c>
      <c r="K62" s="17">
        <v>1.3</v>
      </c>
      <c r="L62" s="17">
        <v>0.19012607623033989</v>
      </c>
      <c r="M62" s="300">
        <f t="shared" si="4"/>
        <v>0.29343279999999999</v>
      </c>
      <c r="N62" s="221">
        <v>0.27322249999999998</v>
      </c>
      <c r="O62" s="221">
        <v>2.0210299999999997E-2</v>
      </c>
      <c r="P62" s="298">
        <v>0</v>
      </c>
      <c r="Q62" s="68" t="s">
        <v>800</v>
      </c>
      <c r="R62" s="68" t="s">
        <v>800</v>
      </c>
      <c r="S62" s="68" t="s">
        <v>800</v>
      </c>
      <c r="T62" s="68" t="s">
        <v>800</v>
      </c>
      <c r="U62" s="79"/>
      <c r="V62" s="80" t="s">
        <v>800</v>
      </c>
      <c r="W62" s="80" t="s">
        <v>800</v>
      </c>
      <c r="X62" s="80" t="s">
        <v>800</v>
      </c>
      <c r="Y62" s="80" t="s">
        <v>800</v>
      </c>
      <c r="Z62" s="227"/>
      <c r="AA62" s="89">
        <v>0</v>
      </c>
      <c r="AB62" s="89">
        <v>1111.374</v>
      </c>
      <c r="AC62" s="301">
        <v>5</v>
      </c>
      <c r="AD62" s="230">
        <v>0</v>
      </c>
      <c r="AE62" s="302">
        <v>46</v>
      </c>
      <c r="AG62" s="36"/>
    </row>
    <row r="63" spans="1:33" s="38" customFormat="1" ht="15" customHeight="1" x14ac:dyDescent="0.2">
      <c r="A63" s="277">
        <v>19</v>
      </c>
      <c r="B63" s="279">
        <v>30</v>
      </c>
      <c r="C63" s="170"/>
      <c r="D63" s="4" t="s">
        <v>169</v>
      </c>
      <c r="E63" s="1" t="s">
        <v>2</v>
      </c>
      <c r="F63" s="292">
        <v>3502804</v>
      </c>
      <c r="G63" s="292">
        <v>350280419</v>
      </c>
      <c r="H63" s="17">
        <v>1167.31</v>
      </c>
      <c r="I63" s="17">
        <v>2.0513602961694573</v>
      </c>
      <c r="J63" s="17">
        <v>2.7318115163622529</v>
      </c>
      <c r="K63" s="17">
        <v>8.5299999999999994</v>
      </c>
      <c r="L63" s="17">
        <v>0.68045122019279569</v>
      </c>
      <c r="M63" s="300">
        <f t="shared" si="4"/>
        <v>1.2817018</v>
      </c>
      <c r="N63" s="221">
        <v>0.80444080000000007</v>
      </c>
      <c r="O63" s="221">
        <v>0.47726099999999982</v>
      </c>
      <c r="P63" s="298">
        <v>0</v>
      </c>
      <c r="Q63" s="68" t="s">
        <v>800</v>
      </c>
      <c r="R63" s="68" t="s">
        <v>800</v>
      </c>
      <c r="S63" s="68" t="s">
        <v>800</v>
      </c>
      <c r="T63" s="68" t="s">
        <v>800</v>
      </c>
      <c r="U63" s="79"/>
      <c r="V63" s="80" t="s">
        <v>800</v>
      </c>
      <c r="W63" s="80" t="s">
        <v>800</v>
      </c>
      <c r="X63" s="80" t="s">
        <v>800</v>
      </c>
      <c r="Y63" s="80" t="s">
        <v>800</v>
      </c>
      <c r="Z63" s="227"/>
      <c r="AA63" s="89">
        <v>7806.2054400000006</v>
      </c>
      <c r="AB63" s="89">
        <v>2458.6545599999999</v>
      </c>
      <c r="AC63" s="301">
        <v>23</v>
      </c>
      <c r="AD63" s="230">
        <v>1</v>
      </c>
      <c r="AE63" s="302">
        <v>6</v>
      </c>
      <c r="AG63" s="36"/>
    </row>
    <row r="64" spans="1:33" s="38" customFormat="1" ht="15" customHeight="1" x14ac:dyDescent="0.2">
      <c r="A64" s="277">
        <v>10</v>
      </c>
      <c r="B64" s="279">
        <v>30</v>
      </c>
      <c r="C64" s="170"/>
      <c r="D64" s="4" t="s">
        <v>170</v>
      </c>
      <c r="E64" s="1" t="s">
        <v>54</v>
      </c>
      <c r="F64" s="292">
        <v>3502903</v>
      </c>
      <c r="G64" s="292">
        <v>350290310</v>
      </c>
      <c r="H64" s="17">
        <v>255.55</v>
      </c>
      <c r="I64" s="17">
        <v>0.4703118727803145</v>
      </c>
      <c r="J64" s="17">
        <v>0.83055075405885337</v>
      </c>
      <c r="K64" s="17">
        <v>2.2999999999999998</v>
      </c>
      <c r="L64" s="17">
        <v>0.36023888127853887</v>
      </c>
      <c r="M64" s="300">
        <f t="shared" si="4"/>
        <v>3.0716799999999999E-2</v>
      </c>
      <c r="N64" s="221">
        <v>1.09544E-2</v>
      </c>
      <c r="O64" s="221">
        <v>1.9762399999999999E-2</v>
      </c>
      <c r="P64" s="298">
        <v>0</v>
      </c>
      <c r="Q64" s="68" t="s">
        <v>800</v>
      </c>
      <c r="R64" s="68" t="s">
        <v>800</v>
      </c>
      <c r="S64" s="68" t="s">
        <v>800</v>
      </c>
      <c r="T64" s="68" t="s">
        <v>800</v>
      </c>
      <c r="U64" s="79"/>
      <c r="V64" s="80" t="s">
        <v>800</v>
      </c>
      <c r="W64" s="80" t="s">
        <v>800</v>
      </c>
      <c r="X64" s="80" t="s">
        <v>800</v>
      </c>
      <c r="Y64" s="80" t="s">
        <v>800</v>
      </c>
      <c r="Z64" s="227"/>
      <c r="AA64" s="89">
        <v>387.0326232000001</v>
      </c>
      <c r="AB64" s="89">
        <v>797.56537679999985</v>
      </c>
      <c r="AC64" s="301">
        <v>3</v>
      </c>
      <c r="AD64" s="230">
        <v>0</v>
      </c>
      <c r="AE64" s="302">
        <v>43</v>
      </c>
      <c r="AG64" s="36"/>
    </row>
    <row r="65" spans="1:33" s="38" customFormat="1" ht="15" customHeight="1" x14ac:dyDescent="0.2">
      <c r="A65" s="277">
        <v>8</v>
      </c>
      <c r="B65" s="279">
        <v>30</v>
      </c>
      <c r="C65" s="170"/>
      <c r="D65" s="4" t="s">
        <v>171</v>
      </c>
      <c r="E65" s="1" t="s">
        <v>51</v>
      </c>
      <c r="F65" s="292">
        <v>3503000</v>
      </c>
      <c r="G65" s="292">
        <v>35030008</v>
      </c>
      <c r="H65" s="17">
        <v>202.7</v>
      </c>
      <c r="I65" s="17">
        <v>0.6204114066463724</v>
      </c>
      <c r="J65" s="17">
        <v>1.0306834658802639</v>
      </c>
      <c r="K65" s="17">
        <v>3.28</v>
      </c>
      <c r="L65" s="17">
        <v>0.41027205923389154</v>
      </c>
      <c r="M65" s="300">
        <f t="shared" si="4"/>
        <v>5.7579199999999997E-2</v>
      </c>
      <c r="N65" s="221">
        <v>4.4176399999999998E-2</v>
      </c>
      <c r="O65" s="221">
        <v>1.3402799999999999E-2</v>
      </c>
      <c r="P65" s="298">
        <v>2.3782343987823439E-3</v>
      </c>
      <c r="Q65" s="68" t="s">
        <v>800</v>
      </c>
      <c r="R65" s="68" t="s">
        <v>800</v>
      </c>
      <c r="S65" s="68" t="s">
        <v>800</v>
      </c>
      <c r="T65" s="68" t="s">
        <v>800</v>
      </c>
      <c r="U65" s="79"/>
      <c r="V65" s="80" t="s">
        <v>800</v>
      </c>
      <c r="W65" s="80" t="s">
        <v>800</v>
      </c>
      <c r="X65" s="80" t="s">
        <v>800</v>
      </c>
      <c r="Y65" s="80" t="s">
        <v>800</v>
      </c>
      <c r="Z65" s="227"/>
      <c r="AA65" s="89">
        <v>249.70869000000002</v>
      </c>
      <c r="AB65" s="89">
        <v>28.877309999999998</v>
      </c>
      <c r="AC65" s="301">
        <v>0</v>
      </c>
      <c r="AD65" s="230">
        <v>0</v>
      </c>
      <c r="AE65" s="302">
        <v>2</v>
      </c>
      <c r="AG65" s="36"/>
    </row>
    <row r="66" spans="1:33" s="38" customFormat="1" ht="15" customHeight="1" x14ac:dyDescent="0.2">
      <c r="A66" s="277">
        <v>14</v>
      </c>
      <c r="B66" s="279">
        <v>30</v>
      </c>
      <c r="C66" s="170"/>
      <c r="D66" s="4" t="s">
        <v>172</v>
      </c>
      <c r="E66" s="1" t="s">
        <v>8</v>
      </c>
      <c r="F66" s="292">
        <v>3503109</v>
      </c>
      <c r="G66" s="292">
        <v>350310914</v>
      </c>
      <c r="H66" s="17">
        <v>286.33</v>
      </c>
      <c r="I66" s="17">
        <v>1.090723279426687</v>
      </c>
      <c r="J66" s="17">
        <v>1.4809820674784373</v>
      </c>
      <c r="K66" s="17">
        <v>3.31</v>
      </c>
      <c r="L66" s="17">
        <v>0.39025878805175029</v>
      </c>
      <c r="M66" s="300">
        <f t="shared" si="4"/>
        <v>0.13291779999999997</v>
      </c>
      <c r="N66" s="221">
        <v>0.11016209999999999</v>
      </c>
      <c r="O66" s="221">
        <v>2.27557E-2</v>
      </c>
      <c r="P66" s="298">
        <v>0.10229775494672753</v>
      </c>
      <c r="Q66" s="68" t="s">
        <v>800</v>
      </c>
      <c r="R66" s="68" t="s">
        <v>800</v>
      </c>
      <c r="S66" s="68" t="s">
        <v>800</v>
      </c>
      <c r="T66" s="68" t="s">
        <v>800</v>
      </c>
      <c r="U66" s="79"/>
      <c r="V66" s="80" t="s">
        <v>800</v>
      </c>
      <c r="W66" s="80" t="s">
        <v>800</v>
      </c>
      <c r="X66" s="80" t="s">
        <v>800</v>
      </c>
      <c r="Y66" s="80" t="s">
        <v>800</v>
      </c>
      <c r="Z66" s="227"/>
      <c r="AA66" s="89">
        <v>135.8617794103194</v>
      </c>
      <c r="AB66" s="89">
        <v>122.96022058968062</v>
      </c>
      <c r="AC66" s="301">
        <v>0</v>
      </c>
      <c r="AD66" s="230">
        <v>0</v>
      </c>
      <c r="AE66" s="302">
        <v>2</v>
      </c>
      <c r="AG66" s="36"/>
    </row>
    <row r="67" spans="1:33" s="38" customFormat="1" ht="15" customHeight="1" x14ac:dyDescent="0.2">
      <c r="A67" s="277">
        <v>2</v>
      </c>
      <c r="B67" s="279">
        <v>30</v>
      </c>
      <c r="C67" s="170"/>
      <c r="D67" s="4" t="s">
        <v>173</v>
      </c>
      <c r="E67" s="1" t="s">
        <v>6</v>
      </c>
      <c r="F67" s="292">
        <v>3503158</v>
      </c>
      <c r="G67" s="292">
        <v>35031582</v>
      </c>
      <c r="H67" s="17">
        <v>155.71</v>
      </c>
      <c r="I67" s="17">
        <v>0.75049766933028916</v>
      </c>
      <c r="J67" s="17">
        <v>0.97064365233384065</v>
      </c>
      <c r="K67" s="17">
        <v>2.25</v>
      </c>
      <c r="L67" s="17">
        <v>0.22014598300355148</v>
      </c>
      <c r="M67" s="300">
        <f t="shared" si="4"/>
        <v>7.8335000000000002E-3</v>
      </c>
      <c r="N67" s="221">
        <v>7.1400000000000005E-3</v>
      </c>
      <c r="O67" s="221">
        <v>6.935E-4</v>
      </c>
      <c r="P67" s="298">
        <v>0</v>
      </c>
      <c r="Q67" s="68" t="s">
        <v>800</v>
      </c>
      <c r="R67" s="68" t="s">
        <v>800</v>
      </c>
      <c r="S67" s="68" t="s">
        <v>800</v>
      </c>
      <c r="T67" s="68" t="s">
        <v>800</v>
      </c>
      <c r="U67" s="79"/>
      <c r="V67" s="80" t="s">
        <v>800</v>
      </c>
      <c r="W67" s="80" t="s">
        <v>800</v>
      </c>
      <c r="X67" s="80" t="s">
        <v>800</v>
      </c>
      <c r="Y67" s="80" t="s">
        <v>800</v>
      </c>
      <c r="Z67" s="227"/>
      <c r="AA67" s="89">
        <v>87.80092659270997</v>
      </c>
      <c r="AB67" s="89">
        <v>14.367073407290016</v>
      </c>
      <c r="AC67" s="301">
        <v>1</v>
      </c>
      <c r="AD67" s="230">
        <v>0</v>
      </c>
      <c r="AE67" s="302">
        <v>3</v>
      </c>
      <c r="AG67" s="36"/>
    </row>
    <row r="68" spans="1:33" s="38" customFormat="1" ht="15" customHeight="1" x14ac:dyDescent="0.2">
      <c r="A68" s="277">
        <v>13</v>
      </c>
      <c r="B68" s="279">
        <v>30</v>
      </c>
      <c r="C68" s="170"/>
      <c r="D68" s="4" t="s">
        <v>174</v>
      </c>
      <c r="E68" s="1" t="s">
        <v>10</v>
      </c>
      <c r="F68" s="292">
        <v>3503208</v>
      </c>
      <c r="G68" s="292">
        <v>350320813</v>
      </c>
      <c r="H68" s="17">
        <v>1005.97</v>
      </c>
      <c r="I68" s="17">
        <v>3.4022561009639776</v>
      </c>
      <c r="J68" s="17">
        <v>4.502986015981735</v>
      </c>
      <c r="K68" s="17">
        <v>9.99</v>
      </c>
      <c r="L68" s="17">
        <v>1.1007299150177574</v>
      </c>
      <c r="M68" s="300">
        <f t="shared" si="4"/>
        <v>3.7049851000000018</v>
      </c>
      <c r="N68" s="221">
        <v>2.0891373999999998</v>
      </c>
      <c r="O68" s="221">
        <v>1.6158477000000018</v>
      </c>
      <c r="P68" s="298">
        <v>0</v>
      </c>
      <c r="Q68" s="68" t="s">
        <v>800</v>
      </c>
      <c r="R68" s="68" t="s">
        <v>800</v>
      </c>
      <c r="S68" s="68" t="s">
        <v>800</v>
      </c>
      <c r="T68" s="68" t="s">
        <v>800</v>
      </c>
      <c r="U68" s="79"/>
      <c r="V68" s="80" t="s">
        <v>800</v>
      </c>
      <c r="W68" s="80" t="s">
        <v>800</v>
      </c>
      <c r="X68" s="80" t="s">
        <v>800</v>
      </c>
      <c r="Y68" s="80" t="s">
        <v>800</v>
      </c>
      <c r="Z68" s="227"/>
      <c r="AA68" s="89">
        <v>6190.1933399999989</v>
      </c>
      <c r="AB68" s="89">
        <v>5806.6086600000008</v>
      </c>
      <c r="AC68" s="301">
        <v>33</v>
      </c>
      <c r="AD68" s="230">
        <v>2</v>
      </c>
      <c r="AE68" s="302">
        <v>23</v>
      </c>
      <c r="AG68" s="36"/>
    </row>
    <row r="69" spans="1:33" s="38" customFormat="1" ht="15" customHeight="1" x14ac:dyDescent="0.2">
      <c r="A69" s="277">
        <v>9</v>
      </c>
      <c r="B69" s="279">
        <v>30</v>
      </c>
      <c r="C69" s="170"/>
      <c r="D69" s="4" t="s">
        <v>175</v>
      </c>
      <c r="E69" s="1" t="s">
        <v>18</v>
      </c>
      <c r="F69" s="292">
        <v>3503307</v>
      </c>
      <c r="G69" s="292">
        <v>35033079</v>
      </c>
      <c r="H69" s="17">
        <v>643.46</v>
      </c>
      <c r="I69" s="17">
        <v>2.0813802029426687</v>
      </c>
      <c r="J69" s="17">
        <v>3.0920503976407909</v>
      </c>
      <c r="K69" s="17">
        <v>8.56</v>
      </c>
      <c r="L69" s="17">
        <v>1.0106701946981222</v>
      </c>
      <c r="M69" s="300">
        <f t="shared" si="4"/>
        <v>0.91430839999999991</v>
      </c>
      <c r="N69" s="221">
        <v>0.77095150000000001</v>
      </c>
      <c r="O69" s="221">
        <v>0.14335689999999995</v>
      </c>
      <c r="P69" s="298">
        <v>4.413654236428209E-3</v>
      </c>
      <c r="Q69" s="68" t="s">
        <v>800</v>
      </c>
      <c r="R69" s="68" t="s">
        <v>800</v>
      </c>
      <c r="S69" s="68" t="s">
        <v>800</v>
      </c>
      <c r="T69" s="68" t="s">
        <v>800</v>
      </c>
      <c r="U69" s="79"/>
      <c r="V69" s="80" t="s">
        <v>800</v>
      </c>
      <c r="W69" s="80" t="s">
        <v>800</v>
      </c>
      <c r="X69" s="80" t="s">
        <v>800</v>
      </c>
      <c r="Y69" s="80" t="s">
        <v>800</v>
      </c>
      <c r="Z69" s="227"/>
      <c r="AA69" s="89">
        <v>0</v>
      </c>
      <c r="AB69" s="89">
        <v>6647.2380000000003</v>
      </c>
      <c r="AC69" s="301">
        <v>17</v>
      </c>
      <c r="AD69" s="230">
        <v>0</v>
      </c>
      <c r="AE69" s="302">
        <v>32</v>
      </c>
      <c r="AG69" s="36"/>
    </row>
    <row r="70" spans="1:33" s="38" customFormat="1" ht="15" customHeight="1" x14ac:dyDescent="0.2">
      <c r="A70" s="277">
        <v>20</v>
      </c>
      <c r="B70" s="279">
        <v>30</v>
      </c>
      <c r="C70" s="170"/>
      <c r="D70" s="4" t="s">
        <v>176</v>
      </c>
      <c r="E70" s="1" t="s">
        <v>3</v>
      </c>
      <c r="F70" s="292">
        <v>3503356</v>
      </c>
      <c r="G70" s="292">
        <v>350335620</v>
      </c>
      <c r="H70" s="17">
        <v>263.20999999999998</v>
      </c>
      <c r="I70" s="17">
        <v>0.55036495750887882</v>
      </c>
      <c r="J70" s="17">
        <v>0.79052421169457132</v>
      </c>
      <c r="K70" s="17">
        <v>1.9</v>
      </c>
      <c r="L70" s="17">
        <v>0.24015925418569251</v>
      </c>
      <c r="M70" s="300">
        <f t="shared" si="4"/>
        <v>2.3463800000000003E-2</v>
      </c>
      <c r="N70" s="221">
        <v>2.0419600000000003E-2</v>
      </c>
      <c r="O70" s="221">
        <v>3.0441999999999999E-3</v>
      </c>
      <c r="P70" s="298">
        <v>0</v>
      </c>
      <c r="Q70" s="68" t="s">
        <v>800</v>
      </c>
      <c r="R70" s="68" t="s">
        <v>800</v>
      </c>
      <c r="S70" s="68" t="s">
        <v>800</v>
      </c>
      <c r="T70" s="68" t="s">
        <v>800</v>
      </c>
      <c r="U70" s="79"/>
      <c r="V70" s="80" t="s">
        <v>800</v>
      </c>
      <c r="W70" s="80" t="s">
        <v>800</v>
      </c>
      <c r="X70" s="80" t="s">
        <v>800</v>
      </c>
      <c r="Y70" s="80" t="s">
        <v>800</v>
      </c>
      <c r="Z70" s="227"/>
      <c r="AA70" s="89">
        <v>38.069684601769914</v>
      </c>
      <c r="AB70" s="89">
        <v>19.548315398230088</v>
      </c>
      <c r="AC70" s="301">
        <v>0</v>
      </c>
      <c r="AD70" s="230">
        <v>0</v>
      </c>
      <c r="AE70" s="302">
        <v>11</v>
      </c>
      <c r="AG70" s="36"/>
    </row>
    <row r="71" spans="1:33" s="38" customFormat="1" ht="15" customHeight="1" x14ac:dyDescent="0.2">
      <c r="A71" s="277">
        <v>13</v>
      </c>
      <c r="B71" s="279">
        <v>30</v>
      </c>
      <c r="C71" s="170"/>
      <c r="D71" s="4" t="s">
        <v>177</v>
      </c>
      <c r="E71" s="1" t="s">
        <v>10</v>
      </c>
      <c r="F71" s="292">
        <v>3503406</v>
      </c>
      <c r="G71" s="292">
        <v>350340613</v>
      </c>
      <c r="H71" s="17">
        <v>506.47</v>
      </c>
      <c r="I71" s="17">
        <v>1.7211413216641298</v>
      </c>
      <c r="J71" s="17">
        <v>2.1514266520801621</v>
      </c>
      <c r="K71" s="17">
        <v>4.17</v>
      </c>
      <c r="L71" s="17">
        <v>0.43028533041603234</v>
      </c>
      <c r="M71" s="300">
        <f t="shared" si="4"/>
        <v>0.11379180000000001</v>
      </c>
      <c r="N71" s="221">
        <v>9.0495300000000015E-2</v>
      </c>
      <c r="O71" s="221">
        <v>2.3296499999999998E-2</v>
      </c>
      <c r="P71" s="298">
        <v>0</v>
      </c>
      <c r="Q71" s="68" t="s">
        <v>800</v>
      </c>
      <c r="R71" s="68" t="s">
        <v>800</v>
      </c>
      <c r="S71" s="68" t="s">
        <v>800</v>
      </c>
      <c r="T71" s="68" t="s">
        <v>800</v>
      </c>
      <c r="U71" s="79"/>
      <c r="V71" s="80" t="s">
        <v>800</v>
      </c>
      <c r="W71" s="80" t="s">
        <v>800</v>
      </c>
      <c r="X71" s="80" t="s">
        <v>800</v>
      </c>
      <c r="Y71" s="80" t="s">
        <v>800</v>
      </c>
      <c r="Z71" s="227"/>
      <c r="AA71" s="89">
        <v>216.3618781989656</v>
      </c>
      <c r="AB71" s="89">
        <v>141.01012180103442</v>
      </c>
      <c r="AC71" s="301">
        <v>0</v>
      </c>
      <c r="AD71" s="230">
        <v>0</v>
      </c>
      <c r="AE71" s="302">
        <v>3</v>
      </c>
      <c r="AG71" s="36"/>
    </row>
    <row r="72" spans="1:33" s="38" customFormat="1" ht="15" customHeight="1" x14ac:dyDescent="0.2">
      <c r="A72" s="277">
        <v>2</v>
      </c>
      <c r="B72" s="279">
        <v>30</v>
      </c>
      <c r="C72" s="170"/>
      <c r="D72" s="4" t="s">
        <v>178</v>
      </c>
      <c r="E72" s="1" t="s">
        <v>6</v>
      </c>
      <c r="F72" s="292">
        <v>3503505</v>
      </c>
      <c r="G72" s="292">
        <v>35035052</v>
      </c>
      <c r="H72" s="17">
        <v>306.57</v>
      </c>
      <c r="I72" s="17">
        <v>1.5009953386605783</v>
      </c>
      <c r="J72" s="17">
        <v>1.9613005758498225</v>
      </c>
      <c r="K72" s="17">
        <v>4.5199999999999996</v>
      </c>
      <c r="L72" s="17">
        <v>0.46030523718924421</v>
      </c>
      <c r="M72" s="300">
        <f t="shared" si="4"/>
        <v>1.3900300000000001E-2</v>
      </c>
      <c r="N72" s="221">
        <v>1.3900300000000001E-2</v>
      </c>
      <c r="O72" s="221">
        <v>0</v>
      </c>
      <c r="P72" s="298">
        <v>6.5972222222222222E-3</v>
      </c>
      <c r="Q72" s="68" t="s">
        <v>800</v>
      </c>
      <c r="R72" s="68" t="s">
        <v>800</v>
      </c>
      <c r="S72" s="68" t="s">
        <v>800</v>
      </c>
      <c r="T72" s="68" t="s">
        <v>800</v>
      </c>
      <c r="U72" s="79"/>
      <c r="V72" s="80" t="s">
        <v>800</v>
      </c>
      <c r="W72" s="80" t="s">
        <v>800</v>
      </c>
      <c r="X72" s="80" t="s">
        <v>800</v>
      </c>
      <c r="Y72" s="80" t="s">
        <v>800</v>
      </c>
      <c r="Z72" s="227"/>
      <c r="AA72" s="89">
        <v>0</v>
      </c>
      <c r="AB72" s="89">
        <v>140.07599999999999</v>
      </c>
      <c r="AC72" s="301">
        <v>0</v>
      </c>
      <c r="AD72" s="230">
        <v>0</v>
      </c>
      <c r="AE72" s="302">
        <v>5</v>
      </c>
      <c r="AG72" s="36"/>
    </row>
    <row r="73" spans="1:33" s="38" customFormat="1" ht="15" customHeight="1" x14ac:dyDescent="0.2">
      <c r="A73" s="277">
        <v>13</v>
      </c>
      <c r="B73" s="279">
        <v>30</v>
      </c>
      <c r="C73" s="170"/>
      <c r="D73" s="4" t="s">
        <v>179</v>
      </c>
      <c r="E73" s="1" t="s">
        <v>10</v>
      </c>
      <c r="F73" s="292">
        <v>3503604</v>
      </c>
      <c r="G73" s="292">
        <v>350360413</v>
      </c>
      <c r="H73" s="17">
        <v>85.95</v>
      </c>
      <c r="I73" s="17">
        <v>0.30019906773211563</v>
      </c>
      <c r="J73" s="17">
        <v>0.38025215246067989</v>
      </c>
      <c r="K73" s="17">
        <v>0.74</v>
      </c>
      <c r="L73" s="17">
        <v>8.0053084728564261E-2</v>
      </c>
      <c r="M73" s="300">
        <f t="shared" si="4"/>
        <v>2.84814E-2</v>
      </c>
      <c r="N73" s="221">
        <v>0</v>
      </c>
      <c r="O73" s="221">
        <v>2.84814E-2</v>
      </c>
      <c r="P73" s="298">
        <v>0</v>
      </c>
      <c r="Q73" s="68" t="s">
        <v>800</v>
      </c>
      <c r="R73" s="68" t="s">
        <v>800</v>
      </c>
      <c r="S73" s="68" t="s">
        <v>800</v>
      </c>
      <c r="T73" s="68" t="s">
        <v>800</v>
      </c>
      <c r="U73" s="79"/>
      <c r="V73" s="80" t="s">
        <v>800</v>
      </c>
      <c r="W73" s="80" t="s">
        <v>800</v>
      </c>
      <c r="X73" s="80" t="s">
        <v>800</v>
      </c>
      <c r="Y73" s="80" t="s">
        <v>800</v>
      </c>
      <c r="Z73" s="227"/>
      <c r="AA73" s="89">
        <v>401.63906131214765</v>
      </c>
      <c r="AB73" s="89">
        <v>129.93693868785238</v>
      </c>
      <c r="AC73" s="301">
        <v>1</v>
      </c>
      <c r="AD73" s="230">
        <v>0</v>
      </c>
      <c r="AE73" s="302">
        <v>2</v>
      </c>
      <c r="AG73" s="36"/>
    </row>
    <row r="74" spans="1:33" s="38" customFormat="1" ht="15" customHeight="1" x14ac:dyDescent="0.2">
      <c r="A74" s="277">
        <v>15</v>
      </c>
      <c r="B74" s="279">
        <v>30</v>
      </c>
      <c r="C74" s="170"/>
      <c r="D74" s="4" t="s">
        <v>180</v>
      </c>
      <c r="E74" s="1" t="s">
        <v>17</v>
      </c>
      <c r="F74" s="292">
        <v>3503703</v>
      </c>
      <c r="G74" s="292">
        <v>350370315</v>
      </c>
      <c r="H74" s="17">
        <v>133.11000000000001</v>
      </c>
      <c r="I74" s="17">
        <v>0.21013934741248097</v>
      </c>
      <c r="J74" s="17">
        <v>0.33021897450532722</v>
      </c>
      <c r="K74" s="17">
        <v>1.02</v>
      </c>
      <c r="L74" s="17">
        <v>0.12007962709284625</v>
      </c>
      <c r="M74" s="300">
        <f t="shared" si="4"/>
        <v>0.64652699999999996</v>
      </c>
      <c r="N74" s="221">
        <v>0.41241050000000001</v>
      </c>
      <c r="O74" s="221">
        <v>0.23411649999999998</v>
      </c>
      <c r="P74" s="298">
        <v>0</v>
      </c>
      <c r="Q74" s="68" t="s">
        <v>800</v>
      </c>
      <c r="R74" s="68" t="s">
        <v>800</v>
      </c>
      <c r="S74" s="68" t="s">
        <v>800</v>
      </c>
      <c r="T74" s="68" t="s">
        <v>800</v>
      </c>
      <c r="U74" s="79"/>
      <c r="V74" s="80" t="s">
        <v>800</v>
      </c>
      <c r="W74" s="80" t="s">
        <v>800</v>
      </c>
      <c r="X74" s="80" t="s">
        <v>800</v>
      </c>
      <c r="Y74" s="80" t="s">
        <v>800</v>
      </c>
      <c r="Z74" s="227"/>
      <c r="AA74" s="89">
        <v>0</v>
      </c>
      <c r="AB74" s="89">
        <v>478.92599999999999</v>
      </c>
      <c r="AC74" s="301">
        <v>2</v>
      </c>
      <c r="AD74" s="230">
        <v>0</v>
      </c>
      <c r="AE74" s="302">
        <v>1</v>
      </c>
      <c r="AG74" s="36"/>
    </row>
    <row r="75" spans="1:33" s="38" customFormat="1" ht="15" customHeight="1" x14ac:dyDescent="0.2">
      <c r="A75" s="277">
        <v>5</v>
      </c>
      <c r="B75" s="279">
        <v>30</v>
      </c>
      <c r="C75" s="170"/>
      <c r="D75" s="4" t="s">
        <v>181</v>
      </c>
      <c r="E75" s="1" t="s">
        <v>9</v>
      </c>
      <c r="F75" s="292">
        <v>3503802</v>
      </c>
      <c r="G75" s="292">
        <v>35038025</v>
      </c>
      <c r="H75" s="17">
        <v>177.75</v>
      </c>
      <c r="I75" s="17">
        <v>0.53035168632673768</v>
      </c>
      <c r="J75" s="17">
        <v>0.82054411846778286</v>
      </c>
      <c r="K75" s="17">
        <v>2.15</v>
      </c>
      <c r="L75" s="17">
        <v>0.29019243214104518</v>
      </c>
      <c r="M75" s="300">
        <f t="shared" si="4"/>
        <v>0.23432450000000002</v>
      </c>
      <c r="N75" s="221">
        <v>0.20483410000000002</v>
      </c>
      <c r="O75" s="221">
        <v>2.94904E-2</v>
      </c>
      <c r="P75" s="298">
        <v>0</v>
      </c>
      <c r="Q75" s="68" t="s">
        <v>800</v>
      </c>
      <c r="R75" s="68" t="s">
        <v>800</v>
      </c>
      <c r="S75" s="68" t="s">
        <v>800</v>
      </c>
      <c r="T75" s="68" t="s">
        <v>800</v>
      </c>
      <c r="U75" s="79"/>
      <c r="V75" s="80" t="s">
        <v>800</v>
      </c>
      <c r="W75" s="80" t="s">
        <v>800</v>
      </c>
      <c r="X75" s="80" t="s">
        <v>800</v>
      </c>
      <c r="Y75" s="80" t="s">
        <v>800</v>
      </c>
      <c r="Z75" s="227"/>
      <c r="AA75" s="89">
        <v>0</v>
      </c>
      <c r="AB75" s="89">
        <v>2499.66</v>
      </c>
      <c r="AC75" s="301">
        <v>6</v>
      </c>
      <c r="AD75" s="230">
        <v>0</v>
      </c>
      <c r="AE75" s="302">
        <v>23</v>
      </c>
      <c r="AF75" s="49"/>
      <c r="AG75" s="36"/>
    </row>
    <row r="76" spans="1:33" s="38" customFormat="1" ht="15" customHeight="1" x14ac:dyDescent="0.2">
      <c r="A76" s="277">
        <v>6</v>
      </c>
      <c r="B76" s="279">
        <v>30</v>
      </c>
      <c r="C76" s="170"/>
      <c r="D76" s="4" t="s">
        <v>182</v>
      </c>
      <c r="E76" s="1" t="s">
        <v>16</v>
      </c>
      <c r="F76" s="292">
        <v>3503901</v>
      </c>
      <c r="G76" s="292">
        <v>35039016</v>
      </c>
      <c r="H76" s="17">
        <v>97.45</v>
      </c>
      <c r="I76" s="17">
        <v>0.42027869482496194</v>
      </c>
      <c r="J76" s="17">
        <v>0.60039813546423126</v>
      </c>
      <c r="K76" s="17">
        <v>1.47</v>
      </c>
      <c r="L76" s="17">
        <v>0.18011944063926932</v>
      </c>
      <c r="M76" s="300">
        <f t="shared" si="4"/>
        <v>1.8625100000000002E-2</v>
      </c>
      <c r="N76" s="221">
        <v>5.8939999999999999E-3</v>
      </c>
      <c r="O76" s="221">
        <v>1.2731100000000002E-2</v>
      </c>
      <c r="P76" s="298">
        <v>0</v>
      </c>
      <c r="Q76" s="68" t="s">
        <v>800</v>
      </c>
      <c r="R76" s="68" t="s">
        <v>800</v>
      </c>
      <c r="S76" s="68" t="s">
        <v>800</v>
      </c>
      <c r="T76" s="68" t="s">
        <v>800</v>
      </c>
      <c r="U76" s="79"/>
      <c r="V76" s="80" t="s">
        <v>800</v>
      </c>
      <c r="W76" s="80" t="s">
        <v>800</v>
      </c>
      <c r="X76" s="80" t="s">
        <v>800</v>
      </c>
      <c r="Y76" s="80" t="s">
        <v>800</v>
      </c>
      <c r="Z76" s="235"/>
      <c r="AA76" s="89">
        <v>2077.341031309013</v>
      </c>
      <c r="AB76" s="89">
        <v>2339.8049686909867</v>
      </c>
      <c r="AC76" s="301">
        <v>13</v>
      </c>
      <c r="AD76" s="230">
        <v>1</v>
      </c>
      <c r="AE76" s="302">
        <v>6</v>
      </c>
      <c r="AG76" s="36"/>
    </row>
    <row r="77" spans="1:33" s="38" customFormat="1" ht="15" customHeight="1" x14ac:dyDescent="0.2">
      <c r="A77" s="277">
        <v>15</v>
      </c>
      <c r="B77" s="279">
        <v>30</v>
      </c>
      <c r="C77" s="170"/>
      <c r="D77" s="4" t="s">
        <v>183</v>
      </c>
      <c r="E77" s="1" t="s">
        <v>17</v>
      </c>
      <c r="F77" s="292">
        <v>3503950</v>
      </c>
      <c r="G77" s="292">
        <v>350395015</v>
      </c>
      <c r="H77" s="17">
        <v>69.39</v>
      </c>
      <c r="I77" s="17">
        <v>0.11007299150177574</v>
      </c>
      <c r="J77" s="17">
        <v>0.1701128050481989</v>
      </c>
      <c r="K77" s="17">
        <v>0.53</v>
      </c>
      <c r="L77" s="17">
        <v>6.0039813546423154E-2</v>
      </c>
      <c r="M77" s="300">
        <f t="shared" si="4"/>
        <v>1.94235E-2</v>
      </c>
      <c r="N77" s="221">
        <v>1.2739500000000001E-2</v>
      </c>
      <c r="O77" s="221">
        <v>6.6839999999999998E-3</v>
      </c>
      <c r="P77" s="298">
        <v>0</v>
      </c>
      <c r="Q77" s="68" t="s">
        <v>800</v>
      </c>
      <c r="R77" s="68" t="s">
        <v>800</v>
      </c>
      <c r="S77" s="68" t="s">
        <v>800</v>
      </c>
      <c r="T77" s="68" t="s">
        <v>800</v>
      </c>
      <c r="U77" s="79"/>
      <c r="V77" s="80" t="s">
        <v>800</v>
      </c>
      <c r="W77" s="80" t="s">
        <v>800</v>
      </c>
      <c r="X77" s="80" t="s">
        <v>800</v>
      </c>
      <c r="Y77" s="80" t="s">
        <v>800</v>
      </c>
      <c r="Z77" s="227"/>
      <c r="AA77" s="89">
        <v>58.843799999999995</v>
      </c>
      <c r="AB77" s="89">
        <v>10.3842</v>
      </c>
      <c r="AC77" s="301">
        <v>0</v>
      </c>
      <c r="AD77" s="230">
        <v>1</v>
      </c>
      <c r="AE77" s="302">
        <v>1</v>
      </c>
      <c r="AG77" s="36"/>
    </row>
    <row r="78" spans="1:33" s="38" customFormat="1" ht="15" customHeight="1" x14ac:dyDescent="0.2">
      <c r="A78" s="277">
        <v>17</v>
      </c>
      <c r="B78" s="279">
        <v>30</v>
      </c>
      <c r="C78" s="170"/>
      <c r="D78" s="4" t="s">
        <v>184</v>
      </c>
      <c r="E78" s="1" t="s">
        <v>7</v>
      </c>
      <c r="F78" s="292">
        <v>3504008</v>
      </c>
      <c r="G78" s="292">
        <v>350400817</v>
      </c>
      <c r="H78" s="17">
        <v>461.71</v>
      </c>
      <c r="I78" s="17">
        <v>1.7811811352105531</v>
      </c>
      <c r="J78" s="17">
        <v>2.2414863723997973</v>
      </c>
      <c r="K78" s="17">
        <v>4.24</v>
      </c>
      <c r="L78" s="17">
        <v>0.46030523718924421</v>
      </c>
      <c r="M78" s="300">
        <f t="shared" si="4"/>
        <v>0.35034960000000004</v>
      </c>
      <c r="N78" s="221">
        <v>0.29458990000000002</v>
      </c>
      <c r="O78" s="221">
        <v>5.5759700000000002E-2</v>
      </c>
      <c r="P78" s="298">
        <v>0</v>
      </c>
      <c r="Q78" s="68" t="s">
        <v>800</v>
      </c>
      <c r="R78" s="68" t="s">
        <v>800</v>
      </c>
      <c r="S78" s="68" t="s">
        <v>800</v>
      </c>
      <c r="T78" s="68" t="s">
        <v>800</v>
      </c>
      <c r="U78" s="79"/>
      <c r="V78" s="80" t="s">
        <v>800</v>
      </c>
      <c r="W78" s="80" t="s">
        <v>800</v>
      </c>
      <c r="X78" s="80" t="s">
        <v>800</v>
      </c>
      <c r="Y78" s="80" t="s">
        <v>800</v>
      </c>
      <c r="Z78" s="227"/>
      <c r="AA78" s="89">
        <v>4338.5153903929067</v>
      </c>
      <c r="AB78" s="89">
        <v>942.90060960709309</v>
      </c>
      <c r="AC78" s="301">
        <v>3</v>
      </c>
      <c r="AD78" s="230">
        <v>0</v>
      </c>
      <c r="AE78" s="302">
        <v>9</v>
      </c>
      <c r="AG78" s="36"/>
    </row>
    <row r="79" spans="1:33" s="38" customFormat="1" ht="15" customHeight="1" x14ac:dyDescent="0.2">
      <c r="A79" s="277">
        <v>5</v>
      </c>
      <c r="B79" s="279">
        <v>30</v>
      </c>
      <c r="C79" s="170"/>
      <c r="D79" s="4" t="s">
        <v>185</v>
      </c>
      <c r="E79" s="1" t="s">
        <v>9</v>
      </c>
      <c r="F79" s="292">
        <v>3504107</v>
      </c>
      <c r="G79" s="292">
        <v>35041075</v>
      </c>
      <c r="H79" s="17">
        <v>478.1</v>
      </c>
      <c r="I79" s="17">
        <v>1.4609687962962963</v>
      </c>
      <c r="J79" s="17">
        <v>2.2414863723997973</v>
      </c>
      <c r="K79" s="17">
        <v>5.91</v>
      </c>
      <c r="L79" s="17">
        <v>0.78051757610350103</v>
      </c>
      <c r="M79" s="300">
        <f t="shared" si="4"/>
        <v>1.0149794000000001</v>
      </c>
      <c r="N79" s="221">
        <v>0.88565870000000024</v>
      </c>
      <c r="O79" s="221">
        <v>0.12932069999999984</v>
      </c>
      <c r="P79" s="298">
        <v>0</v>
      </c>
      <c r="Q79" s="68" t="s">
        <v>800</v>
      </c>
      <c r="R79" s="68" t="s">
        <v>800</v>
      </c>
      <c r="S79" s="68" t="s">
        <v>800</v>
      </c>
      <c r="T79" s="68" t="s">
        <v>800</v>
      </c>
      <c r="U79" s="79"/>
      <c r="V79" s="80" t="s">
        <v>800</v>
      </c>
      <c r="W79" s="80" t="s">
        <v>800</v>
      </c>
      <c r="X79" s="80" t="s">
        <v>800</v>
      </c>
      <c r="Y79" s="80" t="s">
        <v>800</v>
      </c>
      <c r="Z79" s="227"/>
      <c r="AA79" s="89">
        <v>3116.6139017700002</v>
      </c>
      <c r="AB79" s="89">
        <v>3687.9800982299998</v>
      </c>
      <c r="AC79" s="301">
        <v>23</v>
      </c>
      <c r="AD79" s="230">
        <v>0</v>
      </c>
      <c r="AE79" s="302">
        <v>140</v>
      </c>
      <c r="AG79" s="36"/>
    </row>
    <row r="80" spans="1:33" s="38" customFormat="1" ht="15" customHeight="1" x14ac:dyDescent="0.2">
      <c r="A80" s="277">
        <v>18</v>
      </c>
      <c r="B80" s="279">
        <v>30</v>
      </c>
      <c r="C80" s="170"/>
      <c r="D80" s="4" t="s">
        <v>186</v>
      </c>
      <c r="E80" s="1" t="s">
        <v>1</v>
      </c>
      <c r="F80" s="292">
        <v>3504206</v>
      </c>
      <c r="G80" s="292">
        <v>350420618</v>
      </c>
      <c r="H80" s="17">
        <v>432.9</v>
      </c>
      <c r="I80" s="17">
        <v>0.76050430492135979</v>
      </c>
      <c r="J80" s="17">
        <v>1.0106701946981229</v>
      </c>
      <c r="K80" s="17">
        <v>3.21</v>
      </c>
      <c r="L80" s="17">
        <v>0.25016588977676313</v>
      </c>
      <c r="M80" s="300">
        <f t="shared" si="4"/>
        <v>5.2030999999999996E-3</v>
      </c>
      <c r="N80" s="221">
        <v>4.9884999999999999E-3</v>
      </c>
      <c r="O80" s="221">
        <v>2.1460000000000001E-4</v>
      </c>
      <c r="P80" s="298">
        <v>0</v>
      </c>
      <c r="Q80" s="68" t="s">
        <v>800</v>
      </c>
      <c r="R80" s="68" t="s">
        <v>800</v>
      </c>
      <c r="S80" s="68" t="s">
        <v>800</v>
      </c>
      <c r="T80" s="68" t="s">
        <v>800</v>
      </c>
      <c r="U80" s="79"/>
      <c r="V80" s="80" t="s">
        <v>800</v>
      </c>
      <c r="W80" s="80" t="s">
        <v>800</v>
      </c>
      <c r="X80" s="80" t="s">
        <v>800</v>
      </c>
      <c r="Y80" s="80" t="s">
        <v>800</v>
      </c>
      <c r="Z80" s="227"/>
      <c r="AA80" s="89">
        <v>566.35560286960447</v>
      </c>
      <c r="AB80" s="89">
        <v>173.28239713039559</v>
      </c>
      <c r="AC80" s="301">
        <v>0</v>
      </c>
      <c r="AD80" s="230">
        <v>1</v>
      </c>
      <c r="AE80" s="302">
        <v>9</v>
      </c>
      <c r="AG80" s="36"/>
    </row>
    <row r="81" spans="1:33" s="38" customFormat="1" ht="15" customHeight="1" x14ac:dyDescent="0.2">
      <c r="A81" s="277">
        <v>16</v>
      </c>
      <c r="B81" s="279">
        <v>30</v>
      </c>
      <c r="C81" s="170"/>
      <c r="D81" s="4" t="s">
        <v>187</v>
      </c>
      <c r="E81" s="1" t="s">
        <v>0</v>
      </c>
      <c r="F81" s="292">
        <v>3504305</v>
      </c>
      <c r="G81" s="292">
        <v>350430516</v>
      </c>
      <c r="H81" s="17">
        <v>542.16</v>
      </c>
      <c r="I81" s="17">
        <v>1.2808493556570268</v>
      </c>
      <c r="J81" s="17">
        <v>1.6510948725266361</v>
      </c>
      <c r="K81" s="17">
        <v>4.03</v>
      </c>
      <c r="L81" s="17">
        <v>0.37024551686960927</v>
      </c>
      <c r="M81" s="300">
        <f t="shared" si="4"/>
        <v>0.20071670000000003</v>
      </c>
      <c r="N81" s="221">
        <v>0.18975700000000004</v>
      </c>
      <c r="O81" s="221">
        <v>1.0959699999999999E-2</v>
      </c>
      <c r="P81" s="298">
        <v>0</v>
      </c>
      <c r="Q81" s="68" t="s">
        <v>800</v>
      </c>
      <c r="R81" s="68" t="s">
        <v>800</v>
      </c>
      <c r="S81" s="68" t="s">
        <v>800</v>
      </c>
      <c r="T81" s="68" t="s">
        <v>800</v>
      </c>
      <c r="U81" s="79"/>
      <c r="V81" s="80" t="s">
        <v>800</v>
      </c>
      <c r="W81" s="80" t="s">
        <v>800</v>
      </c>
      <c r="X81" s="80" t="s">
        <v>800</v>
      </c>
      <c r="Y81" s="80" t="s">
        <v>800</v>
      </c>
      <c r="Z81" s="227"/>
      <c r="AA81" s="89">
        <v>135.87231471763681</v>
      </c>
      <c r="AB81" s="89">
        <v>56.529685282363161</v>
      </c>
      <c r="AC81" s="301">
        <v>0</v>
      </c>
      <c r="AD81" s="230">
        <v>0</v>
      </c>
      <c r="AE81" s="302">
        <v>6</v>
      </c>
      <c r="AG81" s="36"/>
    </row>
    <row r="82" spans="1:33" s="38" customFormat="1" ht="15" customHeight="1" x14ac:dyDescent="0.2">
      <c r="A82" s="277">
        <v>19</v>
      </c>
      <c r="B82" s="279">
        <v>30</v>
      </c>
      <c r="C82" s="170"/>
      <c r="D82" s="4" t="s">
        <v>188</v>
      </c>
      <c r="E82" s="1" t="s">
        <v>2</v>
      </c>
      <c r="F82" s="292">
        <v>3504404</v>
      </c>
      <c r="G82" s="292">
        <v>350440419</v>
      </c>
      <c r="H82" s="17">
        <v>340.34</v>
      </c>
      <c r="I82" s="17">
        <v>0.58038486428209024</v>
      </c>
      <c r="J82" s="17">
        <v>0.77051094051243019</v>
      </c>
      <c r="K82" s="17">
        <v>2.4500000000000002</v>
      </c>
      <c r="L82" s="17">
        <v>0.19012607623033995</v>
      </c>
      <c r="M82" s="300">
        <f t="shared" si="4"/>
        <v>2.8974100000000003E-2</v>
      </c>
      <c r="N82" s="221">
        <v>2.7536600000000001E-2</v>
      </c>
      <c r="O82" s="221">
        <v>1.4374999999999998E-3</v>
      </c>
      <c r="P82" s="298">
        <v>0</v>
      </c>
      <c r="Q82" s="68" t="s">
        <v>800</v>
      </c>
      <c r="R82" s="68" t="s">
        <v>800</v>
      </c>
      <c r="S82" s="68" t="s">
        <v>800</v>
      </c>
      <c r="T82" s="68" t="s">
        <v>800</v>
      </c>
      <c r="U82" s="79"/>
      <c r="V82" s="80" t="s">
        <v>800</v>
      </c>
      <c r="W82" s="80" t="s">
        <v>800</v>
      </c>
      <c r="X82" s="80" t="s">
        <v>800</v>
      </c>
      <c r="Y82" s="80" t="s">
        <v>800</v>
      </c>
      <c r="Z82" s="227"/>
      <c r="AA82" s="89">
        <v>514.34298000000001</v>
      </c>
      <c r="AB82" s="89">
        <v>75.499019999999987</v>
      </c>
      <c r="AC82" s="301">
        <v>0</v>
      </c>
      <c r="AD82" s="230">
        <v>0</v>
      </c>
      <c r="AE82" s="302">
        <v>2</v>
      </c>
      <c r="AG82" s="36"/>
    </row>
    <row r="83" spans="1:33" s="38" customFormat="1" ht="15" customHeight="1" x14ac:dyDescent="0.2">
      <c r="A83" s="277">
        <v>17</v>
      </c>
      <c r="B83" s="279">
        <v>30</v>
      </c>
      <c r="C83" s="170"/>
      <c r="D83" s="4" t="s">
        <v>189</v>
      </c>
      <c r="E83" s="1" t="s">
        <v>7</v>
      </c>
      <c r="F83" s="292">
        <v>3504503</v>
      </c>
      <c r="G83" s="292">
        <v>350450317</v>
      </c>
      <c r="H83" s="17">
        <v>1216.6400000000001</v>
      </c>
      <c r="I83" s="17">
        <v>4.6430789142567219</v>
      </c>
      <c r="J83" s="17">
        <v>6.0239946258244537</v>
      </c>
      <c r="K83" s="17">
        <v>12.23</v>
      </c>
      <c r="L83" s="17">
        <v>1.3809157115677317</v>
      </c>
      <c r="M83" s="300">
        <f t="shared" si="4"/>
        <v>0.49664549999999996</v>
      </c>
      <c r="N83" s="221">
        <v>0.37137289999999995</v>
      </c>
      <c r="O83" s="221">
        <v>0.12527259999999998</v>
      </c>
      <c r="P83" s="298">
        <v>0</v>
      </c>
      <c r="Q83" s="68" t="s">
        <v>800</v>
      </c>
      <c r="R83" s="68" t="s">
        <v>800</v>
      </c>
      <c r="S83" s="68" t="s">
        <v>800</v>
      </c>
      <c r="T83" s="68" t="s">
        <v>800</v>
      </c>
      <c r="U83" s="79"/>
      <c r="V83" s="80" t="s">
        <v>800</v>
      </c>
      <c r="W83" s="80" t="s">
        <v>800</v>
      </c>
      <c r="X83" s="80" t="s">
        <v>800</v>
      </c>
      <c r="Y83" s="80" t="s">
        <v>800</v>
      </c>
      <c r="Z83" s="227"/>
      <c r="AA83" s="89">
        <v>3796.0523619566229</v>
      </c>
      <c r="AB83" s="89">
        <v>801.45363804337762</v>
      </c>
      <c r="AC83" s="301">
        <v>8</v>
      </c>
      <c r="AD83" s="230">
        <v>0</v>
      </c>
      <c r="AE83" s="302">
        <v>20</v>
      </c>
      <c r="AG83" s="36"/>
    </row>
    <row r="84" spans="1:33" s="38" customFormat="1" ht="15" customHeight="1" x14ac:dyDescent="0.2">
      <c r="A84" s="277">
        <v>16</v>
      </c>
      <c r="B84" s="279">
        <v>30</v>
      </c>
      <c r="C84" s="170"/>
      <c r="D84" s="4" t="s">
        <v>190</v>
      </c>
      <c r="E84" s="1" t="s">
        <v>0</v>
      </c>
      <c r="F84" s="292">
        <v>3504602</v>
      </c>
      <c r="G84" s="292">
        <v>350460216</v>
      </c>
      <c r="H84" s="17">
        <v>109.59</v>
      </c>
      <c r="I84" s="17">
        <v>0.27017916095890415</v>
      </c>
      <c r="J84" s="17">
        <v>0.34022561009639779</v>
      </c>
      <c r="K84" s="17">
        <v>0.83</v>
      </c>
      <c r="L84" s="17">
        <v>7.0046449137493638E-2</v>
      </c>
      <c r="M84" s="300">
        <f t="shared" si="4"/>
        <v>0.2223493</v>
      </c>
      <c r="N84" s="221">
        <v>0.1764444</v>
      </c>
      <c r="O84" s="221">
        <v>4.5904899999999998E-2</v>
      </c>
      <c r="P84" s="298">
        <v>0</v>
      </c>
      <c r="Q84" s="68" t="s">
        <v>800</v>
      </c>
      <c r="R84" s="68" t="s">
        <v>800</v>
      </c>
      <c r="S84" s="68" t="s">
        <v>800</v>
      </c>
      <c r="T84" s="68" t="s">
        <v>800</v>
      </c>
      <c r="U84" s="79"/>
      <c r="V84" s="80" t="s">
        <v>800</v>
      </c>
      <c r="W84" s="80" t="s">
        <v>800</v>
      </c>
      <c r="X84" s="80" t="s">
        <v>800</v>
      </c>
      <c r="Y84" s="80" t="s">
        <v>800</v>
      </c>
      <c r="Z84" s="227"/>
      <c r="AA84" s="89">
        <v>650.81178</v>
      </c>
      <c r="AB84" s="89">
        <v>187.86221999999998</v>
      </c>
      <c r="AC84" s="301">
        <v>2</v>
      </c>
      <c r="AD84" s="230">
        <v>0</v>
      </c>
      <c r="AE84" s="302">
        <v>1</v>
      </c>
      <c r="AG84" s="36"/>
    </row>
    <row r="85" spans="1:33" s="38" customFormat="1" ht="15" customHeight="1" x14ac:dyDescent="0.2">
      <c r="A85" s="277">
        <v>16</v>
      </c>
      <c r="B85" s="279">
        <v>30</v>
      </c>
      <c r="C85" s="170"/>
      <c r="D85" s="4" t="s">
        <v>191</v>
      </c>
      <c r="E85" s="1" t="s">
        <v>0</v>
      </c>
      <c r="F85" s="292">
        <v>3504701</v>
      </c>
      <c r="G85" s="292">
        <v>350470116</v>
      </c>
      <c r="H85" s="17">
        <v>90.86</v>
      </c>
      <c r="I85" s="17">
        <v>0.21013934741248097</v>
      </c>
      <c r="J85" s="17">
        <v>0.28018579654997466</v>
      </c>
      <c r="K85" s="17">
        <v>0.68</v>
      </c>
      <c r="L85" s="17">
        <v>7.0046449137493694E-2</v>
      </c>
      <c r="M85" s="300">
        <f t="shared" si="4"/>
        <v>1.34585E-2</v>
      </c>
      <c r="N85" s="221">
        <v>0</v>
      </c>
      <c r="O85" s="221">
        <v>1.34585E-2</v>
      </c>
      <c r="P85" s="298">
        <v>0</v>
      </c>
      <c r="Q85" s="68" t="s">
        <v>800</v>
      </c>
      <c r="R85" s="68" t="s">
        <v>800</v>
      </c>
      <c r="S85" s="68" t="s">
        <v>800</v>
      </c>
      <c r="T85" s="68" t="s">
        <v>800</v>
      </c>
      <c r="U85" s="79"/>
      <c r="V85" s="80" t="s">
        <v>800</v>
      </c>
      <c r="W85" s="80" t="s">
        <v>800</v>
      </c>
      <c r="X85" s="80" t="s">
        <v>800</v>
      </c>
      <c r="Y85" s="80" t="s">
        <v>800</v>
      </c>
      <c r="Z85" s="227"/>
      <c r="AA85" s="89">
        <v>64.375560000000007</v>
      </c>
      <c r="AB85" s="89">
        <v>22.61844</v>
      </c>
      <c r="AC85" s="301">
        <v>0</v>
      </c>
      <c r="AD85" s="230">
        <v>0</v>
      </c>
      <c r="AE85" s="302">
        <v>0</v>
      </c>
      <c r="AG85" s="36"/>
    </row>
    <row r="86" spans="1:33" s="38" customFormat="1" ht="15" customHeight="1" x14ac:dyDescent="0.2">
      <c r="A86" s="277">
        <v>15</v>
      </c>
      <c r="B86" s="279">
        <v>30</v>
      </c>
      <c r="C86" s="170"/>
      <c r="D86" s="4" t="s">
        <v>192</v>
      </c>
      <c r="E86" s="1" t="s">
        <v>17</v>
      </c>
      <c r="F86" s="292">
        <v>3504800</v>
      </c>
      <c r="G86" s="292">
        <v>350480015</v>
      </c>
      <c r="H86" s="17">
        <v>150.41</v>
      </c>
      <c r="I86" s="17">
        <v>0.25016588977676307</v>
      </c>
      <c r="J86" s="17">
        <v>0.37024551686960933</v>
      </c>
      <c r="K86" s="17">
        <v>1.1599999999999999</v>
      </c>
      <c r="L86" s="17">
        <v>0.12007962709284625</v>
      </c>
      <c r="M86" s="300">
        <f t="shared" si="4"/>
        <v>1.6817499999999999E-2</v>
      </c>
      <c r="N86" s="221">
        <v>2.1875000000000002E-3</v>
      </c>
      <c r="O86" s="221">
        <v>1.4630000000000001E-2</v>
      </c>
      <c r="P86" s="298">
        <v>0</v>
      </c>
      <c r="Q86" s="68" t="s">
        <v>800</v>
      </c>
      <c r="R86" s="68" t="s">
        <v>800</v>
      </c>
      <c r="S86" s="68" t="s">
        <v>800</v>
      </c>
      <c r="T86" s="68" t="s">
        <v>800</v>
      </c>
      <c r="U86" s="79"/>
      <c r="V86" s="80" t="s">
        <v>800</v>
      </c>
      <c r="W86" s="80" t="s">
        <v>800</v>
      </c>
      <c r="X86" s="80" t="s">
        <v>800</v>
      </c>
      <c r="Y86" s="80" t="s">
        <v>800</v>
      </c>
      <c r="Z86" s="227"/>
      <c r="AA86" s="89">
        <v>384.60007439999993</v>
      </c>
      <c r="AB86" s="89">
        <v>52.691925600000033</v>
      </c>
      <c r="AC86" s="301">
        <v>0</v>
      </c>
      <c r="AD86" s="230">
        <v>0</v>
      </c>
      <c r="AE86" s="302">
        <v>2</v>
      </c>
      <c r="AG86" s="36"/>
    </row>
    <row r="87" spans="1:33" s="38" customFormat="1" ht="15" customHeight="1" x14ac:dyDescent="0.2">
      <c r="A87" s="277">
        <v>2</v>
      </c>
      <c r="B87" s="279">
        <v>30</v>
      </c>
      <c r="C87" s="170"/>
      <c r="D87" s="4" t="s">
        <v>193</v>
      </c>
      <c r="E87" s="1" t="s">
        <v>6</v>
      </c>
      <c r="F87" s="292">
        <v>3504909</v>
      </c>
      <c r="G87" s="292">
        <v>35049092</v>
      </c>
      <c r="H87" s="17">
        <v>616.32000000000005</v>
      </c>
      <c r="I87" s="17">
        <v>3.1020570332318624</v>
      </c>
      <c r="J87" s="17">
        <v>4.0526874143835618</v>
      </c>
      <c r="K87" s="17">
        <v>9.35</v>
      </c>
      <c r="L87" s="17">
        <v>0.9506303811516994</v>
      </c>
      <c r="M87" s="300">
        <f t="shared" si="4"/>
        <v>2.6611E-3</v>
      </c>
      <c r="N87" s="221">
        <v>9.1580000000000003E-4</v>
      </c>
      <c r="O87" s="221">
        <v>1.7453E-3</v>
      </c>
      <c r="P87" s="298">
        <v>2.8855561897513954E-2</v>
      </c>
      <c r="Q87" s="68" t="s">
        <v>800</v>
      </c>
      <c r="R87" s="68" t="s">
        <v>800</v>
      </c>
      <c r="S87" s="68" t="s">
        <v>800</v>
      </c>
      <c r="T87" s="68" t="s">
        <v>800</v>
      </c>
      <c r="U87" s="79"/>
      <c r="V87" s="80" t="s">
        <v>800</v>
      </c>
      <c r="W87" s="80" t="s">
        <v>800</v>
      </c>
      <c r="X87" s="80" t="s">
        <v>800</v>
      </c>
      <c r="Y87" s="80" t="s">
        <v>800</v>
      </c>
      <c r="Z87" s="227"/>
      <c r="AA87" s="89">
        <v>264.64740116991652</v>
      </c>
      <c r="AB87" s="89">
        <v>201.5885988300835</v>
      </c>
      <c r="AC87" s="301">
        <v>1</v>
      </c>
      <c r="AD87" s="230">
        <v>0</v>
      </c>
      <c r="AE87" s="302">
        <v>11</v>
      </c>
      <c r="AG87" s="36"/>
    </row>
    <row r="88" spans="1:33" s="38" customFormat="1" ht="15" customHeight="1" x14ac:dyDescent="0.2">
      <c r="A88" s="277">
        <v>14</v>
      </c>
      <c r="B88" s="279">
        <v>30</v>
      </c>
      <c r="C88" s="170"/>
      <c r="D88" s="4" t="s">
        <v>194</v>
      </c>
      <c r="E88" s="1" t="s">
        <v>8</v>
      </c>
      <c r="F88" s="292">
        <v>3505005</v>
      </c>
      <c r="G88" s="292">
        <v>350500514</v>
      </c>
      <c r="H88" s="17">
        <v>154.91999999999999</v>
      </c>
      <c r="I88" s="17">
        <v>0.58038486428209024</v>
      </c>
      <c r="J88" s="17">
        <v>0.79052421169457132</v>
      </c>
      <c r="K88" s="17">
        <v>1.77</v>
      </c>
      <c r="L88" s="17">
        <v>0.21013934741248108</v>
      </c>
      <c r="M88" s="300">
        <f t="shared" si="4"/>
        <v>4.0232000000000002E-3</v>
      </c>
      <c r="N88" s="221">
        <v>0</v>
      </c>
      <c r="O88" s="221">
        <v>4.0232000000000002E-3</v>
      </c>
      <c r="P88" s="298">
        <v>0</v>
      </c>
      <c r="Q88" s="68" t="s">
        <v>800</v>
      </c>
      <c r="R88" s="68" t="s">
        <v>800</v>
      </c>
      <c r="S88" s="68" t="s">
        <v>800</v>
      </c>
      <c r="T88" s="68" t="s">
        <v>800</v>
      </c>
      <c r="U88" s="79"/>
      <c r="V88" s="80" t="s">
        <v>800</v>
      </c>
      <c r="W88" s="80" t="s">
        <v>800</v>
      </c>
      <c r="X88" s="80" t="s">
        <v>800</v>
      </c>
      <c r="Y88" s="80" t="s">
        <v>800</v>
      </c>
      <c r="Z88" s="227"/>
      <c r="AA88" s="89">
        <v>72.318181174168302</v>
      </c>
      <c r="AB88" s="89">
        <v>39.731818825831702</v>
      </c>
      <c r="AC88" s="301">
        <v>0</v>
      </c>
      <c r="AD88" s="230">
        <v>0</v>
      </c>
      <c r="AE88" s="302">
        <v>0</v>
      </c>
      <c r="AG88" s="36"/>
    </row>
    <row r="89" spans="1:33" s="38" customFormat="1" ht="15" customHeight="1" x14ac:dyDescent="0.2">
      <c r="A89" s="277">
        <v>19</v>
      </c>
      <c r="B89" s="279">
        <v>30</v>
      </c>
      <c r="C89" s="170"/>
      <c r="D89" s="4" t="s">
        <v>195</v>
      </c>
      <c r="E89" s="1" t="s">
        <v>2</v>
      </c>
      <c r="F89" s="292">
        <v>3505104</v>
      </c>
      <c r="G89" s="292">
        <v>350510419</v>
      </c>
      <c r="H89" s="17">
        <v>205.13</v>
      </c>
      <c r="I89" s="17">
        <v>0.36023888127853881</v>
      </c>
      <c r="J89" s="17">
        <v>0.48031850837138501</v>
      </c>
      <c r="K89" s="17">
        <v>1.52</v>
      </c>
      <c r="L89" s="17">
        <v>0.1200796270928462</v>
      </c>
      <c r="M89" s="300">
        <f t="shared" si="4"/>
        <v>5.2254599999999998E-2</v>
      </c>
      <c r="N89" s="221">
        <v>4.9892300000000001E-2</v>
      </c>
      <c r="O89" s="221">
        <v>2.3623000000000003E-3</v>
      </c>
      <c r="P89" s="298">
        <v>0</v>
      </c>
      <c r="Q89" s="68" t="s">
        <v>800</v>
      </c>
      <c r="R89" s="68" t="s">
        <v>800</v>
      </c>
      <c r="S89" s="68" t="s">
        <v>800</v>
      </c>
      <c r="T89" s="68" t="s">
        <v>800</v>
      </c>
      <c r="U89" s="79"/>
      <c r="V89" s="80" t="s">
        <v>800</v>
      </c>
      <c r="W89" s="80" t="s">
        <v>800</v>
      </c>
      <c r="X89" s="80" t="s">
        <v>800</v>
      </c>
      <c r="Y89" s="80" t="s">
        <v>800</v>
      </c>
      <c r="Z89" s="227"/>
      <c r="AA89" s="89">
        <v>262.65600000000001</v>
      </c>
      <c r="AB89" s="89">
        <v>65.664000000000001</v>
      </c>
      <c r="AC89" s="301">
        <v>0</v>
      </c>
      <c r="AD89" s="230">
        <v>0</v>
      </c>
      <c r="AE89" s="302">
        <v>1</v>
      </c>
      <c r="AG89" s="36"/>
    </row>
    <row r="90" spans="1:33" s="38" customFormat="1" ht="15" customHeight="1" x14ac:dyDescent="0.2">
      <c r="A90" s="277">
        <v>13</v>
      </c>
      <c r="B90" s="279">
        <v>30</v>
      </c>
      <c r="C90" s="170"/>
      <c r="D90" s="4" t="s">
        <v>196</v>
      </c>
      <c r="E90" s="1" t="s">
        <v>10</v>
      </c>
      <c r="F90" s="292">
        <v>3505203</v>
      </c>
      <c r="G90" s="292">
        <v>350520313</v>
      </c>
      <c r="H90" s="17">
        <v>440.6</v>
      </c>
      <c r="I90" s="17">
        <v>1.4909887030695079</v>
      </c>
      <c r="J90" s="17">
        <v>1.8612342199391172</v>
      </c>
      <c r="K90" s="17">
        <v>3.63</v>
      </c>
      <c r="L90" s="17">
        <v>0.37024551686960927</v>
      </c>
      <c r="M90" s="300">
        <f t="shared" si="4"/>
        <v>0.60557759999999994</v>
      </c>
      <c r="N90" s="221">
        <v>0.30502490000000004</v>
      </c>
      <c r="O90" s="221">
        <v>0.30055269999999995</v>
      </c>
      <c r="P90" s="298">
        <v>0</v>
      </c>
      <c r="Q90" s="68" t="s">
        <v>800</v>
      </c>
      <c r="R90" s="68" t="s">
        <v>800</v>
      </c>
      <c r="S90" s="68" t="s">
        <v>800</v>
      </c>
      <c r="T90" s="68" t="s">
        <v>800</v>
      </c>
      <c r="U90" s="79"/>
      <c r="V90" s="80" t="s">
        <v>800</v>
      </c>
      <c r="W90" s="80" t="s">
        <v>800</v>
      </c>
      <c r="X90" s="80" t="s">
        <v>800</v>
      </c>
      <c r="Y90" s="80" t="s">
        <v>800</v>
      </c>
      <c r="Z90" s="227"/>
      <c r="AA90" s="89">
        <v>1633.4146799999999</v>
      </c>
      <c r="AB90" s="89">
        <v>125.36532000000004</v>
      </c>
      <c r="AC90" s="301">
        <v>3</v>
      </c>
      <c r="AD90" s="230">
        <v>0</v>
      </c>
      <c r="AE90" s="302">
        <v>3</v>
      </c>
      <c r="AG90" s="36"/>
    </row>
    <row r="91" spans="1:33" s="38" customFormat="1" ht="15" customHeight="1" x14ac:dyDescent="0.2">
      <c r="A91" s="277">
        <v>13</v>
      </c>
      <c r="B91" s="279">
        <v>30</v>
      </c>
      <c r="C91" s="170"/>
      <c r="D91" s="4" t="s">
        <v>197</v>
      </c>
      <c r="E91" s="1" t="s">
        <v>10</v>
      </c>
      <c r="F91" s="292">
        <v>3505302</v>
      </c>
      <c r="G91" s="292">
        <v>350530213</v>
      </c>
      <c r="H91" s="17">
        <v>150.18</v>
      </c>
      <c r="I91" s="17">
        <v>0.46030523718924404</v>
      </c>
      <c r="J91" s="17">
        <v>0.61040477105530189</v>
      </c>
      <c r="K91" s="17">
        <v>1.32</v>
      </c>
      <c r="L91" s="17">
        <v>0.15009953386605784</v>
      </c>
      <c r="M91" s="300">
        <f t="shared" si="4"/>
        <v>4.2510173999999994</v>
      </c>
      <c r="N91" s="221">
        <v>4.2435004999999997</v>
      </c>
      <c r="O91" s="221">
        <v>7.5169000000000008E-3</v>
      </c>
      <c r="P91" s="298">
        <v>0</v>
      </c>
      <c r="Q91" s="68" t="s">
        <v>800</v>
      </c>
      <c r="R91" s="68" t="s">
        <v>800</v>
      </c>
      <c r="S91" s="68" t="s">
        <v>800</v>
      </c>
      <c r="T91" s="68" t="s">
        <v>800</v>
      </c>
      <c r="U91" s="79"/>
      <c r="V91" s="80" t="s">
        <v>800</v>
      </c>
      <c r="W91" s="80" t="s">
        <v>800</v>
      </c>
      <c r="X91" s="80" t="s">
        <v>800</v>
      </c>
      <c r="Y91" s="80" t="s">
        <v>800</v>
      </c>
      <c r="Z91" s="227"/>
      <c r="AA91" s="89">
        <v>483.94475999999986</v>
      </c>
      <c r="AB91" s="89">
        <v>1436.51124</v>
      </c>
      <c r="AC91" s="301">
        <v>1</v>
      </c>
      <c r="AD91" s="230">
        <v>0</v>
      </c>
      <c r="AE91" s="302">
        <v>4</v>
      </c>
      <c r="AG91" s="36"/>
    </row>
    <row r="92" spans="1:33" s="38" customFormat="1" ht="15" customHeight="1" x14ac:dyDescent="0.2">
      <c r="A92" s="277">
        <v>11</v>
      </c>
      <c r="B92" s="279">
        <v>30</v>
      </c>
      <c r="C92" s="170"/>
      <c r="D92" s="4" t="s">
        <v>198</v>
      </c>
      <c r="E92" s="1" t="s">
        <v>12</v>
      </c>
      <c r="F92" s="292">
        <v>3505351</v>
      </c>
      <c r="G92" s="292">
        <v>350535111</v>
      </c>
      <c r="H92" s="17">
        <v>407.29</v>
      </c>
      <c r="I92" s="17">
        <v>3.762494982242516</v>
      </c>
      <c r="J92" s="17">
        <v>5.3335367700405891</v>
      </c>
      <c r="K92" s="17">
        <v>12.22</v>
      </c>
      <c r="L92" s="17">
        <v>1.5710417877980731</v>
      </c>
      <c r="M92" s="300">
        <f t="shared" si="4"/>
        <v>8.2664999999999995E-3</v>
      </c>
      <c r="N92" s="221">
        <v>6.7571999999999997E-3</v>
      </c>
      <c r="O92" s="221">
        <v>1.5093000000000001E-3</v>
      </c>
      <c r="P92" s="298">
        <v>0</v>
      </c>
      <c r="Q92" s="68" t="s">
        <v>800</v>
      </c>
      <c r="R92" s="68" t="s">
        <v>800</v>
      </c>
      <c r="S92" s="68" t="s">
        <v>800</v>
      </c>
      <c r="T92" s="68" t="s">
        <v>800</v>
      </c>
      <c r="U92" s="79"/>
      <c r="V92" s="80" t="s">
        <v>800</v>
      </c>
      <c r="W92" s="80" t="s">
        <v>800</v>
      </c>
      <c r="X92" s="80" t="s">
        <v>800</v>
      </c>
      <c r="Y92" s="80" t="s">
        <v>800</v>
      </c>
      <c r="Z92" s="227"/>
      <c r="AA92" s="89">
        <v>0</v>
      </c>
      <c r="AB92" s="89">
        <v>89.316000000000003</v>
      </c>
      <c r="AC92" s="301">
        <v>0</v>
      </c>
      <c r="AD92" s="230">
        <v>0</v>
      </c>
      <c r="AE92" s="302">
        <v>9</v>
      </c>
      <c r="AG92" s="36"/>
    </row>
    <row r="93" spans="1:33" s="38" customFormat="1" ht="15" customHeight="1" x14ac:dyDescent="0.2">
      <c r="A93" s="277">
        <v>11</v>
      </c>
      <c r="B93" s="279">
        <v>30</v>
      </c>
      <c r="C93" s="170"/>
      <c r="D93" s="4" t="s">
        <v>199</v>
      </c>
      <c r="E93" s="1" t="s">
        <v>12</v>
      </c>
      <c r="F93" s="292">
        <v>3505401</v>
      </c>
      <c r="G93" s="292">
        <v>350540111</v>
      </c>
      <c r="H93" s="17">
        <v>1007.29</v>
      </c>
      <c r="I93" s="17">
        <v>9.4862905403348563</v>
      </c>
      <c r="J93" s="17">
        <v>13.478938141171994</v>
      </c>
      <c r="K93" s="17">
        <v>30.87</v>
      </c>
      <c r="L93" s="17">
        <v>3.9926476008371381</v>
      </c>
      <c r="M93" s="300">
        <f t="shared" si="4"/>
        <v>3.6860000000000001E-4</v>
      </c>
      <c r="N93" s="221">
        <v>5.6700000000000003E-5</v>
      </c>
      <c r="O93" s="221">
        <v>3.1189999999999999E-4</v>
      </c>
      <c r="P93" s="298">
        <v>1.3130549213597159E-2</v>
      </c>
      <c r="Q93" s="68" t="s">
        <v>800</v>
      </c>
      <c r="R93" s="68" t="s">
        <v>800</v>
      </c>
      <c r="S93" s="68" t="s">
        <v>800</v>
      </c>
      <c r="T93" s="68" t="s">
        <v>800</v>
      </c>
      <c r="U93" s="79"/>
      <c r="V93" s="80" t="s">
        <v>800</v>
      </c>
      <c r="W93" s="80" t="s">
        <v>800</v>
      </c>
      <c r="X93" s="80" t="s">
        <v>800</v>
      </c>
      <c r="Y93" s="80" t="s">
        <v>800</v>
      </c>
      <c r="Z93" s="227"/>
      <c r="AA93" s="89">
        <v>99.28489134416543</v>
      </c>
      <c r="AB93" s="89">
        <v>73.785108655834563</v>
      </c>
      <c r="AC93" s="301">
        <v>4</v>
      </c>
      <c r="AD93" s="230">
        <v>1</v>
      </c>
      <c r="AE93" s="302">
        <v>3</v>
      </c>
      <c r="AG93" s="36"/>
    </row>
    <row r="94" spans="1:33" s="38" customFormat="1" ht="15" customHeight="1" x14ac:dyDescent="0.2">
      <c r="A94" s="277">
        <v>12</v>
      </c>
      <c r="B94" s="279">
        <v>30</v>
      </c>
      <c r="C94" s="170"/>
      <c r="D94" s="4" t="s">
        <v>200</v>
      </c>
      <c r="E94" s="1" t="s">
        <v>11</v>
      </c>
      <c r="F94" s="292">
        <v>3505500</v>
      </c>
      <c r="G94" s="292">
        <v>350550012</v>
      </c>
      <c r="H94" s="17">
        <v>1563.61</v>
      </c>
      <c r="I94" s="17">
        <v>4.4329395668442411</v>
      </c>
      <c r="J94" s="17">
        <v>6.5543463121511918</v>
      </c>
      <c r="K94" s="17">
        <v>18.23</v>
      </c>
      <c r="L94" s="17">
        <v>2.1214067453069507</v>
      </c>
      <c r="M94" s="300">
        <f t="shared" si="4"/>
        <v>3.0746902000000005</v>
      </c>
      <c r="N94" s="221">
        <v>2.2373017999999991</v>
      </c>
      <c r="O94" s="221">
        <v>0.83738840000000148</v>
      </c>
      <c r="P94" s="298">
        <v>1.3187084284627093</v>
      </c>
      <c r="Q94" s="68" t="s">
        <v>800</v>
      </c>
      <c r="R94" s="68" t="s">
        <v>800</v>
      </c>
      <c r="S94" s="68" t="s">
        <v>800</v>
      </c>
      <c r="T94" s="68" t="s">
        <v>800</v>
      </c>
      <c r="U94" s="79"/>
      <c r="V94" s="80" t="s">
        <v>800</v>
      </c>
      <c r="W94" s="80" t="s">
        <v>800</v>
      </c>
      <c r="X94" s="80" t="s">
        <v>800</v>
      </c>
      <c r="Y94" s="80" t="s">
        <v>800</v>
      </c>
      <c r="Z94" s="227"/>
      <c r="AA94" s="89">
        <v>5636.1927599999999</v>
      </c>
      <c r="AB94" s="89">
        <v>643.68324000000007</v>
      </c>
      <c r="AC94" s="301">
        <v>15</v>
      </c>
      <c r="AD94" s="230">
        <v>0</v>
      </c>
      <c r="AE94" s="302">
        <v>87</v>
      </c>
      <c r="AG94" s="36"/>
    </row>
    <row r="95" spans="1:33" s="38" customFormat="1" ht="15" customHeight="1" x14ac:dyDescent="0.2">
      <c r="A95" s="277">
        <v>9</v>
      </c>
      <c r="B95" s="279">
        <v>30</v>
      </c>
      <c r="C95" s="170"/>
      <c r="D95" s="4" t="s">
        <v>201</v>
      </c>
      <c r="E95" s="1" t="s">
        <v>18</v>
      </c>
      <c r="F95" s="292">
        <v>3505609</v>
      </c>
      <c r="G95" s="292">
        <v>35056099</v>
      </c>
      <c r="H95" s="17">
        <v>146.57</v>
      </c>
      <c r="I95" s="17">
        <v>0.49032514396245563</v>
      </c>
      <c r="J95" s="17">
        <v>0.73048439814814814</v>
      </c>
      <c r="K95" s="17">
        <v>2.02</v>
      </c>
      <c r="L95" s="17">
        <v>0.24015925418569251</v>
      </c>
      <c r="M95" s="300">
        <f t="shared" si="4"/>
        <v>0.14761599999999997</v>
      </c>
      <c r="N95" s="221">
        <v>7.3548600000000006E-2</v>
      </c>
      <c r="O95" s="221">
        <v>7.4067399999999978E-2</v>
      </c>
      <c r="P95" s="298">
        <v>1.0821886098427195E-2</v>
      </c>
      <c r="Q95" s="68" t="s">
        <v>800</v>
      </c>
      <c r="R95" s="68" t="s">
        <v>800</v>
      </c>
      <c r="S95" s="68" t="s">
        <v>800</v>
      </c>
      <c r="T95" s="68" t="s">
        <v>800</v>
      </c>
      <c r="U95" s="79"/>
      <c r="V95" s="80" t="s">
        <v>800</v>
      </c>
      <c r="W95" s="80" t="s">
        <v>800</v>
      </c>
      <c r="X95" s="80" t="s">
        <v>800</v>
      </c>
      <c r="Y95" s="80" t="s">
        <v>800</v>
      </c>
      <c r="Z95" s="227"/>
      <c r="AA95" s="89">
        <v>10.790927999999894</v>
      </c>
      <c r="AB95" s="89">
        <v>1675.5750720000001</v>
      </c>
      <c r="AC95" s="301">
        <v>1</v>
      </c>
      <c r="AD95" s="230">
        <v>0</v>
      </c>
      <c r="AE95" s="302">
        <v>1</v>
      </c>
      <c r="AG95" s="36"/>
    </row>
    <row r="96" spans="1:33" s="38" customFormat="1" ht="15" customHeight="1" x14ac:dyDescent="0.2">
      <c r="A96" s="277">
        <v>6</v>
      </c>
      <c r="B96" s="279">
        <v>30</v>
      </c>
      <c r="C96" s="170"/>
      <c r="D96" s="4" t="s">
        <v>202</v>
      </c>
      <c r="E96" s="1" t="s">
        <v>16</v>
      </c>
      <c r="F96" s="292">
        <v>3505708</v>
      </c>
      <c r="G96" s="292">
        <v>35057086</v>
      </c>
      <c r="H96" s="17">
        <v>64.17</v>
      </c>
      <c r="I96" s="17">
        <v>0.23015261859462202</v>
      </c>
      <c r="J96" s="17">
        <v>0.37024551686960933</v>
      </c>
      <c r="K96" s="17">
        <v>0.99</v>
      </c>
      <c r="L96" s="17">
        <v>0.1400928982749873</v>
      </c>
      <c r="M96" s="300">
        <f t="shared" ref="M96:M159" si="5">SUM(N96:O96)</f>
        <v>0.12172199999999997</v>
      </c>
      <c r="N96" s="221">
        <v>6.1474799999999996E-2</v>
      </c>
      <c r="O96" s="221">
        <v>6.024719999999998E-2</v>
      </c>
      <c r="P96" s="298">
        <v>0</v>
      </c>
      <c r="Q96" s="68" t="s">
        <v>800</v>
      </c>
      <c r="R96" s="68" t="s">
        <v>800</v>
      </c>
      <c r="S96" s="68" t="s">
        <v>800</v>
      </c>
      <c r="T96" s="68" t="s">
        <v>800</v>
      </c>
      <c r="U96" s="79"/>
      <c r="V96" s="80" t="s">
        <v>800</v>
      </c>
      <c r="W96" s="80" t="s">
        <v>800</v>
      </c>
      <c r="X96" s="80" t="s">
        <v>800</v>
      </c>
      <c r="Y96" s="80" t="s">
        <v>800</v>
      </c>
      <c r="Z96" s="227"/>
      <c r="AA96" s="89">
        <v>3173.6461572078897</v>
      </c>
      <c r="AB96" s="89">
        <v>11132.84384279211</v>
      </c>
      <c r="AC96" s="301">
        <v>29</v>
      </c>
      <c r="AD96" s="230">
        <v>1</v>
      </c>
      <c r="AE96" s="302">
        <v>6</v>
      </c>
      <c r="AG96" s="36"/>
    </row>
    <row r="97" spans="1:33" s="38" customFormat="1" ht="15" customHeight="1" x14ac:dyDescent="0.2">
      <c r="A97" s="277">
        <v>21</v>
      </c>
      <c r="B97" s="279">
        <v>30</v>
      </c>
      <c r="C97" s="170"/>
      <c r="D97" s="4" t="s">
        <v>203</v>
      </c>
      <c r="E97" s="1" t="s">
        <v>4</v>
      </c>
      <c r="F97" s="292">
        <v>3505807</v>
      </c>
      <c r="G97" s="292">
        <v>350580721</v>
      </c>
      <c r="H97" s="17">
        <v>170.45</v>
      </c>
      <c r="I97" s="17">
        <v>0.4703118727803145</v>
      </c>
      <c r="J97" s="17">
        <v>0.61040477105530189</v>
      </c>
      <c r="K97" s="17">
        <v>1.32</v>
      </c>
      <c r="L97" s="17">
        <v>0.14009289827498739</v>
      </c>
      <c r="M97" s="300">
        <f t="shared" si="5"/>
        <v>0.12868160000000001</v>
      </c>
      <c r="N97" s="221">
        <v>4.0658200000000005E-2</v>
      </c>
      <c r="O97" s="221">
        <v>8.8023399999999988E-2</v>
      </c>
      <c r="P97" s="298">
        <v>0</v>
      </c>
      <c r="Q97" s="68" t="s">
        <v>800</v>
      </c>
      <c r="R97" s="68" t="s">
        <v>800</v>
      </c>
      <c r="S97" s="68" t="s">
        <v>800</v>
      </c>
      <c r="T97" s="68" t="s">
        <v>800</v>
      </c>
      <c r="U97" s="79"/>
      <c r="V97" s="80" t="s">
        <v>800</v>
      </c>
      <c r="W97" s="80" t="s">
        <v>800</v>
      </c>
      <c r="X97" s="80" t="s">
        <v>800</v>
      </c>
      <c r="Y97" s="80" t="s">
        <v>800</v>
      </c>
      <c r="Z97" s="227"/>
      <c r="AA97" s="89">
        <v>790.81113683546437</v>
      </c>
      <c r="AB97" s="89">
        <v>189.07286316453565</v>
      </c>
      <c r="AC97" s="301">
        <v>0</v>
      </c>
      <c r="AD97" s="230">
        <v>0</v>
      </c>
      <c r="AE97" s="302">
        <v>6</v>
      </c>
      <c r="AG97" s="36"/>
    </row>
    <row r="98" spans="1:33" s="38" customFormat="1" ht="15" customHeight="1" x14ac:dyDescent="0.2">
      <c r="A98" s="277">
        <v>8</v>
      </c>
      <c r="B98" s="279">
        <v>30</v>
      </c>
      <c r="C98" s="170"/>
      <c r="D98" s="4" t="s">
        <v>204</v>
      </c>
      <c r="E98" s="1" t="s">
        <v>51</v>
      </c>
      <c r="F98" s="292">
        <v>3505906</v>
      </c>
      <c r="G98" s="292">
        <v>35059068</v>
      </c>
      <c r="H98" s="17">
        <v>850.72</v>
      </c>
      <c r="I98" s="17">
        <v>2.6617650672247595</v>
      </c>
      <c r="J98" s="17">
        <v>4.2428134906139015</v>
      </c>
      <c r="K98" s="17">
        <v>13.51</v>
      </c>
      <c r="L98" s="17">
        <v>1.581048423389142</v>
      </c>
      <c r="M98" s="300">
        <f t="shared" si="5"/>
        <v>0.69964669999999973</v>
      </c>
      <c r="N98" s="221">
        <v>0.51261979999999974</v>
      </c>
      <c r="O98" s="221">
        <v>0.1870269</v>
      </c>
      <c r="P98" s="298">
        <v>7.3059360730593603E-2</v>
      </c>
      <c r="Q98" s="68" t="s">
        <v>800</v>
      </c>
      <c r="R98" s="68" t="s">
        <v>800</v>
      </c>
      <c r="S98" s="68" t="s">
        <v>800</v>
      </c>
      <c r="T98" s="68" t="s">
        <v>800</v>
      </c>
      <c r="U98" s="79"/>
      <c r="V98" s="80" t="s">
        <v>800</v>
      </c>
      <c r="W98" s="80" t="s">
        <v>800</v>
      </c>
      <c r="X98" s="80" t="s">
        <v>800</v>
      </c>
      <c r="Y98" s="80" t="s">
        <v>800</v>
      </c>
      <c r="Z98" s="227"/>
      <c r="AA98" s="89">
        <v>2599.57566</v>
      </c>
      <c r="AB98" s="89">
        <v>315.39834000000002</v>
      </c>
      <c r="AC98" s="301">
        <v>8</v>
      </c>
      <c r="AD98" s="230">
        <v>0</v>
      </c>
      <c r="AE98" s="302">
        <v>59</v>
      </c>
      <c r="AG98" s="36"/>
    </row>
    <row r="99" spans="1:33" s="38" customFormat="1" ht="15" customHeight="1" x14ac:dyDescent="0.2">
      <c r="A99" s="277">
        <v>13</v>
      </c>
      <c r="B99" s="279">
        <v>30</v>
      </c>
      <c r="C99" s="170"/>
      <c r="D99" s="4" t="s">
        <v>205</v>
      </c>
      <c r="E99" s="1" t="s">
        <v>10</v>
      </c>
      <c r="F99" s="292">
        <v>3506003</v>
      </c>
      <c r="G99" s="292">
        <v>350600313</v>
      </c>
      <c r="H99" s="17">
        <v>673.49</v>
      </c>
      <c r="I99" s="17">
        <v>1.7811811352105531</v>
      </c>
      <c r="J99" s="17">
        <v>2.2715062791730083</v>
      </c>
      <c r="K99" s="17">
        <v>5.19</v>
      </c>
      <c r="L99" s="17">
        <v>0.49032514396245519</v>
      </c>
      <c r="M99" s="300">
        <f t="shared" si="5"/>
        <v>0.21820589999999965</v>
      </c>
      <c r="N99" s="221">
        <v>1.58364E-2</v>
      </c>
      <c r="O99" s="221">
        <v>0.20236949999999965</v>
      </c>
      <c r="P99" s="298">
        <v>0</v>
      </c>
      <c r="Q99" s="68" t="s">
        <v>800</v>
      </c>
      <c r="R99" s="68" t="s">
        <v>800</v>
      </c>
      <c r="S99" s="68" t="s">
        <v>800</v>
      </c>
      <c r="T99" s="68" t="s">
        <v>800</v>
      </c>
      <c r="U99" s="79"/>
      <c r="V99" s="80" t="s">
        <v>800</v>
      </c>
      <c r="W99" s="80" t="s">
        <v>800</v>
      </c>
      <c r="X99" s="80" t="s">
        <v>800</v>
      </c>
      <c r="Y99" s="80" t="s">
        <v>800</v>
      </c>
      <c r="Z99" s="227"/>
      <c r="AA99" s="89">
        <v>1962.3665879999971</v>
      </c>
      <c r="AB99" s="89">
        <v>17649.893412000001</v>
      </c>
      <c r="AC99" s="301">
        <v>19</v>
      </c>
      <c r="AD99" s="230">
        <v>0</v>
      </c>
      <c r="AE99" s="302">
        <v>5</v>
      </c>
      <c r="AG99" s="36"/>
    </row>
    <row r="100" spans="1:33" s="38" customFormat="1" ht="15" customHeight="1" x14ac:dyDescent="0.2">
      <c r="A100" s="277">
        <v>12</v>
      </c>
      <c r="B100" s="279">
        <v>30</v>
      </c>
      <c r="C100" s="170"/>
      <c r="D100" s="4" t="s">
        <v>206</v>
      </c>
      <c r="E100" s="1" t="s">
        <v>11</v>
      </c>
      <c r="F100" s="292">
        <v>3506102</v>
      </c>
      <c r="G100" s="292">
        <v>350610212</v>
      </c>
      <c r="H100" s="17">
        <v>682.51</v>
      </c>
      <c r="I100" s="17">
        <v>1.7811811352105531</v>
      </c>
      <c r="J100" s="17">
        <v>2.6317451604515472</v>
      </c>
      <c r="K100" s="17">
        <v>7.46</v>
      </c>
      <c r="L100" s="17">
        <v>0.85056402524099406</v>
      </c>
      <c r="M100" s="300">
        <f t="shared" si="5"/>
        <v>1.9091331000000005</v>
      </c>
      <c r="N100" s="221">
        <v>1.3759897000000005</v>
      </c>
      <c r="O100" s="221">
        <v>0.53314339999999993</v>
      </c>
      <c r="P100" s="298">
        <v>0</v>
      </c>
      <c r="Q100" s="68" t="s">
        <v>800</v>
      </c>
      <c r="R100" s="68" t="s">
        <v>800</v>
      </c>
      <c r="S100" s="68" t="s">
        <v>800</v>
      </c>
      <c r="T100" s="68" t="s">
        <v>800</v>
      </c>
      <c r="U100" s="79"/>
      <c r="V100" s="80" t="s">
        <v>800</v>
      </c>
      <c r="W100" s="80" t="s">
        <v>800</v>
      </c>
      <c r="X100" s="80" t="s">
        <v>800</v>
      </c>
      <c r="Y100" s="80" t="s">
        <v>800</v>
      </c>
      <c r="Z100" s="227"/>
      <c r="AA100" s="89">
        <v>1183.4148599999999</v>
      </c>
      <c r="AB100" s="89">
        <v>2814.6371400000003</v>
      </c>
      <c r="AC100" s="301">
        <v>11</v>
      </c>
      <c r="AD100" s="230">
        <v>0</v>
      </c>
      <c r="AE100" s="302">
        <v>48</v>
      </c>
      <c r="AG100" s="36"/>
    </row>
    <row r="101" spans="1:33" s="38" customFormat="1" ht="15" customHeight="1" x14ac:dyDescent="0.2">
      <c r="A101" s="277">
        <v>19</v>
      </c>
      <c r="B101" s="279">
        <v>30</v>
      </c>
      <c r="C101" s="170"/>
      <c r="D101" s="4" t="s">
        <v>207</v>
      </c>
      <c r="E101" s="1" t="s">
        <v>2</v>
      </c>
      <c r="F101" s="292">
        <v>3506201</v>
      </c>
      <c r="G101" s="292">
        <v>350620119</v>
      </c>
      <c r="H101" s="17">
        <v>301.85000000000002</v>
      </c>
      <c r="I101" s="17">
        <v>0.61040477105530189</v>
      </c>
      <c r="J101" s="17">
        <v>0.8605706608320649</v>
      </c>
      <c r="K101" s="17">
        <v>2.15</v>
      </c>
      <c r="L101" s="17">
        <v>0.25016588977676302</v>
      </c>
      <c r="M101" s="300">
        <f t="shared" si="5"/>
        <v>5.7903000000000008E-3</v>
      </c>
      <c r="N101" s="221">
        <v>0</v>
      </c>
      <c r="O101" s="221">
        <v>5.7903000000000008E-3</v>
      </c>
      <c r="P101" s="298">
        <v>0</v>
      </c>
      <c r="Q101" s="68" t="s">
        <v>800</v>
      </c>
      <c r="R101" s="68" t="s">
        <v>800</v>
      </c>
      <c r="S101" s="68" t="s">
        <v>800</v>
      </c>
      <c r="T101" s="68" t="s">
        <v>800</v>
      </c>
      <c r="U101" s="79"/>
      <c r="V101" s="80" t="s">
        <v>800</v>
      </c>
      <c r="W101" s="80" t="s">
        <v>800</v>
      </c>
      <c r="X101" s="80" t="s">
        <v>800</v>
      </c>
      <c r="Y101" s="80" t="s">
        <v>800</v>
      </c>
      <c r="Z101" s="227"/>
      <c r="AA101" s="89">
        <v>108.84812821938391</v>
      </c>
      <c r="AB101" s="89">
        <v>34.359871780616082</v>
      </c>
      <c r="AC101" s="301">
        <v>1</v>
      </c>
      <c r="AD101" s="230">
        <v>0</v>
      </c>
      <c r="AE101" s="302">
        <v>0</v>
      </c>
      <c r="AG101" s="36"/>
    </row>
    <row r="102" spans="1:33" s="38" customFormat="1" ht="15" customHeight="1" x14ac:dyDescent="0.2">
      <c r="A102" s="277">
        <v>14</v>
      </c>
      <c r="B102" s="279">
        <v>30</v>
      </c>
      <c r="C102" s="170"/>
      <c r="D102" s="4" t="s">
        <v>208</v>
      </c>
      <c r="E102" s="1" t="s">
        <v>8</v>
      </c>
      <c r="F102" s="292">
        <v>3506300</v>
      </c>
      <c r="G102" s="292">
        <v>350630014</v>
      </c>
      <c r="H102" s="17">
        <v>244.02</v>
      </c>
      <c r="I102" s="17">
        <v>0.92061047437848809</v>
      </c>
      <c r="J102" s="17">
        <v>1.2108029065195332</v>
      </c>
      <c r="K102" s="17">
        <v>2.5299999999999998</v>
      </c>
      <c r="L102" s="17">
        <v>0.29019243214104506</v>
      </c>
      <c r="M102" s="300">
        <f t="shared" si="5"/>
        <v>0.20544350000000003</v>
      </c>
      <c r="N102" s="221">
        <v>0.17279770000000003</v>
      </c>
      <c r="O102" s="221">
        <v>3.2645800000000003E-2</v>
      </c>
      <c r="P102" s="298">
        <v>0</v>
      </c>
      <c r="Q102" s="68" t="s">
        <v>800</v>
      </c>
      <c r="R102" s="68" t="s">
        <v>800</v>
      </c>
      <c r="S102" s="68" t="s">
        <v>800</v>
      </c>
      <c r="T102" s="68" t="s">
        <v>800</v>
      </c>
      <c r="U102" s="79"/>
      <c r="V102" s="80" t="s">
        <v>800</v>
      </c>
      <c r="W102" s="80" t="s">
        <v>800</v>
      </c>
      <c r="X102" s="80" t="s">
        <v>800</v>
      </c>
      <c r="Y102" s="80" t="s">
        <v>800</v>
      </c>
      <c r="Z102" s="227"/>
      <c r="AA102" s="89">
        <v>462.49375193370156</v>
      </c>
      <c r="AB102" s="89">
        <v>78.100248066298363</v>
      </c>
      <c r="AC102" s="301">
        <v>0</v>
      </c>
      <c r="AD102" s="230">
        <v>0</v>
      </c>
      <c r="AE102" s="302">
        <v>14</v>
      </c>
      <c r="AG102" s="36"/>
    </row>
    <row r="103" spans="1:33" s="38" customFormat="1" ht="15" customHeight="1" x14ac:dyDescent="0.2">
      <c r="A103" s="277">
        <v>7</v>
      </c>
      <c r="B103" s="279">
        <v>30</v>
      </c>
      <c r="C103" s="170"/>
      <c r="D103" s="4" t="s">
        <v>209</v>
      </c>
      <c r="E103" s="1" t="s">
        <v>14</v>
      </c>
      <c r="F103" s="292">
        <v>3506359</v>
      </c>
      <c r="G103" s="292">
        <v>35063597</v>
      </c>
      <c r="H103" s="17">
        <v>491.7</v>
      </c>
      <c r="I103" s="17">
        <v>6.7844989307458148</v>
      </c>
      <c r="J103" s="17">
        <v>10.276814752029425</v>
      </c>
      <c r="K103" s="17">
        <v>27.5</v>
      </c>
      <c r="L103" s="17">
        <v>3.4923158212836105</v>
      </c>
      <c r="M103" s="300">
        <f t="shared" si="5"/>
        <v>1.7869699999999999</v>
      </c>
      <c r="N103" s="221">
        <v>1.7862293</v>
      </c>
      <c r="O103" s="221">
        <v>7.4069999999999995E-4</v>
      </c>
      <c r="P103" s="298">
        <v>0</v>
      </c>
      <c r="Q103" s="68" t="s">
        <v>800</v>
      </c>
      <c r="R103" s="68" t="s">
        <v>800</v>
      </c>
      <c r="S103" s="68" t="s">
        <v>800</v>
      </c>
      <c r="T103" s="68" t="s">
        <v>800</v>
      </c>
      <c r="U103" s="79"/>
      <c r="V103" s="80" t="s">
        <v>800</v>
      </c>
      <c r="W103" s="80" t="s">
        <v>800</v>
      </c>
      <c r="X103" s="80" t="s">
        <v>800</v>
      </c>
      <c r="Y103" s="80" t="s">
        <v>800</v>
      </c>
      <c r="Z103" s="227"/>
      <c r="AA103" s="89">
        <v>686.97041648630193</v>
      </c>
      <c r="AB103" s="89">
        <v>2390.8135835136982</v>
      </c>
      <c r="AC103" s="301">
        <v>6</v>
      </c>
      <c r="AD103" s="230">
        <v>0</v>
      </c>
      <c r="AE103" s="302">
        <v>10</v>
      </c>
      <c r="AG103" s="36"/>
    </row>
    <row r="104" spans="1:33" s="38" customFormat="1" ht="15" customHeight="1" x14ac:dyDescent="0.2">
      <c r="A104" s="277">
        <v>19</v>
      </c>
      <c r="B104" s="279">
        <v>30</v>
      </c>
      <c r="C104" s="170"/>
      <c r="D104" s="4" t="s">
        <v>210</v>
      </c>
      <c r="E104" s="1" t="s">
        <v>2</v>
      </c>
      <c r="F104" s="292">
        <v>3506409</v>
      </c>
      <c r="G104" s="292">
        <v>350640919</v>
      </c>
      <c r="H104" s="17">
        <v>157.28</v>
      </c>
      <c r="I104" s="17">
        <v>0.29019243214104512</v>
      </c>
      <c r="J104" s="17">
        <v>0.3902587880517504</v>
      </c>
      <c r="K104" s="17">
        <v>1.1499999999999999</v>
      </c>
      <c r="L104" s="17">
        <v>0.10006635591070528</v>
      </c>
      <c r="M104" s="300">
        <f t="shared" si="5"/>
        <v>7.6556000000000003E-3</v>
      </c>
      <c r="N104" s="221">
        <v>4.6110999999999999E-3</v>
      </c>
      <c r="O104" s="221">
        <v>3.0445000000000003E-3</v>
      </c>
      <c r="P104" s="298">
        <v>0</v>
      </c>
      <c r="Q104" s="68" t="s">
        <v>800</v>
      </c>
      <c r="R104" s="68" t="s">
        <v>800</v>
      </c>
      <c r="S104" s="68" t="s">
        <v>800</v>
      </c>
      <c r="T104" s="68" t="s">
        <v>800</v>
      </c>
      <c r="U104" s="79"/>
      <c r="V104" s="80" t="s">
        <v>800</v>
      </c>
      <c r="W104" s="80" t="s">
        <v>800</v>
      </c>
      <c r="X104" s="80" t="s">
        <v>800</v>
      </c>
      <c r="Y104" s="80" t="s">
        <v>800</v>
      </c>
      <c r="Z104" s="227"/>
      <c r="AA104" s="89">
        <v>350.71217999999999</v>
      </c>
      <c r="AB104" s="89">
        <v>34.68582</v>
      </c>
      <c r="AC104" s="301">
        <v>1</v>
      </c>
      <c r="AD104" s="230">
        <v>0</v>
      </c>
      <c r="AE104" s="302">
        <v>0</v>
      </c>
      <c r="AG104" s="36"/>
    </row>
    <row r="105" spans="1:33" s="38" customFormat="1" ht="15" customHeight="1" x14ac:dyDescent="0.2">
      <c r="A105" s="277">
        <v>19</v>
      </c>
      <c r="B105" s="279">
        <v>30</v>
      </c>
      <c r="C105" s="170"/>
      <c r="D105" s="4" t="s">
        <v>211</v>
      </c>
      <c r="E105" s="1" t="s">
        <v>2</v>
      </c>
      <c r="F105" s="292">
        <v>3506508</v>
      </c>
      <c r="G105" s="292">
        <v>350650819</v>
      </c>
      <c r="H105" s="17">
        <v>530.65</v>
      </c>
      <c r="I105" s="17">
        <v>0.91060383878741757</v>
      </c>
      <c r="J105" s="17">
        <v>1.2108029065195332</v>
      </c>
      <c r="K105" s="17">
        <v>3.84</v>
      </c>
      <c r="L105" s="17">
        <v>0.30019906773211558</v>
      </c>
      <c r="M105" s="300">
        <f t="shared" si="5"/>
        <v>0.28715509999999989</v>
      </c>
      <c r="N105" s="221">
        <v>8.1867900000000007E-2</v>
      </c>
      <c r="O105" s="221">
        <v>0.20528719999999989</v>
      </c>
      <c r="P105" s="298">
        <v>0</v>
      </c>
      <c r="Q105" s="68" t="s">
        <v>800</v>
      </c>
      <c r="R105" s="68" t="s">
        <v>800</v>
      </c>
      <c r="S105" s="68" t="s">
        <v>800</v>
      </c>
      <c r="T105" s="68" t="s">
        <v>800</v>
      </c>
      <c r="U105" s="79"/>
      <c r="V105" s="80" t="s">
        <v>800</v>
      </c>
      <c r="W105" s="80" t="s">
        <v>800</v>
      </c>
      <c r="X105" s="80" t="s">
        <v>800</v>
      </c>
      <c r="Y105" s="80" t="s">
        <v>800</v>
      </c>
      <c r="Z105" s="227"/>
      <c r="AA105" s="89">
        <v>4664.3353200000001</v>
      </c>
      <c r="AB105" s="89">
        <v>1598.2066799999998</v>
      </c>
      <c r="AC105" s="301">
        <v>7</v>
      </c>
      <c r="AD105" s="230">
        <v>0</v>
      </c>
      <c r="AE105" s="302">
        <v>19</v>
      </c>
      <c r="AG105" s="36"/>
    </row>
    <row r="106" spans="1:33" s="38" customFormat="1" ht="15" customHeight="1" x14ac:dyDescent="0.2">
      <c r="A106" s="277">
        <v>6</v>
      </c>
      <c r="B106" s="279">
        <v>30</v>
      </c>
      <c r="C106" s="170"/>
      <c r="D106" s="4" t="s">
        <v>212</v>
      </c>
      <c r="E106" s="1" t="s">
        <v>16</v>
      </c>
      <c r="F106" s="292">
        <v>3506607</v>
      </c>
      <c r="G106" s="292">
        <v>35066076</v>
      </c>
      <c r="H106" s="17">
        <v>316.72000000000003</v>
      </c>
      <c r="I106" s="17">
        <v>2.3015261859462202</v>
      </c>
      <c r="J106" s="17">
        <v>3.5523556348300356</v>
      </c>
      <c r="K106" s="17">
        <v>9.5</v>
      </c>
      <c r="L106" s="17">
        <v>1.2508294488838154</v>
      </c>
      <c r="M106" s="300">
        <f t="shared" si="5"/>
        <v>0.75469840000000132</v>
      </c>
      <c r="N106" s="221">
        <v>0.74144470000000129</v>
      </c>
      <c r="O106" s="221">
        <v>1.32537E-2</v>
      </c>
      <c r="P106" s="298">
        <v>0</v>
      </c>
      <c r="Q106" s="68" t="s">
        <v>800</v>
      </c>
      <c r="R106" s="68" t="s">
        <v>800</v>
      </c>
      <c r="S106" s="68" t="s">
        <v>800</v>
      </c>
      <c r="T106" s="68" t="s">
        <v>800</v>
      </c>
      <c r="U106" s="79"/>
      <c r="V106" s="80" t="s">
        <v>800</v>
      </c>
      <c r="W106" s="80" t="s">
        <v>800</v>
      </c>
      <c r="X106" s="80" t="s">
        <v>800</v>
      </c>
      <c r="Y106" s="80" t="s">
        <v>800</v>
      </c>
      <c r="Z106" s="227"/>
      <c r="AA106" s="89">
        <v>707.87440080488363</v>
      </c>
      <c r="AB106" s="89">
        <v>751.04359919511626</v>
      </c>
      <c r="AC106" s="301">
        <v>1</v>
      </c>
      <c r="AD106" s="230">
        <v>1</v>
      </c>
      <c r="AE106" s="302">
        <v>25</v>
      </c>
      <c r="AG106" s="36"/>
    </row>
    <row r="107" spans="1:33" s="38" customFormat="1" ht="15" customHeight="1" x14ac:dyDescent="0.2">
      <c r="A107" s="277">
        <v>13</v>
      </c>
      <c r="B107" s="279">
        <v>30</v>
      </c>
      <c r="C107" s="170"/>
      <c r="D107" s="4" t="s">
        <v>213</v>
      </c>
      <c r="E107" s="1" t="s">
        <v>10</v>
      </c>
      <c r="F107" s="292">
        <v>3506706</v>
      </c>
      <c r="G107" s="292">
        <v>350670613</v>
      </c>
      <c r="H107" s="17">
        <v>691.02</v>
      </c>
      <c r="I107" s="17">
        <v>2.2715062791730083</v>
      </c>
      <c r="J107" s="17">
        <v>2.8318778722729578</v>
      </c>
      <c r="K107" s="17">
        <v>5.5</v>
      </c>
      <c r="L107" s="17">
        <v>0.56037159309994955</v>
      </c>
      <c r="M107" s="300">
        <f t="shared" si="5"/>
        <v>1.1010977999999998</v>
      </c>
      <c r="N107" s="221">
        <v>0.99292569999999991</v>
      </c>
      <c r="O107" s="221">
        <v>0.10817209999999998</v>
      </c>
      <c r="P107" s="298">
        <v>0</v>
      </c>
      <c r="Q107" s="68" t="s">
        <v>800</v>
      </c>
      <c r="R107" s="68" t="s">
        <v>800</v>
      </c>
      <c r="S107" s="68" t="s">
        <v>800</v>
      </c>
      <c r="T107" s="68" t="s">
        <v>800</v>
      </c>
      <c r="U107" s="79"/>
      <c r="V107" s="80" t="s">
        <v>800</v>
      </c>
      <c r="W107" s="80" t="s">
        <v>800</v>
      </c>
      <c r="X107" s="80" t="s">
        <v>800</v>
      </c>
      <c r="Y107" s="80" t="s">
        <v>800</v>
      </c>
      <c r="Z107" s="227"/>
      <c r="AA107" s="89">
        <v>622.54331999999999</v>
      </c>
      <c r="AB107" s="89">
        <v>83.290680000000009</v>
      </c>
      <c r="AC107" s="301">
        <v>2</v>
      </c>
      <c r="AD107" s="230">
        <v>0</v>
      </c>
      <c r="AE107" s="302">
        <v>21</v>
      </c>
      <c r="AG107" s="36"/>
    </row>
    <row r="108" spans="1:33" s="38" customFormat="1" ht="15" customHeight="1" x14ac:dyDescent="0.2">
      <c r="A108" s="277">
        <v>13</v>
      </c>
      <c r="B108" s="279">
        <v>30</v>
      </c>
      <c r="C108" s="170"/>
      <c r="D108" s="4" t="s">
        <v>214</v>
      </c>
      <c r="E108" s="1" t="s">
        <v>10</v>
      </c>
      <c r="F108" s="292">
        <v>3506805</v>
      </c>
      <c r="G108" s="292">
        <v>350680513</v>
      </c>
      <c r="H108" s="17">
        <v>364.04</v>
      </c>
      <c r="I108" s="17">
        <v>1.2208095421106038</v>
      </c>
      <c r="J108" s="17">
        <v>1.5210086098427196</v>
      </c>
      <c r="K108" s="17">
        <v>2.96</v>
      </c>
      <c r="L108" s="17">
        <v>0.3001990677321158</v>
      </c>
      <c r="M108" s="300">
        <f t="shared" si="5"/>
        <v>1.0126769000000002</v>
      </c>
      <c r="N108" s="221">
        <v>0.96840270000000017</v>
      </c>
      <c r="O108" s="221">
        <v>4.42742E-2</v>
      </c>
      <c r="P108" s="298">
        <v>0</v>
      </c>
      <c r="Q108" s="68" t="s">
        <v>800</v>
      </c>
      <c r="R108" s="68" t="s">
        <v>800</v>
      </c>
      <c r="S108" s="68" t="s">
        <v>800</v>
      </c>
      <c r="T108" s="68" t="s">
        <v>800</v>
      </c>
      <c r="U108" s="79"/>
      <c r="V108" s="80" t="s">
        <v>800</v>
      </c>
      <c r="W108" s="80" t="s">
        <v>800</v>
      </c>
      <c r="X108" s="80" t="s">
        <v>800</v>
      </c>
      <c r="Y108" s="80" t="s">
        <v>800</v>
      </c>
      <c r="Z108" s="227"/>
      <c r="AA108" s="89">
        <v>509.34204722408026</v>
      </c>
      <c r="AB108" s="89">
        <v>84.063952775919674</v>
      </c>
      <c r="AC108" s="301">
        <v>0</v>
      </c>
      <c r="AD108" s="230">
        <v>0</v>
      </c>
      <c r="AE108" s="302">
        <v>1</v>
      </c>
      <c r="AG108" s="36"/>
    </row>
    <row r="109" spans="1:33" s="38" customFormat="1" ht="15" customHeight="1" x14ac:dyDescent="0.2">
      <c r="A109" s="277">
        <v>10</v>
      </c>
      <c r="B109" s="279">
        <v>30</v>
      </c>
      <c r="C109" s="170"/>
      <c r="D109" s="4" t="s">
        <v>215</v>
      </c>
      <c r="E109" s="1" t="s">
        <v>54</v>
      </c>
      <c r="F109" s="292">
        <v>3506904</v>
      </c>
      <c r="G109" s="292">
        <v>350690410</v>
      </c>
      <c r="H109" s="17">
        <v>653.36</v>
      </c>
      <c r="I109" s="17">
        <v>1.5510285166159312</v>
      </c>
      <c r="J109" s="17">
        <v>2.4216058130390663</v>
      </c>
      <c r="K109" s="17">
        <v>6.25</v>
      </c>
      <c r="L109" s="17">
        <v>0.87057729642313508</v>
      </c>
      <c r="M109" s="300">
        <f t="shared" si="5"/>
        <v>1.24563E-2</v>
      </c>
      <c r="N109" s="221">
        <v>1.0715499999999999E-2</v>
      </c>
      <c r="O109" s="221">
        <v>1.7407999999999998E-3</v>
      </c>
      <c r="P109" s="298">
        <v>0</v>
      </c>
      <c r="Q109" s="68" t="s">
        <v>800</v>
      </c>
      <c r="R109" s="68" t="s">
        <v>800</v>
      </c>
      <c r="S109" s="68" t="s">
        <v>800</v>
      </c>
      <c r="T109" s="68" t="s">
        <v>800</v>
      </c>
      <c r="U109" s="79"/>
      <c r="V109" s="80" t="s">
        <v>800</v>
      </c>
      <c r="W109" s="80" t="s">
        <v>800</v>
      </c>
      <c r="X109" s="80" t="s">
        <v>800</v>
      </c>
      <c r="Y109" s="80" t="s">
        <v>800</v>
      </c>
      <c r="Z109" s="227"/>
      <c r="AA109" s="89">
        <v>285.66495197356568</v>
      </c>
      <c r="AB109" s="89">
        <v>95.089048026434327</v>
      </c>
      <c r="AC109" s="301">
        <v>0</v>
      </c>
      <c r="AD109" s="230">
        <v>0</v>
      </c>
      <c r="AE109" s="302">
        <v>16</v>
      </c>
      <c r="AG109" s="36"/>
    </row>
    <row r="110" spans="1:33" s="38" customFormat="1" ht="15" customHeight="1" x14ac:dyDescent="0.2">
      <c r="A110" s="277">
        <v>10</v>
      </c>
      <c r="B110" s="279">
        <v>30</v>
      </c>
      <c r="C110" s="170"/>
      <c r="D110" s="4" t="s">
        <v>216</v>
      </c>
      <c r="E110" s="1" t="s">
        <v>54</v>
      </c>
      <c r="F110" s="292">
        <v>3507001</v>
      </c>
      <c r="G110" s="292">
        <v>350700110</v>
      </c>
      <c r="H110" s="17">
        <v>249.01</v>
      </c>
      <c r="I110" s="17">
        <v>0.4703118727803145</v>
      </c>
      <c r="J110" s="17">
        <v>0.82054411846778286</v>
      </c>
      <c r="K110" s="17">
        <v>2.2599999999999998</v>
      </c>
      <c r="L110" s="17">
        <v>0.35023224568746836</v>
      </c>
      <c r="M110" s="300">
        <f t="shared" si="5"/>
        <v>0.46387849999999986</v>
      </c>
      <c r="N110" s="221">
        <v>0.13582229999999998</v>
      </c>
      <c r="O110" s="221">
        <v>0.32805619999999991</v>
      </c>
      <c r="P110" s="298">
        <v>0</v>
      </c>
      <c r="Q110" s="68" t="s">
        <v>800</v>
      </c>
      <c r="R110" s="68" t="s">
        <v>800</v>
      </c>
      <c r="S110" s="68" t="s">
        <v>800</v>
      </c>
      <c r="T110" s="68" t="s">
        <v>800</v>
      </c>
      <c r="U110" s="79"/>
      <c r="V110" s="80" t="s">
        <v>800</v>
      </c>
      <c r="W110" s="80" t="s">
        <v>800</v>
      </c>
      <c r="X110" s="80" t="s">
        <v>800</v>
      </c>
      <c r="Y110" s="80" t="s">
        <v>800</v>
      </c>
      <c r="Z110" s="227"/>
      <c r="AA110" s="89">
        <v>1396.3951316429095</v>
      </c>
      <c r="AB110" s="89">
        <v>1490.3908683570905</v>
      </c>
      <c r="AC110" s="301">
        <v>3</v>
      </c>
      <c r="AD110" s="230">
        <v>1</v>
      </c>
      <c r="AE110" s="302">
        <v>20</v>
      </c>
      <c r="AG110" s="36"/>
    </row>
    <row r="111" spans="1:33" s="38" customFormat="1" ht="15" customHeight="1" x14ac:dyDescent="0.2">
      <c r="A111" s="277">
        <v>5</v>
      </c>
      <c r="B111" s="279">
        <v>30</v>
      </c>
      <c r="C111" s="170"/>
      <c r="D111" s="4" t="s">
        <v>217</v>
      </c>
      <c r="E111" s="1" t="s">
        <v>9</v>
      </c>
      <c r="F111" s="292">
        <v>3507100</v>
      </c>
      <c r="G111" s="292">
        <v>35071005</v>
      </c>
      <c r="H111" s="17">
        <v>108.51</v>
      </c>
      <c r="I111" s="17">
        <v>0.33021897450532722</v>
      </c>
      <c r="J111" s="17">
        <v>0.50033177955352615</v>
      </c>
      <c r="K111" s="17">
        <v>1.32</v>
      </c>
      <c r="L111" s="17">
        <v>0.17011280504819892</v>
      </c>
      <c r="M111" s="300">
        <f t="shared" si="5"/>
        <v>0.21980719999999998</v>
      </c>
      <c r="N111" s="221">
        <v>0.16635559999999999</v>
      </c>
      <c r="O111" s="221">
        <v>5.3451599999999995E-2</v>
      </c>
      <c r="P111" s="298">
        <v>0</v>
      </c>
      <c r="Q111" s="68" t="s">
        <v>800</v>
      </c>
      <c r="R111" s="68" t="s">
        <v>800</v>
      </c>
      <c r="S111" s="68" t="s">
        <v>800</v>
      </c>
      <c r="T111" s="68" t="s">
        <v>800</v>
      </c>
      <c r="U111" s="79"/>
      <c r="V111" s="80" t="s">
        <v>800</v>
      </c>
      <c r="W111" s="80" t="s">
        <v>800</v>
      </c>
      <c r="X111" s="80" t="s">
        <v>800</v>
      </c>
      <c r="Y111" s="80" t="s">
        <v>800</v>
      </c>
      <c r="Z111" s="227"/>
      <c r="AA111" s="89">
        <v>0</v>
      </c>
      <c r="AB111" s="89">
        <v>1120.2839999999999</v>
      </c>
      <c r="AC111" s="301">
        <v>1</v>
      </c>
      <c r="AD111" s="230">
        <v>0</v>
      </c>
      <c r="AE111" s="302">
        <v>11</v>
      </c>
      <c r="AG111" s="36"/>
    </row>
    <row r="112" spans="1:33" s="38" customFormat="1" ht="15" customHeight="1" x14ac:dyDescent="0.2">
      <c r="A112" s="277">
        <v>14</v>
      </c>
      <c r="B112" s="279">
        <v>30</v>
      </c>
      <c r="C112" s="170"/>
      <c r="D112" s="4" t="s">
        <v>218</v>
      </c>
      <c r="E112" s="1" t="s">
        <v>8</v>
      </c>
      <c r="F112" s="292">
        <v>3507159</v>
      </c>
      <c r="G112" s="292">
        <v>350715914</v>
      </c>
      <c r="H112" s="17">
        <v>133.22</v>
      </c>
      <c r="I112" s="17">
        <v>0.49032514396245563</v>
      </c>
      <c r="J112" s="17">
        <v>0.66043794901065445</v>
      </c>
      <c r="K112" s="17">
        <v>1.48</v>
      </c>
      <c r="L112" s="17">
        <v>0.17011280504819881</v>
      </c>
      <c r="M112" s="300">
        <f t="shared" si="5"/>
        <v>1.5850599999999999E-2</v>
      </c>
      <c r="N112" s="221">
        <v>1.2396899999999999E-2</v>
      </c>
      <c r="O112" s="221">
        <v>3.4537000000000001E-3</v>
      </c>
      <c r="P112" s="298">
        <v>0</v>
      </c>
      <c r="Q112" s="68" t="s">
        <v>800</v>
      </c>
      <c r="R112" s="68" t="s">
        <v>800</v>
      </c>
      <c r="S112" s="68" t="s">
        <v>800</v>
      </c>
      <c r="T112" s="68" t="s">
        <v>800</v>
      </c>
      <c r="U112" s="79"/>
      <c r="V112" s="80" t="s">
        <v>800</v>
      </c>
      <c r="W112" s="80" t="s">
        <v>800</v>
      </c>
      <c r="X112" s="80" t="s">
        <v>800</v>
      </c>
      <c r="Y112" s="80" t="s">
        <v>800</v>
      </c>
      <c r="Z112" s="227"/>
      <c r="AA112" s="89">
        <v>96.894013478098117</v>
      </c>
      <c r="AB112" s="89">
        <v>44.963986521901894</v>
      </c>
      <c r="AC112" s="301">
        <v>1</v>
      </c>
      <c r="AD112" s="230">
        <v>0</v>
      </c>
      <c r="AE112" s="302">
        <v>3</v>
      </c>
      <c r="AG112" s="36"/>
    </row>
    <row r="113" spans="1:33" s="38" customFormat="1" ht="15" customHeight="1" x14ac:dyDescent="0.2">
      <c r="A113" s="277">
        <v>21</v>
      </c>
      <c r="B113" s="279">
        <v>30</v>
      </c>
      <c r="C113" s="170"/>
      <c r="D113" s="4" t="s">
        <v>219</v>
      </c>
      <c r="E113" s="1" t="s">
        <v>4</v>
      </c>
      <c r="F113" s="292">
        <v>3507209</v>
      </c>
      <c r="G113" s="292">
        <v>350720921</v>
      </c>
      <c r="H113" s="17">
        <v>118.67</v>
      </c>
      <c r="I113" s="17">
        <v>0.32021233891425671</v>
      </c>
      <c r="J113" s="17">
        <v>0.42027869482496194</v>
      </c>
      <c r="K113" s="17">
        <v>0.9</v>
      </c>
      <c r="L113" s="17">
        <v>0.10006635591070523</v>
      </c>
      <c r="M113" s="300">
        <f t="shared" si="5"/>
        <v>5.2699600000000006E-2</v>
      </c>
      <c r="N113" s="221">
        <v>1.5306E-3</v>
      </c>
      <c r="O113" s="221">
        <v>5.1169000000000006E-2</v>
      </c>
      <c r="P113" s="298">
        <v>0</v>
      </c>
      <c r="Q113" s="68" t="s">
        <v>800</v>
      </c>
      <c r="R113" s="68" t="s">
        <v>800</v>
      </c>
      <c r="S113" s="68" t="s">
        <v>800</v>
      </c>
      <c r="T113" s="68" t="s">
        <v>800</v>
      </c>
      <c r="U113" s="79"/>
      <c r="V113" s="80" t="s">
        <v>800</v>
      </c>
      <c r="W113" s="80" t="s">
        <v>800</v>
      </c>
      <c r="X113" s="80" t="s">
        <v>800</v>
      </c>
      <c r="Y113" s="80" t="s">
        <v>800</v>
      </c>
      <c r="Z113" s="227"/>
      <c r="AA113" s="89">
        <v>32.441040000000001</v>
      </c>
      <c r="AB113" s="89">
        <v>2.8209599999999999</v>
      </c>
      <c r="AC113" s="301">
        <v>0</v>
      </c>
      <c r="AD113" s="230">
        <v>0</v>
      </c>
      <c r="AE113" s="302">
        <v>0</v>
      </c>
      <c r="AG113" s="36"/>
    </row>
    <row r="114" spans="1:33" s="38" customFormat="1" ht="15" customHeight="1" x14ac:dyDescent="0.2">
      <c r="A114" s="277">
        <v>13</v>
      </c>
      <c r="B114" s="279">
        <v>30</v>
      </c>
      <c r="C114" s="170"/>
      <c r="D114" s="4" t="s">
        <v>220</v>
      </c>
      <c r="E114" s="1" t="s">
        <v>10</v>
      </c>
      <c r="F114" s="292">
        <v>3507308</v>
      </c>
      <c r="G114" s="292">
        <v>350730813</v>
      </c>
      <c r="H114" s="17">
        <v>120.8</v>
      </c>
      <c r="I114" s="17">
        <v>0.40026542364282092</v>
      </c>
      <c r="J114" s="17">
        <v>0.50033177955352615</v>
      </c>
      <c r="K114" s="17">
        <v>0.97</v>
      </c>
      <c r="L114" s="17">
        <v>0.10006635591070523</v>
      </c>
      <c r="M114" s="300">
        <f t="shared" si="5"/>
        <v>1.6046399999999999E-2</v>
      </c>
      <c r="N114" s="221">
        <v>2.1088999999999999E-3</v>
      </c>
      <c r="O114" s="221">
        <v>1.3937499999999999E-2</v>
      </c>
      <c r="P114" s="298">
        <v>0</v>
      </c>
      <c r="Q114" s="68" t="s">
        <v>800</v>
      </c>
      <c r="R114" s="68" t="s">
        <v>800</v>
      </c>
      <c r="S114" s="68" t="s">
        <v>800</v>
      </c>
      <c r="T114" s="68" t="s">
        <v>800</v>
      </c>
      <c r="U114" s="79"/>
      <c r="V114" s="80" t="s">
        <v>800</v>
      </c>
      <c r="W114" s="80" t="s">
        <v>800</v>
      </c>
      <c r="X114" s="80" t="s">
        <v>800</v>
      </c>
      <c r="Y114" s="80" t="s">
        <v>800</v>
      </c>
      <c r="Z114" s="227"/>
      <c r="AA114" s="89">
        <v>174.96132277035238</v>
      </c>
      <c r="AB114" s="89">
        <v>51.406677229647613</v>
      </c>
      <c r="AC114" s="301">
        <v>0</v>
      </c>
      <c r="AD114" s="230">
        <v>0</v>
      </c>
      <c r="AE114" s="302">
        <v>0</v>
      </c>
      <c r="AG114" s="36"/>
    </row>
    <row r="115" spans="1:33" s="38" customFormat="1" ht="15" customHeight="1" x14ac:dyDescent="0.2">
      <c r="A115" s="277">
        <v>16</v>
      </c>
      <c r="B115" s="279">
        <v>30</v>
      </c>
      <c r="C115" s="170"/>
      <c r="D115" s="4" t="s">
        <v>221</v>
      </c>
      <c r="E115" s="1" t="s">
        <v>0</v>
      </c>
      <c r="F115" s="292">
        <v>3507407</v>
      </c>
      <c r="G115" s="292">
        <v>350740716</v>
      </c>
      <c r="H115" s="17">
        <v>552.6</v>
      </c>
      <c r="I115" s="17">
        <v>1.3208758980213089</v>
      </c>
      <c r="J115" s="17">
        <v>1.6911214148909182</v>
      </c>
      <c r="K115" s="17">
        <v>4.1399999999999997</v>
      </c>
      <c r="L115" s="17">
        <v>0.37024551686960927</v>
      </c>
      <c r="M115" s="300">
        <f t="shared" si="5"/>
        <v>0.75322839999999991</v>
      </c>
      <c r="N115" s="221">
        <v>0.67401909999999987</v>
      </c>
      <c r="O115" s="221">
        <v>7.9209299999999996E-2</v>
      </c>
      <c r="P115" s="298">
        <v>0</v>
      </c>
      <c r="Q115" s="68" t="s">
        <v>800</v>
      </c>
      <c r="R115" s="68" t="s">
        <v>800</v>
      </c>
      <c r="S115" s="68" t="s">
        <v>800</v>
      </c>
      <c r="T115" s="68" t="s">
        <v>800</v>
      </c>
      <c r="U115" s="79"/>
      <c r="V115" s="80" t="s">
        <v>800</v>
      </c>
      <c r="W115" s="80" t="s">
        <v>800</v>
      </c>
      <c r="X115" s="80" t="s">
        <v>800</v>
      </c>
      <c r="Y115" s="80" t="s">
        <v>800</v>
      </c>
      <c r="Z115" s="227"/>
      <c r="AA115" s="89">
        <v>501.11136000000005</v>
      </c>
      <c r="AB115" s="89">
        <v>262.07063999999997</v>
      </c>
      <c r="AC115" s="301">
        <v>2</v>
      </c>
      <c r="AD115" s="230">
        <v>0</v>
      </c>
      <c r="AE115" s="302">
        <v>6</v>
      </c>
      <c r="AG115" s="36"/>
    </row>
    <row r="116" spans="1:33" s="38" customFormat="1" ht="15" customHeight="1" x14ac:dyDescent="0.2">
      <c r="A116" s="277">
        <v>13</v>
      </c>
      <c r="B116" s="279">
        <v>30</v>
      </c>
      <c r="C116" s="170"/>
      <c r="D116" s="4" t="s">
        <v>222</v>
      </c>
      <c r="E116" s="1" t="s">
        <v>10</v>
      </c>
      <c r="F116" s="292">
        <v>3507456</v>
      </c>
      <c r="G116" s="292">
        <v>350745613</v>
      </c>
      <c r="H116" s="17">
        <v>348.12</v>
      </c>
      <c r="I116" s="17">
        <v>1.3208758980213089</v>
      </c>
      <c r="J116" s="17">
        <v>1.6510948725266361</v>
      </c>
      <c r="K116" s="17">
        <v>3.15</v>
      </c>
      <c r="L116" s="17">
        <v>0.33021897450532722</v>
      </c>
      <c r="M116" s="300">
        <f t="shared" si="5"/>
        <v>7.4535999999999995E-3</v>
      </c>
      <c r="N116" s="221">
        <v>6.4814E-3</v>
      </c>
      <c r="O116" s="221">
        <v>9.7219999999999989E-4</v>
      </c>
      <c r="P116" s="298">
        <v>0</v>
      </c>
      <c r="Q116" s="68" t="s">
        <v>800</v>
      </c>
      <c r="R116" s="68" t="s">
        <v>800</v>
      </c>
      <c r="S116" s="68" t="s">
        <v>800</v>
      </c>
      <c r="T116" s="68" t="s">
        <v>800</v>
      </c>
      <c r="U116" s="79"/>
      <c r="V116" s="80" t="s">
        <v>800</v>
      </c>
      <c r="W116" s="80" t="s">
        <v>800</v>
      </c>
      <c r="X116" s="80" t="s">
        <v>800</v>
      </c>
      <c r="Y116" s="80" t="s">
        <v>800</v>
      </c>
      <c r="Z116" s="227"/>
      <c r="AA116" s="89">
        <v>95.990399999999994</v>
      </c>
      <c r="AB116" s="89">
        <v>23.997599999999998</v>
      </c>
      <c r="AC116" s="301">
        <v>0</v>
      </c>
      <c r="AD116" s="230">
        <v>0</v>
      </c>
      <c r="AE116" s="302">
        <v>9</v>
      </c>
      <c r="AG116" s="36"/>
    </row>
    <row r="117" spans="1:33" s="38" customFormat="1" ht="15" customHeight="1" x14ac:dyDescent="0.2">
      <c r="A117" s="277">
        <v>10</v>
      </c>
      <c r="B117" s="279">
        <v>30</v>
      </c>
      <c r="C117" s="170"/>
      <c r="D117" s="4" t="s">
        <v>223</v>
      </c>
      <c r="E117" s="1" t="s">
        <v>54</v>
      </c>
      <c r="F117" s="292">
        <v>3507506</v>
      </c>
      <c r="G117" s="292">
        <v>350750610</v>
      </c>
      <c r="H117" s="17">
        <v>1482.87</v>
      </c>
      <c r="I117" s="17">
        <v>4.1027205923389145</v>
      </c>
      <c r="J117" s="17">
        <v>5.8939083631405378</v>
      </c>
      <c r="K117" s="17">
        <v>13.6</v>
      </c>
      <c r="L117" s="17">
        <v>1.7911877708016233</v>
      </c>
      <c r="M117" s="300">
        <f t="shared" si="5"/>
        <v>0.111652</v>
      </c>
      <c r="N117" s="221">
        <v>0.1023358</v>
      </c>
      <c r="O117" s="221">
        <v>9.3162000000000002E-3</v>
      </c>
      <c r="P117" s="298">
        <v>0</v>
      </c>
      <c r="Q117" s="68" t="s">
        <v>800</v>
      </c>
      <c r="R117" s="68" t="s">
        <v>800</v>
      </c>
      <c r="S117" s="68" t="s">
        <v>800</v>
      </c>
      <c r="T117" s="68" t="s">
        <v>800</v>
      </c>
      <c r="U117" s="79"/>
      <c r="V117" s="80" t="s">
        <v>800</v>
      </c>
      <c r="W117" s="80" t="s">
        <v>800</v>
      </c>
      <c r="X117" s="80" t="s">
        <v>800</v>
      </c>
      <c r="Y117" s="80" t="s">
        <v>800</v>
      </c>
      <c r="Z117" s="227"/>
      <c r="AA117" s="89">
        <v>5868.3514493619168</v>
      </c>
      <c r="AB117" s="89">
        <v>1469.2765506380833</v>
      </c>
      <c r="AC117" s="301">
        <v>4</v>
      </c>
      <c r="AD117" s="230">
        <v>1</v>
      </c>
      <c r="AE117" s="302">
        <v>15</v>
      </c>
      <c r="AG117" s="36"/>
    </row>
    <row r="118" spans="1:33" s="38" customFormat="1" ht="15" customHeight="1" x14ac:dyDescent="0.2">
      <c r="A118" s="277">
        <v>5</v>
      </c>
      <c r="B118" s="279">
        <v>30</v>
      </c>
      <c r="C118" s="170"/>
      <c r="D118" s="4" t="s">
        <v>224</v>
      </c>
      <c r="E118" s="1" t="s">
        <v>9</v>
      </c>
      <c r="F118" s="292">
        <v>3507605</v>
      </c>
      <c r="G118" s="292">
        <v>35076055</v>
      </c>
      <c r="H118" s="17">
        <v>513.59</v>
      </c>
      <c r="I118" s="17">
        <v>1.5510285166159312</v>
      </c>
      <c r="J118" s="17">
        <v>2.3815792706747843</v>
      </c>
      <c r="K118" s="17">
        <v>6.28</v>
      </c>
      <c r="L118" s="17">
        <v>0.83055075405885304</v>
      </c>
      <c r="M118" s="300">
        <f t="shared" si="5"/>
        <v>0.88869229999999988</v>
      </c>
      <c r="N118" s="221">
        <v>0.84223519999999996</v>
      </c>
      <c r="O118" s="221">
        <v>4.645709999999989E-2</v>
      </c>
      <c r="P118" s="298">
        <v>0</v>
      </c>
      <c r="Q118" s="68" t="s">
        <v>800</v>
      </c>
      <c r="R118" s="68" t="s">
        <v>800</v>
      </c>
      <c r="S118" s="68" t="s">
        <v>800</v>
      </c>
      <c r="T118" s="68" t="s">
        <v>800</v>
      </c>
      <c r="U118" s="79"/>
      <c r="V118" s="80" t="s">
        <v>800</v>
      </c>
      <c r="W118" s="80" t="s">
        <v>800</v>
      </c>
      <c r="X118" s="80" t="s">
        <v>800</v>
      </c>
      <c r="Y118" s="80" t="s">
        <v>800</v>
      </c>
      <c r="Z118" s="227"/>
      <c r="AA118" s="89">
        <v>6387.5941490525584</v>
      </c>
      <c r="AB118" s="89">
        <v>2115.5698509474423</v>
      </c>
      <c r="AC118" s="301">
        <v>17</v>
      </c>
      <c r="AD118" s="230">
        <v>0</v>
      </c>
      <c r="AE118" s="302">
        <v>131</v>
      </c>
      <c r="AG118" s="36"/>
    </row>
    <row r="119" spans="1:33" s="38" customFormat="1" ht="15" customHeight="1" x14ac:dyDescent="0.2">
      <c r="A119" s="277">
        <v>19</v>
      </c>
      <c r="B119" s="279">
        <v>30</v>
      </c>
      <c r="C119" s="170"/>
      <c r="D119" s="4" t="s">
        <v>225</v>
      </c>
      <c r="E119" s="1" t="s">
        <v>2</v>
      </c>
      <c r="F119" s="292">
        <v>3507704</v>
      </c>
      <c r="G119" s="292">
        <v>350770419</v>
      </c>
      <c r="H119" s="17">
        <v>195.52</v>
      </c>
      <c r="I119" s="17">
        <v>0.41027205923389143</v>
      </c>
      <c r="J119" s="17">
        <v>0.58038486428209024</v>
      </c>
      <c r="K119" s="17">
        <v>1.48</v>
      </c>
      <c r="L119" s="17">
        <v>0.17011280504819881</v>
      </c>
      <c r="M119" s="300">
        <f t="shared" si="5"/>
        <v>7.2106999999999996E-3</v>
      </c>
      <c r="N119" s="221">
        <v>7.0832999999999998E-3</v>
      </c>
      <c r="O119" s="221">
        <v>1.2740000000000001E-4</v>
      </c>
      <c r="P119" s="298">
        <v>0</v>
      </c>
      <c r="Q119" s="68" t="s">
        <v>800</v>
      </c>
      <c r="R119" s="68" t="s">
        <v>800</v>
      </c>
      <c r="S119" s="68" t="s">
        <v>800</v>
      </c>
      <c r="T119" s="68" t="s">
        <v>800</v>
      </c>
      <c r="U119" s="79"/>
      <c r="V119" s="80" t="s">
        <v>800</v>
      </c>
      <c r="W119" s="80" t="s">
        <v>800</v>
      </c>
      <c r="X119" s="80" t="s">
        <v>800</v>
      </c>
      <c r="Y119" s="80" t="s">
        <v>800</v>
      </c>
      <c r="Z119" s="227"/>
      <c r="AA119" s="89">
        <v>226.16172</v>
      </c>
      <c r="AB119" s="89">
        <v>33.794280000000001</v>
      </c>
      <c r="AC119" s="301">
        <v>1</v>
      </c>
      <c r="AD119" s="230">
        <v>0</v>
      </c>
      <c r="AE119" s="302">
        <v>0</v>
      </c>
      <c r="AG119" s="36"/>
    </row>
    <row r="120" spans="1:33" s="38" customFormat="1" ht="15" customHeight="1" x14ac:dyDescent="0.2">
      <c r="A120" s="277">
        <v>19</v>
      </c>
      <c r="B120" s="279">
        <v>30</v>
      </c>
      <c r="C120" s="170"/>
      <c r="D120" s="4" t="s">
        <v>226</v>
      </c>
      <c r="E120" s="1" t="s">
        <v>2</v>
      </c>
      <c r="F120" s="292">
        <v>3507753</v>
      </c>
      <c r="G120" s="292">
        <v>350775319</v>
      </c>
      <c r="H120" s="17">
        <v>104.83</v>
      </c>
      <c r="I120" s="17">
        <v>0.18011944063926941</v>
      </c>
      <c r="J120" s="17">
        <v>0.24015925418569251</v>
      </c>
      <c r="K120" s="17">
        <v>0.76</v>
      </c>
      <c r="L120" s="17">
        <v>6.0039813546423099E-2</v>
      </c>
      <c r="M120" s="300">
        <f t="shared" si="5"/>
        <v>2.20295E-2</v>
      </c>
      <c r="N120" s="221">
        <v>1.28171E-2</v>
      </c>
      <c r="O120" s="221">
        <v>9.2124000000000008E-3</v>
      </c>
      <c r="P120" s="298">
        <v>0</v>
      </c>
      <c r="Q120" s="68" t="s">
        <v>800</v>
      </c>
      <c r="R120" s="68" t="s">
        <v>800</v>
      </c>
      <c r="S120" s="68" t="s">
        <v>800</v>
      </c>
      <c r="T120" s="68" t="s">
        <v>800</v>
      </c>
      <c r="U120" s="79"/>
      <c r="V120" s="80" t="s">
        <v>800</v>
      </c>
      <c r="W120" s="80" t="s">
        <v>800</v>
      </c>
      <c r="X120" s="80" t="s">
        <v>800</v>
      </c>
      <c r="Y120" s="80" t="s">
        <v>800</v>
      </c>
      <c r="Z120" s="227"/>
      <c r="AA120" s="89">
        <v>84.019605550154665</v>
      </c>
      <c r="AB120" s="89">
        <v>39.532394449845334</v>
      </c>
      <c r="AC120" s="301">
        <v>0</v>
      </c>
      <c r="AD120" s="230">
        <v>0</v>
      </c>
      <c r="AE120" s="302">
        <v>1</v>
      </c>
      <c r="AG120" s="36"/>
    </row>
    <row r="121" spans="1:33" s="38" customFormat="1" ht="15" customHeight="1" x14ac:dyDescent="0.2">
      <c r="A121" s="277">
        <v>4</v>
      </c>
      <c r="B121" s="279">
        <v>30</v>
      </c>
      <c r="C121" s="170"/>
      <c r="D121" s="4" t="s">
        <v>227</v>
      </c>
      <c r="E121" s="1" t="s">
        <v>15</v>
      </c>
      <c r="F121" s="292">
        <v>3507803</v>
      </c>
      <c r="G121" s="292">
        <v>35078034</v>
      </c>
      <c r="H121" s="17">
        <v>279.8</v>
      </c>
      <c r="I121" s="17">
        <v>0.95063038115169962</v>
      </c>
      <c r="J121" s="17">
        <v>1.3909223471588026</v>
      </c>
      <c r="K121" s="17">
        <v>4.4400000000000004</v>
      </c>
      <c r="L121" s="17">
        <v>0.44029196600710296</v>
      </c>
      <c r="M121" s="300">
        <f t="shared" si="5"/>
        <v>3.2499599999999997E-2</v>
      </c>
      <c r="N121" s="221">
        <v>2.9442999999999993E-2</v>
      </c>
      <c r="O121" s="221">
        <v>3.0566E-3</v>
      </c>
      <c r="P121" s="298">
        <v>0</v>
      </c>
      <c r="Q121" s="68" t="s">
        <v>800</v>
      </c>
      <c r="R121" s="68" t="s">
        <v>800</v>
      </c>
      <c r="S121" s="68" t="s">
        <v>800</v>
      </c>
      <c r="T121" s="68" t="s">
        <v>800</v>
      </c>
      <c r="U121" s="79"/>
      <c r="V121" s="80" t="s">
        <v>800</v>
      </c>
      <c r="W121" s="80" t="s">
        <v>800</v>
      </c>
      <c r="X121" s="80" t="s">
        <v>800</v>
      </c>
      <c r="Y121" s="80" t="s">
        <v>800</v>
      </c>
      <c r="Z121" s="227"/>
      <c r="AA121" s="89">
        <v>964.87631999999985</v>
      </c>
      <c r="AB121" s="89">
        <v>288.19368000000003</v>
      </c>
      <c r="AC121" s="301">
        <v>0</v>
      </c>
      <c r="AD121" s="230">
        <v>0</v>
      </c>
      <c r="AE121" s="302">
        <v>3</v>
      </c>
      <c r="AG121" s="36"/>
    </row>
    <row r="122" spans="1:33" s="38" customFormat="1" ht="15" customHeight="1" x14ac:dyDescent="0.2">
      <c r="A122" s="277">
        <v>13</v>
      </c>
      <c r="B122" s="279">
        <v>30</v>
      </c>
      <c r="C122" s="170"/>
      <c r="D122" s="4" t="s">
        <v>228</v>
      </c>
      <c r="E122" s="1" t="s">
        <v>10</v>
      </c>
      <c r="F122" s="292">
        <v>3507902</v>
      </c>
      <c r="G122" s="292">
        <v>350790213</v>
      </c>
      <c r="H122" s="17">
        <v>1101.47</v>
      </c>
      <c r="I122" s="17">
        <v>3.762494982242516</v>
      </c>
      <c r="J122" s="17">
        <v>4.6931120922120746</v>
      </c>
      <c r="K122" s="17">
        <v>9.11</v>
      </c>
      <c r="L122" s="17">
        <v>0.9306171099695586</v>
      </c>
      <c r="M122" s="300">
        <f t="shared" si="5"/>
        <v>0.48493599999999992</v>
      </c>
      <c r="N122" s="221">
        <v>0.43483849999999996</v>
      </c>
      <c r="O122" s="221">
        <v>5.0097499999999982E-2</v>
      </c>
      <c r="P122" s="298">
        <v>0</v>
      </c>
      <c r="Q122" s="68" t="s">
        <v>800</v>
      </c>
      <c r="R122" s="68" t="s">
        <v>800</v>
      </c>
      <c r="S122" s="68" t="s">
        <v>800</v>
      </c>
      <c r="T122" s="68" t="s">
        <v>800</v>
      </c>
      <c r="U122" s="79"/>
      <c r="V122" s="80" t="s">
        <v>800</v>
      </c>
      <c r="W122" s="80" t="s">
        <v>800</v>
      </c>
      <c r="X122" s="80" t="s">
        <v>800</v>
      </c>
      <c r="Y122" s="80" t="s">
        <v>800</v>
      </c>
      <c r="Z122" s="227"/>
      <c r="AA122" s="89">
        <v>936.08190000000002</v>
      </c>
      <c r="AB122" s="89">
        <v>164.16810000000001</v>
      </c>
      <c r="AC122" s="301">
        <v>3</v>
      </c>
      <c r="AD122" s="230">
        <v>0</v>
      </c>
      <c r="AE122" s="302">
        <v>45</v>
      </c>
      <c r="AG122" s="36"/>
    </row>
    <row r="123" spans="1:33" s="38" customFormat="1" ht="15" customHeight="1" x14ac:dyDescent="0.2">
      <c r="A123" s="277">
        <v>14</v>
      </c>
      <c r="B123" s="279">
        <v>30</v>
      </c>
      <c r="C123" s="170"/>
      <c r="D123" s="4" t="s">
        <v>229</v>
      </c>
      <c r="E123" s="1" t="s">
        <v>8</v>
      </c>
      <c r="F123" s="292">
        <v>3508009</v>
      </c>
      <c r="G123" s="292">
        <v>350800914</v>
      </c>
      <c r="H123" s="17">
        <v>1194.98</v>
      </c>
      <c r="I123" s="17">
        <v>4.4229329312531709</v>
      </c>
      <c r="J123" s="17">
        <v>6.0039813546423133</v>
      </c>
      <c r="K123" s="17">
        <v>13.42</v>
      </c>
      <c r="L123" s="17">
        <v>1.5810484233891424</v>
      </c>
      <c r="M123" s="300">
        <f t="shared" si="5"/>
        <v>0.84306110000000045</v>
      </c>
      <c r="N123" s="221">
        <v>0.84108190000000049</v>
      </c>
      <c r="O123" s="221">
        <v>1.9792E-3</v>
      </c>
      <c r="P123" s="298">
        <v>9.6168696093353628E-2</v>
      </c>
      <c r="Q123" s="68" t="s">
        <v>800</v>
      </c>
      <c r="R123" s="68" t="s">
        <v>800</v>
      </c>
      <c r="S123" s="68" t="s">
        <v>800</v>
      </c>
      <c r="T123" s="68" t="s">
        <v>800</v>
      </c>
      <c r="U123" s="79"/>
      <c r="V123" s="80" t="s">
        <v>800</v>
      </c>
      <c r="W123" s="80" t="s">
        <v>800</v>
      </c>
      <c r="X123" s="80" t="s">
        <v>800</v>
      </c>
      <c r="Y123" s="80" t="s">
        <v>800</v>
      </c>
      <c r="Z123" s="227"/>
      <c r="AA123" s="89">
        <v>413.6586739574737</v>
      </c>
      <c r="AB123" s="89">
        <v>443.53732604252633</v>
      </c>
      <c r="AC123" s="301">
        <v>5</v>
      </c>
      <c r="AD123" s="230">
        <v>0</v>
      </c>
      <c r="AE123" s="302">
        <v>35</v>
      </c>
      <c r="AG123" s="36"/>
    </row>
    <row r="124" spans="1:33" s="38" customFormat="1" ht="15" customHeight="1" x14ac:dyDescent="0.2">
      <c r="A124" s="277">
        <v>19</v>
      </c>
      <c r="B124" s="279">
        <v>30</v>
      </c>
      <c r="C124" s="170"/>
      <c r="D124" s="4" t="s">
        <v>230</v>
      </c>
      <c r="E124" s="1" t="s">
        <v>2</v>
      </c>
      <c r="F124" s="292">
        <v>3508108</v>
      </c>
      <c r="G124" s="292">
        <v>350810819</v>
      </c>
      <c r="H124" s="17">
        <v>326.64</v>
      </c>
      <c r="I124" s="17">
        <v>0.56037159309994933</v>
      </c>
      <c r="J124" s="17">
        <v>0.75049766933028916</v>
      </c>
      <c r="K124" s="17">
        <v>2.37</v>
      </c>
      <c r="L124" s="17">
        <v>0.19012607623033984</v>
      </c>
      <c r="M124" s="300">
        <f t="shared" si="5"/>
        <v>0.23656660000000002</v>
      </c>
      <c r="N124" s="221">
        <v>0.15708520000000001</v>
      </c>
      <c r="O124" s="221">
        <v>7.9481399999999994E-2</v>
      </c>
      <c r="P124" s="298">
        <v>0</v>
      </c>
      <c r="Q124" s="68" t="s">
        <v>800</v>
      </c>
      <c r="R124" s="68" t="s">
        <v>800</v>
      </c>
      <c r="S124" s="68" t="s">
        <v>800</v>
      </c>
      <c r="T124" s="68" t="s">
        <v>800</v>
      </c>
      <c r="U124" s="79"/>
      <c r="V124" s="80" t="s">
        <v>800</v>
      </c>
      <c r="W124" s="80" t="s">
        <v>800</v>
      </c>
      <c r="X124" s="80" t="s">
        <v>800</v>
      </c>
      <c r="Y124" s="80" t="s">
        <v>800</v>
      </c>
      <c r="Z124" s="227"/>
      <c r="AA124" s="89">
        <v>654.76026000000002</v>
      </c>
      <c r="AB124" s="89">
        <v>195.57774000000001</v>
      </c>
      <c r="AC124" s="301">
        <v>1</v>
      </c>
      <c r="AD124" s="230">
        <v>0</v>
      </c>
      <c r="AE124" s="302">
        <v>5</v>
      </c>
      <c r="AG124" s="36"/>
    </row>
    <row r="125" spans="1:33" s="38" customFormat="1" ht="15" customHeight="1" x14ac:dyDescent="0.2">
      <c r="A125" s="277">
        <v>8</v>
      </c>
      <c r="B125" s="279">
        <v>30</v>
      </c>
      <c r="C125" s="170"/>
      <c r="D125" s="4" t="s">
        <v>231</v>
      </c>
      <c r="E125" s="1" t="s">
        <v>51</v>
      </c>
      <c r="F125" s="292">
        <v>3508207</v>
      </c>
      <c r="G125" s="292">
        <v>35082078</v>
      </c>
      <c r="H125" s="17">
        <v>266.27</v>
      </c>
      <c r="I125" s="17">
        <v>0.82054411846778286</v>
      </c>
      <c r="J125" s="17">
        <v>1.3508958047945205</v>
      </c>
      <c r="K125" s="17">
        <v>4.32</v>
      </c>
      <c r="L125" s="17">
        <v>0.53035168632673768</v>
      </c>
      <c r="M125" s="300">
        <f t="shared" si="5"/>
        <v>0.17740250000000002</v>
      </c>
      <c r="N125" s="221">
        <v>0.15066640000000003</v>
      </c>
      <c r="O125" s="221">
        <v>2.6736099999999999E-2</v>
      </c>
      <c r="P125" s="298">
        <v>0</v>
      </c>
      <c r="Q125" s="68" t="s">
        <v>800</v>
      </c>
      <c r="R125" s="68" t="s">
        <v>800</v>
      </c>
      <c r="S125" s="68" t="s">
        <v>800</v>
      </c>
      <c r="T125" s="68" t="s">
        <v>800</v>
      </c>
      <c r="U125" s="79"/>
      <c r="V125" s="80" t="s">
        <v>800</v>
      </c>
      <c r="W125" s="80" t="s">
        <v>800</v>
      </c>
      <c r="X125" s="80" t="s">
        <v>800</v>
      </c>
      <c r="Y125" s="80" t="s">
        <v>800</v>
      </c>
      <c r="Z125" s="227"/>
      <c r="AA125" s="89">
        <v>150.76057255533198</v>
      </c>
      <c r="AB125" s="89">
        <v>42.019427444668032</v>
      </c>
      <c r="AC125" s="301">
        <v>1</v>
      </c>
      <c r="AD125" s="230">
        <v>0</v>
      </c>
      <c r="AE125" s="302">
        <v>2</v>
      </c>
      <c r="AG125" s="36"/>
    </row>
    <row r="126" spans="1:33" s="38" customFormat="1" ht="15" customHeight="1" x14ac:dyDescent="0.2">
      <c r="A126" s="277">
        <v>17</v>
      </c>
      <c r="B126" s="279">
        <v>30</v>
      </c>
      <c r="C126" s="170"/>
      <c r="D126" s="4" t="s">
        <v>232</v>
      </c>
      <c r="E126" s="1" t="s">
        <v>7</v>
      </c>
      <c r="F126" s="292">
        <v>3508306</v>
      </c>
      <c r="G126" s="292">
        <v>350830617</v>
      </c>
      <c r="H126" s="17">
        <v>239.21</v>
      </c>
      <c r="I126" s="17">
        <v>0.92061047437848809</v>
      </c>
      <c r="J126" s="17">
        <v>1.1607697285641805</v>
      </c>
      <c r="K126" s="17">
        <v>2.19</v>
      </c>
      <c r="L126" s="17">
        <v>0.24015925418569239</v>
      </c>
      <c r="M126" s="300">
        <f t="shared" si="5"/>
        <v>0.27445239999999999</v>
      </c>
      <c r="N126" s="221">
        <v>0.27194079999999998</v>
      </c>
      <c r="O126" s="221">
        <v>2.5116000000000001E-3</v>
      </c>
      <c r="P126" s="298">
        <v>0</v>
      </c>
      <c r="Q126" s="68" t="s">
        <v>800</v>
      </c>
      <c r="R126" s="68" t="s">
        <v>800</v>
      </c>
      <c r="S126" s="68" t="s">
        <v>800</v>
      </c>
      <c r="T126" s="68" t="s">
        <v>800</v>
      </c>
      <c r="U126" s="79"/>
      <c r="V126" s="80" t="s">
        <v>800</v>
      </c>
      <c r="W126" s="80" t="s">
        <v>800</v>
      </c>
      <c r="X126" s="80" t="s">
        <v>800</v>
      </c>
      <c r="Y126" s="80" t="s">
        <v>800</v>
      </c>
      <c r="Z126" s="227"/>
      <c r="AA126" s="89">
        <v>167.8158</v>
      </c>
      <c r="AB126" s="89">
        <v>36.412200000000006</v>
      </c>
      <c r="AC126" s="301">
        <v>0</v>
      </c>
      <c r="AD126" s="230">
        <v>0</v>
      </c>
      <c r="AE126" s="302">
        <v>1</v>
      </c>
      <c r="AG126" s="36"/>
    </row>
    <row r="127" spans="1:33" s="38" customFormat="1" ht="15" customHeight="1" x14ac:dyDescent="0.2">
      <c r="A127" s="277">
        <v>10</v>
      </c>
      <c r="B127" s="279">
        <v>30</v>
      </c>
      <c r="C127" s="170"/>
      <c r="D127" s="4" t="s">
        <v>233</v>
      </c>
      <c r="E127" s="1" t="s">
        <v>54</v>
      </c>
      <c r="F127" s="292">
        <v>3508405</v>
      </c>
      <c r="G127" s="292">
        <v>350840510</v>
      </c>
      <c r="H127" s="17">
        <v>259.81</v>
      </c>
      <c r="I127" s="17">
        <v>0.64042467782851342</v>
      </c>
      <c r="J127" s="17">
        <v>1.0306834658802639</v>
      </c>
      <c r="K127" s="17">
        <v>2.77</v>
      </c>
      <c r="L127" s="17">
        <v>0.39025878805175052</v>
      </c>
      <c r="M127" s="300">
        <f t="shared" si="5"/>
        <v>2.4294900000000001E-2</v>
      </c>
      <c r="N127" s="221">
        <v>0.02</v>
      </c>
      <c r="O127" s="221">
        <v>4.2948999999999999E-3</v>
      </c>
      <c r="P127" s="298">
        <v>0</v>
      </c>
      <c r="Q127" s="68" t="s">
        <v>800</v>
      </c>
      <c r="R127" s="68" t="s">
        <v>800</v>
      </c>
      <c r="S127" s="68" t="s">
        <v>800</v>
      </c>
      <c r="T127" s="68" t="s">
        <v>800</v>
      </c>
      <c r="U127" s="79"/>
      <c r="V127" s="80" t="s">
        <v>800</v>
      </c>
      <c r="W127" s="80" t="s">
        <v>800</v>
      </c>
      <c r="X127" s="80" t="s">
        <v>800</v>
      </c>
      <c r="Y127" s="80" t="s">
        <v>800</v>
      </c>
      <c r="Z127" s="227"/>
      <c r="AA127" s="89">
        <v>1375.7760547534469</v>
      </c>
      <c r="AB127" s="89">
        <v>784.8719452465532</v>
      </c>
      <c r="AC127" s="301">
        <v>10</v>
      </c>
      <c r="AD127" s="230">
        <v>0</v>
      </c>
      <c r="AE127" s="302">
        <v>7</v>
      </c>
      <c r="AG127" s="36"/>
    </row>
    <row r="128" spans="1:33" s="38" customFormat="1" ht="15" customHeight="1" x14ac:dyDescent="0.2">
      <c r="A128" s="277">
        <v>2</v>
      </c>
      <c r="B128" s="279">
        <v>30</v>
      </c>
      <c r="C128" s="170"/>
      <c r="D128" s="4" t="s">
        <v>234</v>
      </c>
      <c r="E128" s="1" t="s">
        <v>6</v>
      </c>
      <c r="F128" s="292">
        <v>3508504</v>
      </c>
      <c r="G128" s="292">
        <v>35085042</v>
      </c>
      <c r="H128" s="17">
        <v>369.91</v>
      </c>
      <c r="I128" s="17">
        <v>1.8512275843480468</v>
      </c>
      <c r="J128" s="17">
        <v>2.4216058130390663</v>
      </c>
      <c r="K128" s="17">
        <v>5.59</v>
      </c>
      <c r="L128" s="17">
        <v>0.57037822869101951</v>
      </c>
      <c r="M128" s="300">
        <f t="shared" si="5"/>
        <v>0.75358509999999979</v>
      </c>
      <c r="N128" s="221">
        <v>0.2184854</v>
      </c>
      <c r="O128" s="221">
        <v>0.53509969999999984</v>
      </c>
      <c r="P128" s="298">
        <v>4.4590563165905629E-2</v>
      </c>
      <c r="Q128" s="68" t="s">
        <v>800</v>
      </c>
      <c r="R128" s="68" t="s">
        <v>800</v>
      </c>
      <c r="S128" s="68" t="s">
        <v>800</v>
      </c>
      <c r="T128" s="68" t="s">
        <v>800</v>
      </c>
      <c r="U128" s="79"/>
      <c r="V128" s="80" t="s">
        <v>800</v>
      </c>
      <c r="W128" s="80" t="s">
        <v>800</v>
      </c>
      <c r="X128" s="80" t="s">
        <v>800</v>
      </c>
      <c r="Y128" s="80" t="s">
        <v>800</v>
      </c>
      <c r="Z128" s="227"/>
      <c r="AA128" s="89">
        <v>3427.9633346475198</v>
      </c>
      <c r="AB128" s="89">
        <v>817.46266535248071</v>
      </c>
      <c r="AC128" s="301">
        <v>16</v>
      </c>
      <c r="AD128" s="230">
        <v>0</v>
      </c>
      <c r="AE128" s="302">
        <v>42</v>
      </c>
      <c r="AG128" s="36"/>
    </row>
    <row r="129" spans="1:33" s="38" customFormat="1" ht="15" customHeight="1" x14ac:dyDescent="0.2">
      <c r="A129" s="277">
        <v>2</v>
      </c>
      <c r="B129" s="279">
        <v>30</v>
      </c>
      <c r="C129" s="170"/>
      <c r="D129" s="4" t="s">
        <v>235</v>
      </c>
      <c r="E129" s="1" t="s">
        <v>6</v>
      </c>
      <c r="F129" s="292">
        <v>3508603</v>
      </c>
      <c r="G129" s="292">
        <v>35086032</v>
      </c>
      <c r="H129" s="17">
        <v>287.83999999999997</v>
      </c>
      <c r="I129" s="17">
        <v>1.4409555251141553</v>
      </c>
      <c r="J129" s="17">
        <v>1.881247491121258</v>
      </c>
      <c r="K129" s="17">
        <v>4.33</v>
      </c>
      <c r="L129" s="17">
        <v>0.44029196600710274</v>
      </c>
      <c r="M129" s="300">
        <f t="shared" si="5"/>
        <v>0.14838500000000002</v>
      </c>
      <c r="N129" s="221">
        <v>0.14159910000000001</v>
      </c>
      <c r="O129" s="221">
        <v>6.7859000000000001E-3</v>
      </c>
      <c r="P129" s="298">
        <v>0</v>
      </c>
      <c r="Q129" s="68" t="s">
        <v>800</v>
      </c>
      <c r="R129" s="68" t="s">
        <v>800</v>
      </c>
      <c r="S129" s="68" t="s">
        <v>800</v>
      </c>
      <c r="T129" s="68" t="s">
        <v>800</v>
      </c>
      <c r="U129" s="79"/>
      <c r="V129" s="80" t="s">
        <v>800</v>
      </c>
      <c r="W129" s="80" t="s">
        <v>800</v>
      </c>
      <c r="X129" s="80" t="s">
        <v>800</v>
      </c>
      <c r="Y129" s="80" t="s">
        <v>800</v>
      </c>
      <c r="Z129" s="227"/>
      <c r="AA129" s="89">
        <v>1040.4712457847793</v>
      </c>
      <c r="AB129" s="89">
        <v>394.2547542152206</v>
      </c>
      <c r="AC129" s="301">
        <v>3</v>
      </c>
      <c r="AD129" s="230">
        <v>0</v>
      </c>
      <c r="AE129" s="302">
        <v>12</v>
      </c>
      <c r="AG129" s="36"/>
    </row>
    <row r="130" spans="1:33" s="38" customFormat="1" ht="15" customHeight="1" x14ac:dyDescent="0.2">
      <c r="A130" s="277">
        <v>4</v>
      </c>
      <c r="B130" s="279">
        <v>30</v>
      </c>
      <c r="C130" s="170"/>
      <c r="D130" s="4" t="s">
        <v>236</v>
      </c>
      <c r="E130" s="1" t="s">
        <v>15</v>
      </c>
      <c r="F130" s="292">
        <v>3508702</v>
      </c>
      <c r="G130" s="292">
        <v>35087024</v>
      </c>
      <c r="H130" s="17">
        <v>470.49</v>
      </c>
      <c r="I130" s="17">
        <v>1.5810484233891426</v>
      </c>
      <c r="J130" s="17">
        <v>2.3115328215372908</v>
      </c>
      <c r="K130" s="17">
        <v>7.36</v>
      </c>
      <c r="L130" s="17">
        <v>0.73048439814814814</v>
      </c>
      <c r="M130" s="300">
        <f t="shared" si="5"/>
        <v>8.0180299999999996E-2</v>
      </c>
      <c r="N130" s="221">
        <v>7.6163999999999996E-2</v>
      </c>
      <c r="O130" s="221">
        <v>4.0163000000000004E-3</v>
      </c>
      <c r="P130" s="298">
        <v>1.3945205479452053E-2</v>
      </c>
      <c r="Q130" s="68" t="s">
        <v>800</v>
      </c>
      <c r="R130" s="68" t="s">
        <v>800</v>
      </c>
      <c r="S130" s="68" t="s">
        <v>800</v>
      </c>
      <c r="T130" s="68" t="s">
        <v>800</v>
      </c>
      <c r="U130" s="79"/>
      <c r="V130" s="80" t="s">
        <v>800</v>
      </c>
      <c r="W130" s="80" t="s">
        <v>800</v>
      </c>
      <c r="X130" s="80" t="s">
        <v>800</v>
      </c>
      <c r="Y130" s="80" t="s">
        <v>800</v>
      </c>
      <c r="Z130" s="227"/>
      <c r="AA130" s="89">
        <v>0</v>
      </c>
      <c r="AB130" s="89">
        <v>699.56999999999994</v>
      </c>
      <c r="AC130" s="301">
        <v>0</v>
      </c>
      <c r="AD130" s="230">
        <v>0</v>
      </c>
      <c r="AE130" s="302">
        <v>12</v>
      </c>
      <c r="AG130" s="36"/>
    </row>
    <row r="131" spans="1:33" s="38" customFormat="1" ht="15" customHeight="1" x14ac:dyDescent="0.2">
      <c r="A131" s="277">
        <v>16</v>
      </c>
      <c r="B131" s="279">
        <v>30</v>
      </c>
      <c r="C131" s="170"/>
      <c r="D131" s="4" t="s">
        <v>237</v>
      </c>
      <c r="E131" s="1" t="s">
        <v>0</v>
      </c>
      <c r="F131" s="292">
        <v>3508801</v>
      </c>
      <c r="G131" s="292">
        <v>350880116</v>
      </c>
      <c r="H131" s="17">
        <v>919.86</v>
      </c>
      <c r="I131" s="17">
        <v>2.1214067453069507</v>
      </c>
      <c r="J131" s="17">
        <v>2.7918513299086758</v>
      </c>
      <c r="K131" s="17">
        <v>6.81</v>
      </c>
      <c r="L131" s="17">
        <v>0.67044458460172507</v>
      </c>
      <c r="M131" s="300">
        <f t="shared" si="5"/>
        <v>0.46646939999999998</v>
      </c>
      <c r="N131" s="221">
        <v>0.45195819999999998</v>
      </c>
      <c r="O131" s="221">
        <v>1.4511199999999998E-2</v>
      </c>
      <c r="P131" s="298">
        <v>0</v>
      </c>
      <c r="Q131" s="68" t="s">
        <v>800</v>
      </c>
      <c r="R131" s="68" t="s">
        <v>800</v>
      </c>
      <c r="S131" s="68" t="s">
        <v>800</v>
      </c>
      <c r="T131" s="68" t="s">
        <v>800</v>
      </c>
      <c r="U131" s="79"/>
      <c r="V131" s="80" t="s">
        <v>800</v>
      </c>
      <c r="W131" s="80" t="s">
        <v>800</v>
      </c>
      <c r="X131" s="80" t="s">
        <v>800</v>
      </c>
      <c r="Y131" s="80" t="s">
        <v>800</v>
      </c>
      <c r="Z131" s="227"/>
      <c r="AA131" s="89">
        <v>27.033480000000054</v>
      </c>
      <c r="AB131" s="89">
        <v>797.27651999999989</v>
      </c>
      <c r="AC131" s="301">
        <v>2</v>
      </c>
      <c r="AD131" s="230">
        <v>0</v>
      </c>
      <c r="AE131" s="302">
        <v>10</v>
      </c>
      <c r="AG131" s="36"/>
    </row>
    <row r="132" spans="1:33" s="38" customFormat="1" ht="15" customHeight="1" x14ac:dyDescent="0.2">
      <c r="A132" s="277">
        <v>21</v>
      </c>
      <c r="B132" s="279">
        <v>30</v>
      </c>
      <c r="C132" s="170"/>
      <c r="D132" s="4" t="s">
        <v>238</v>
      </c>
      <c r="E132" s="1" t="s">
        <v>4</v>
      </c>
      <c r="F132" s="292">
        <v>3508900</v>
      </c>
      <c r="G132" s="292">
        <v>350890021</v>
      </c>
      <c r="H132" s="17">
        <v>251.95</v>
      </c>
      <c r="I132" s="17">
        <v>0.66043794901065445</v>
      </c>
      <c r="J132" s="17">
        <v>0.8605706608320649</v>
      </c>
      <c r="K132" s="17">
        <v>1.86</v>
      </c>
      <c r="L132" s="17">
        <v>0.20013271182141046</v>
      </c>
      <c r="M132" s="300">
        <f t="shared" si="5"/>
        <v>0.50982189999999994</v>
      </c>
      <c r="N132" s="221">
        <v>0.50283809999999995</v>
      </c>
      <c r="O132" s="221">
        <v>6.9838000000000001E-3</v>
      </c>
      <c r="P132" s="298">
        <v>0</v>
      </c>
      <c r="Q132" s="68" t="s">
        <v>800</v>
      </c>
      <c r="R132" s="68" t="s">
        <v>800</v>
      </c>
      <c r="S132" s="68" t="s">
        <v>800</v>
      </c>
      <c r="T132" s="68" t="s">
        <v>800</v>
      </c>
      <c r="U132" s="79"/>
      <c r="V132" s="80" t="s">
        <v>800</v>
      </c>
      <c r="W132" s="80" t="s">
        <v>800</v>
      </c>
      <c r="X132" s="80" t="s">
        <v>800</v>
      </c>
      <c r="Y132" s="80" t="s">
        <v>800</v>
      </c>
      <c r="Z132" s="227"/>
      <c r="AA132" s="89">
        <v>130.65052809801631</v>
      </c>
      <c r="AB132" s="89">
        <v>54.353471901983667</v>
      </c>
      <c r="AC132" s="301">
        <v>0</v>
      </c>
      <c r="AD132" s="230">
        <v>0</v>
      </c>
      <c r="AE132" s="302">
        <v>0</v>
      </c>
      <c r="AG132" s="36"/>
    </row>
    <row r="133" spans="1:33" s="38" customFormat="1" ht="15" customHeight="1" x14ac:dyDescent="0.2">
      <c r="A133" s="277">
        <v>6</v>
      </c>
      <c r="B133" s="279">
        <v>30</v>
      </c>
      <c r="C133" s="170"/>
      <c r="D133" s="4" t="s">
        <v>239</v>
      </c>
      <c r="E133" s="1" t="s">
        <v>16</v>
      </c>
      <c r="F133" s="292">
        <v>3509007</v>
      </c>
      <c r="G133" s="292">
        <v>35090076</v>
      </c>
      <c r="H133" s="17">
        <v>95.89</v>
      </c>
      <c r="I133" s="17">
        <v>0.33021897450532722</v>
      </c>
      <c r="J133" s="17">
        <v>0.53035168632673768</v>
      </c>
      <c r="K133" s="17">
        <v>1.42</v>
      </c>
      <c r="L133" s="17">
        <v>0.20013271182141046</v>
      </c>
      <c r="M133" s="300">
        <f t="shared" si="5"/>
        <v>0.21069879999999999</v>
      </c>
      <c r="N133" s="221">
        <v>0.18148549999999999</v>
      </c>
      <c r="O133" s="221">
        <v>2.9213300000000001E-2</v>
      </c>
      <c r="P133" s="298">
        <v>0</v>
      </c>
      <c r="Q133" s="68" t="s">
        <v>800</v>
      </c>
      <c r="R133" s="68" t="s">
        <v>800</v>
      </c>
      <c r="S133" s="68" t="s">
        <v>800</v>
      </c>
      <c r="T133" s="68" t="s">
        <v>800</v>
      </c>
      <c r="U133" s="79"/>
      <c r="V133" s="80" t="s">
        <v>800</v>
      </c>
      <c r="W133" s="80" t="s">
        <v>800</v>
      </c>
      <c r="X133" s="80" t="s">
        <v>800</v>
      </c>
      <c r="Y133" s="80" t="s">
        <v>800</v>
      </c>
      <c r="Z133" s="227"/>
      <c r="AA133" s="89">
        <v>0</v>
      </c>
      <c r="AB133" s="89">
        <v>5109.1019999999999</v>
      </c>
      <c r="AC133" s="301">
        <v>8</v>
      </c>
      <c r="AD133" s="230">
        <v>1</v>
      </c>
      <c r="AE133" s="302">
        <v>7</v>
      </c>
      <c r="AG133" s="36"/>
    </row>
    <row r="134" spans="1:33" s="38" customFormat="1" ht="15" customHeight="1" x14ac:dyDescent="0.2">
      <c r="A134" s="277">
        <v>22</v>
      </c>
      <c r="B134" s="279">
        <v>30</v>
      </c>
      <c r="C134" s="170"/>
      <c r="D134" s="4" t="s">
        <v>240</v>
      </c>
      <c r="E134" s="1" t="s">
        <v>5</v>
      </c>
      <c r="F134" s="292">
        <v>3509106</v>
      </c>
      <c r="G134" s="292">
        <v>350910622</v>
      </c>
      <c r="H134" s="17">
        <v>535.52</v>
      </c>
      <c r="I134" s="17">
        <v>1.4309488895230846</v>
      </c>
      <c r="J134" s="17">
        <v>1.9412873046676813</v>
      </c>
      <c r="K134" s="17">
        <v>3.97</v>
      </c>
      <c r="L134" s="17">
        <v>0.51033841514459666</v>
      </c>
      <c r="M134" s="300">
        <f t="shared" si="5"/>
        <v>3.8618399999999997E-2</v>
      </c>
      <c r="N134" s="221">
        <v>3.125E-2</v>
      </c>
      <c r="O134" s="221">
        <v>7.3683999999999989E-3</v>
      </c>
      <c r="P134" s="298">
        <v>0</v>
      </c>
      <c r="Q134" s="68" t="s">
        <v>800</v>
      </c>
      <c r="R134" s="68" t="s">
        <v>800</v>
      </c>
      <c r="S134" s="68" t="s">
        <v>800</v>
      </c>
      <c r="T134" s="68" t="s">
        <v>800</v>
      </c>
      <c r="U134" s="79"/>
      <c r="V134" s="80" t="s">
        <v>800</v>
      </c>
      <c r="W134" s="80" t="s">
        <v>800</v>
      </c>
      <c r="X134" s="80" t="s">
        <v>800</v>
      </c>
      <c r="Y134" s="80" t="s">
        <v>800</v>
      </c>
      <c r="Z134" s="227"/>
      <c r="AA134" s="89">
        <v>111.80268</v>
      </c>
      <c r="AB134" s="89">
        <v>4.6213199999999999</v>
      </c>
      <c r="AC134" s="301">
        <v>0</v>
      </c>
      <c r="AD134" s="230">
        <v>0</v>
      </c>
      <c r="AE134" s="302">
        <v>0</v>
      </c>
      <c r="AG134" s="36"/>
    </row>
    <row r="135" spans="1:33" s="38" customFormat="1" ht="15" customHeight="1" x14ac:dyDescent="0.2">
      <c r="A135" s="277">
        <v>6</v>
      </c>
      <c r="B135" s="279">
        <v>30</v>
      </c>
      <c r="C135" s="170"/>
      <c r="D135" s="4" t="s">
        <v>241</v>
      </c>
      <c r="E135" s="1" t="s">
        <v>16</v>
      </c>
      <c r="F135" s="292">
        <v>3509205</v>
      </c>
      <c r="G135" s="292">
        <v>35092056</v>
      </c>
      <c r="H135" s="17">
        <v>128.36000000000001</v>
      </c>
      <c r="I135" s="17">
        <v>0.44029196600710296</v>
      </c>
      <c r="J135" s="17">
        <v>0.710471126966007</v>
      </c>
      <c r="K135" s="17">
        <v>1.91</v>
      </c>
      <c r="L135" s="17">
        <v>0.27017916095890404</v>
      </c>
      <c r="M135" s="300">
        <f t="shared" si="5"/>
        <v>0.269451</v>
      </c>
      <c r="N135" s="221">
        <v>0.1045966</v>
      </c>
      <c r="O135" s="221">
        <v>0.16485439999999998</v>
      </c>
      <c r="P135" s="298">
        <v>0</v>
      </c>
      <c r="Q135" s="68" t="s">
        <v>800</v>
      </c>
      <c r="R135" s="68" t="s">
        <v>800</v>
      </c>
      <c r="S135" s="68" t="s">
        <v>800</v>
      </c>
      <c r="T135" s="68" t="s">
        <v>800</v>
      </c>
      <c r="U135" s="79"/>
      <c r="V135" s="80" t="s">
        <v>800</v>
      </c>
      <c r="W135" s="80" t="s">
        <v>800</v>
      </c>
      <c r="X135" s="80" t="s">
        <v>800</v>
      </c>
      <c r="Y135" s="80" t="s">
        <v>800</v>
      </c>
      <c r="Z135" s="227"/>
      <c r="AA135" s="89">
        <v>0</v>
      </c>
      <c r="AB135" s="89">
        <v>3856.0320000000002</v>
      </c>
      <c r="AC135" s="301">
        <v>12</v>
      </c>
      <c r="AD135" s="230">
        <v>1</v>
      </c>
      <c r="AE135" s="302">
        <v>7</v>
      </c>
      <c r="AG135" s="36"/>
    </row>
    <row r="136" spans="1:33" s="38" customFormat="1" ht="15" customHeight="1" x14ac:dyDescent="0.2">
      <c r="A136" s="277">
        <v>11</v>
      </c>
      <c r="B136" s="279">
        <v>30</v>
      </c>
      <c r="C136" s="170"/>
      <c r="D136" s="4" t="s">
        <v>242</v>
      </c>
      <c r="E136" s="1" t="s">
        <v>12</v>
      </c>
      <c r="F136" s="292">
        <v>3509254</v>
      </c>
      <c r="G136" s="292">
        <v>350925411</v>
      </c>
      <c r="H136" s="17">
        <v>454.93</v>
      </c>
      <c r="I136" s="17">
        <v>4.21279358384069</v>
      </c>
      <c r="J136" s="17">
        <v>5.9839680834601729</v>
      </c>
      <c r="K136" s="17">
        <v>13.71</v>
      </c>
      <c r="L136" s="17">
        <v>1.7711744996194829</v>
      </c>
      <c r="M136" s="300">
        <f t="shared" si="5"/>
        <v>1.2777954999999999</v>
      </c>
      <c r="N136" s="221">
        <v>1.2684434999999998</v>
      </c>
      <c r="O136" s="221">
        <v>9.3519999999999992E-3</v>
      </c>
      <c r="P136" s="298">
        <v>0</v>
      </c>
      <c r="Q136" s="68" t="s">
        <v>800</v>
      </c>
      <c r="R136" s="68" t="s">
        <v>800</v>
      </c>
      <c r="S136" s="68" t="s">
        <v>800</v>
      </c>
      <c r="T136" s="68" t="s">
        <v>800</v>
      </c>
      <c r="U136" s="79"/>
      <c r="V136" s="80" t="s">
        <v>800</v>
      </c>
      <c r="W136" s="80" t="s">
        <v>800</v>
      </c>
      <c r="X136" s="80" t="s">
        <v>800</v>
      </c>
      <c r="Y136" s="80" t="s">
        <v>800</v>
      </c>
      <c r="Z136" s="227"/>
      <c r="AA136" s="89">
        <v>593.57188938659056</v>
      </c>
      <c r="AB136" s="89">
        <v>546.74611061340943</v>
      </c>
      <c r="AC136" s="301">
        <v>8</v>
      </c>
      <c r="AD136" s="230">
        <v>6</v>
      </c>
      <c r="AE136" s="302">
        <v>9</v>
      </c>
      <c r="AG136" s="36"/>
    </row>
    <row r="137" spans="1:33" s="38" customFormat="1" ht="15" customHeight="1" x14ac:dyDescent="0.2">
      <c r="A137" s="277">
        <v>15</v>
      </c>
      <c r="B137" s="279">
        <v>30</v>
      </c>
      <c r="C137" s="170"/>
      <c r="D137" s="4" t="s">
        <v>243</v>
      </c>
      <c r="E137" s="1" t="s">
        <v>17</v>
      </c>
      <c r="F137" s="292">
        <v>3509304</v>
      </c>
      <c r="G137" s="292">
        <v>350930415</v>
      </c>
      <c r="H137" s="17">
        <v>176.79</v>
      </c>
      <c r="I137" s="17">
        <v>0.29019243214104512</v>
      </c>
      <c r="J137" s="17">
        <v>0.44029196600710296</v>
      </c>
      <c r="K137" s="17">
        <v>1.37</v>
      </c>
      <c r="L137" s="17">
        <v>0.15009953386605784</v>
      </c>
      <c r="M137" s="300">
        <f t="shared" si="5"/>
        <v>0.4426638</v>
      </c>
      <c r="N137" s="221">
        <v>0.3356461</v>
      </c>
      <c r="O137" s="221">
        <v>0.10701769999999999</v>
      </c>
      <c r="P137" s="298">
        <v>0</v>
      </c>
      <c r="Q137" s="68" t="s">
        <v>800</v>
      </c>
      <c r="R137" s="68" t="s">
        <v>800</v>
      </c>
      <c r="S137" s="68" t="s">
        <v>800</v>
      </c>
      <c r="T137" s="68" t="s">
        <v>800</v>
      </c>
      <c r="U137" s="79"/>
      <c r="V137" s="80" t="s">
        <v>800</v>
      </c>
      <c r="W137" s="80" t="s">
        <v>800</v>
      </c>
      <c r="X137" s="80" t="s">
        <v>800</v>
      </c>
      <c r="Y137" s="80" t="s">
        <v>800</v>
      </c>
      <c r="Z137" s="227"/>
      <c r="AA137" s="89">
        <v>449.47385999999995</v>
      </c>
      <c r="AB137" s="89">
        <v>75.244139999999987</v>
      </c>
      <c r="AC137" s="301">
        <v>0</v>
      </c>
      <c r="AD137" s="230">
        <v>0</v>
      </c>
      <c r="AE137" s="302">
        <v>8</v>
      </c>
      <c r="AG137" s="36"/>
    </row>
    <row r="138" spans="1:33" s="38" customFormat="1" ht="15" customHeight="1" x14ac:dyDescent="0.2">
      <c r="A138" s="277">
        <v>4</v>
      </c>
      <c r="B138" s="279">
        <v>30</v>
      </c>
      <c r="C138" s="170"/>
      <c r="D138" s="4" t="s">
        <v>244</v>
      </c>
      <c r="E138" s="1" t="s">
        <v>15</v>
      </c>
      <c r="F138" s="292">
        <v>3509403</v>
      </c>
      <c r="G138" s="292">
        <v>35094034</v>
      </c>
      <c r="H138" s="17">
        <v>660.69</v>
      </c>
      <c r="I138" s="17">
        <v>2.181446558853374</v>
      </c>
      <c r="J138" s="17">
        <v>3.2021233891425673</v>
      </c>
      <c r="K138" s="17">
        <v>10.19</v>
      </c>
      <c r="L138" s="17">
        <v>1.0206768302891933</v>
      </c>
      <c r="M138" s="300">
        <f t="shared" si="5"/>
        <v>0.32792719999999997</v>
      </c>
      <c r="N138" s="221">
        <v>0.3205575</v>
      </c>
      <c r="O138" s="221">
        <v>7.369699999999999E-3</v>
      </c>
      <c r="P138" s="298">
        <v>3.4246575342465752E-3</v>
      </c>
      <c r="Q138" s="68" t="s">
        <v>800</v>
      </c>
      <c r="R138" s="68" t="s">
        <v>800</v>
      </c>
      <c r="S138" s="68" t="s">
        <v>800</v>
      </c>
      <c r="T138" s="68" t="s">
        <v>800</v>
      </c>
      <c r="U138" s="79"/>
      <c r="V138" s="80" t="s">
        <v>800</v>
      </c>
      <c r="W138" s="80" t="s">
        <v>800</v>
      </c>
      <c r="X138" s="80" t="s">
        <v>800</v>
      </c>
      <c r="Y138" s="80" t="s">
        <v>800</v>
      </c>
      <c r="Z138" s="227"/>
      <c r="AA138" s="89">
        <v>929.38354632704113</v>
      </c>
      <c r="AB138" s="89">
        <v>293.17645367295876</v>
      </c>
      <c r="AC138" s="301">
        <v>2</v>
      </c>
      <c r="AD138" s="230">
        <v>1</v>
      </c>
      <c r="AE138" s="302">
        <v>27</v>
      </c>
      <c r="AG138" s="36"/>
    </row>
    <row r="139" spans="1:33" s="38" customFormat="1" ht="15" customHeight="1" x14ac:dyDescent="0.2">
      <c r="A139" s="277">
        <v>14</v>
      </c>
      <c r="B139" s="279">
        <v>30</v>
      </c>
      <c r="C139" s="170"/>
      <c r="D139" s="4" t="s">
        <v>245</v>
      </c>
      <c r="E139" s="1" t="s">
        <v>8</v>
      </c>
      <c r="F139" s="292">
        <v>3509452</v>
      </c>
      <c r="G139" s="292">
        <v>350945214</v>
      </c>
      <c r="H139" s="17">
        <v>184.08</v>
      </c>
      <c r="I139" s="17">
        <v>0.68045122019279558</v>
      </c>
      <c r="J139" s="17">
        <v>0.92061047437848809</v>
      </c>
      <c r="K139" s="17">
        <v>2.06</v>
      </c>
      <c r="L139" s="17">
        <v>0.24015925418569251</v>
      </c>
      <c r="M139" s="300">
        <f t="shared" si="5"/>
        <v>0.13651780000000002</v>
      </c>
      <c r="N139" s="221">
        <v>0.10747150000000001</v>
      </c>
      <c r="O139" s="221">
        <v>2.9046299999999997E-2</v>
      </c>
      <c r="P139" s="298">
        <v>4.7321093353627594E-2</v>
      </c>
      <c r="Q139" s="68" t="s">
        <v>800</v>
      </c>
      <c r="R139" s="68" t="s">
        <v>800</v>
      </c>
      <c r="S139" s="68" t="s">
        <v>800</v>
      </c>
      <c r="T139" s="68" t="s">
        <v>800</v>
      </c>
      <c r="U139" s="79"/>
      <c r="V139" s="80" t="s">
        <v>800</v>
      </c>
      <c r="W139" s="80" t="s">
        <v>800</v>
      </c>
      <c r="X139" s="80" t="s">
        <v>800</v>
      </c>
      <c r="Y139" s="80" t="s">
        <v>800</v>
      </c>
      <c r="Z139" s="227"/>
      <c r="AA139" s="89">
        <v>183.15625054464471</v>
      </c>
      <c r="AB139" s="89">
        <v>87.869749455355318</v>
      </c>
      <c r="AC139" s="301">
        <v>2</v>
      </c>
      <c r="AD139" s="230">
        <v>0</v>
      </c>
      <c r="AE139" s="302">
        <v>7</v>
      </c>
      <c r="AG139" s="36"/>
    </row>
    <row r="140" spans="1:33" s="38" customFormat="1" ht="15" customHeight="1" x14ac:dyDescent="0.2">
      <c r="A140" s="277">
        <v>5</v>
      </c>
      <c r="B140" s="279">
        <v>30</v>
      </c>
      <c r="C140" s="170"/>
      <c r="D140" s="4" t="s">
        <v>246</v>
      </c>
      <c r="E140" s="1" t="s">
        <v>9</v>
      </c>
      <c r="F140" s="292">
        <v>3509502</v>
      </c>
      <c r="G140" s="292">
        <v>35095025</v>
      </c>
      <c r="H140" s="17">
        <v>795.7</v>
      </c>
      <c r="I140" s="17">
        <v>2.4316124486301374</v>
      </c>
      <c r="J140" s="17">
        <v>3.7224684398782344</v>
      </c>
      <c r="K140" s="17">
        <v>9.8000000000000007</v>
      </c>
      <c r="L140" s="17">
        <v>1.290855991248097</v>
      </c>
      <c r="M140" s="300">
        <f t="shared" si="5"/>
        <v>4.9715099999999994</v>
      </c>
      <c r="N140" s="221">
        <v>4.7148869999999992</v>
      </c>
      <c r="O140" s="221">
        <v>0.25662299999999993</v>
      </c>
      <c r="P140" s="298">
        <v>0</v>
      </c>
      <c r="Q140" s="68" t="s">
        <v>800</v>
      </c>
      <c r="R140" s="68" t="s">
        <v>800</v>
      </c>
      <c r="S140" s="68" t="s">
        <v>800</v>
      </c>
      <c r="T140" s="68" t="s">
        <v>800</v>
      </c>
      <c r="U140" s="79"/>
      <c r="V140" s="80" t="s">
        <v>800</v>
      </c>
      <c r="W140" s="80" t="s">
        <v>800</v>
      </c>
      <c r="X140" s="80" t="s">
        <v>800</v>
      </c>
      <c r="Y140" s="80" t="s">
        <v>800</v>
      </c>
      <c r="Z140" s="227"/>
      <c r="AA140" s="89">
        <v>48291.8011871688</v>
      </c>
      <c r="AB140" s="89">
        <v>13980.620812831199</v>
      </c>
      <c r="AC140" s="301">
        <v>156</v>
      </c>
      <c r="AD140" s="230">
        <v>1</v>
      </c>
      <c r="AE140" s="302">
        <v>274</v>
      </c>
      <c r="AG140" s="36"/>
    </row>
    <row r="141" spans="1:33" s="38" customFormat="1" ht="15" customHeight="1" x14ac:dyDescent="0.2">
      <c r="A141" s="277">
        <v>5</v>
      </c>
      <c r="B141" s="279">
        <v>30</v>
      </c>
      <c r="C141" s="170"/>
      <c r="D141" s="4" t="s">
        <v>247</v>
      </c>
      <c r="E141" s="1" t="s">
        <v>9</v>
      </c>
      <c r="F141" s="292">
        <v>3509601</v>
      </c>
      <c r="G141" s="292">
        <v>35096015</v>
      </c>
      <c r="H141" s="17">
        <v>80.05</v>
      </c>
      <c r="I141" s="17">
        <v>0.24015925418569251</v>
      </c>
      <c r="J141" s="17">
        <v>0.38025215246067989</v>
      </c>
      <c r="K141" s="17">
        <v>1</v>
      </c>
      <c r="L141" s="17">
        <v>0.14009289827498739</v>
      </c>
      <c r="M141" s="300">
        <f t="shared" si="5"/>
        <v>0.54213759999999989</v>
      </c>
      <c r="N141" s="221">
        <v>0.52531389999999989</v>
      </c>
      <c r="O141" s="221">
        <v>1.6823700000000007E-2</v>
      </c>
      <c r="P141" s="298">
        <v>0</v>
      </c>
      <c r="Q141" s="68" t="s">
        <v>800</v>
      </c>
      <c r="R141" s="68" t="s">
        <v>800</v>
      </c>
      <c r="S141" s="68" t="s">
        <v>800</v>
      </c>
      <c r="T141" s="68" t="s">
        <v>800</v>
      </c>
      <c r="U141" s="79"/>
      <c r="V141" s="80" t="s">
        <v>800</v>
      </c>
      <c r="W141" s="80" t="s">
        <v>800</v>
      </c>
      <c r="X141" s="80" t="s">
        <v>800</v>
      </c>
      <c r="Y141" s="80" t="s">
        <v>800</v>
      </c>
      <c r="Z141" s="227"/>
      <c r="AA141" s="89">
        <v>2325.8880592174969</v>
      </c>
      <c r="AB141" s="89">
        <v>2085.5339407825027</v>
      </c>
      <c r="AC141" s="301">
        <v>7</v>
      </c>
      <c r="AD141" s="230">
        <v>0</v>
      </c>
      <c r="AE141" s="302">
        <v>6</v>
      </c>
      <c r="AG141" s="36"/>
    </row>
    <row r="142" spans="1:33" s="38" customFormat="1" ht="15" customHeight="1" x14ac:dyDescent="0.2">
      <c r="A142" s="277">
        <v>1</v>
      </c>
      <c r="B142" s="279">
        <v>30</v>
      </c>
      <c r="C142" s="170"/>
      <c r="D142" s="4" t="s">
        <v>248</v>
      </c>
      <c r="E142" s="1" t="s">
        <v>52</v>
      </c>
      <c r="F142" s="292">
        <v>3509700</v>
      </c>
      <c r="G142" s="292">
        <v>35097001</v>
      </c>
      <c r="H142" s="17">
        <v>289.51</v>
      </c>
      <c r="I142" s="17">
        <v>2.9819774061390159</v>
      </c>
      <c r="J142" s="17">
        <v>4.2628267617960427</v>
      </c>
      <c r="K142" s="17">
        <v>9.39</v>
      </c>
      <c r="L142" s="17">
        <v>1.2808493556570268</v>
      </c>
      <c r="M142" s="300">
        <f t="shared" si="5"/>
        <v>0.91941990000000007</v>
      </c>
      <c r="N142" s="221">
        <v>0.91608660000000008</v>
      </c>
      <c r="O142" s="221">
        <v>3.3332999999999995E-3</v>
      </c>
      <c r="P142" s="298">
        <v>0</v>
      </c>
      <c r="Q142" s="68" t="s">
        <v>800</v>
      </c>
      <c r="R142" s="68" t="s">
        <v>800</v>
      </c>
      <c r="S142" s="68" t="s">
        <v>800</v>
      </c>
      <c r="T142" s="68" t="s">
        <v>800</v>
      </c>
      <c r="U142" s="79"/>
      <c r="V142" s="80" t="s">
        <v>800</v>
      </c>
      <c r="W142" s="80" t="s">
        <v>800</v>
      </c>
      <c r="X142" s="80" t="s">
        <v>800</v>
      </c>
      <c r="Y142" s="80" t="s">
        <v>800</v>
      </c>
      <c r="Z142" s="227"/>
      <c r="AA142" s="89">
        <v>1217.2953369398167</v>
      </c>
      <c r="AB142" s="89">
        <v>1527.9566630601832</v>
      </c>
      <c r="AC142" s="301">
        <v>9</v>
      </c>
      <c r="AD142" s="230">
        <v>0</v>
      </c>
      <c r="AE142" s="302">
        <v>18</v>
      </c>
      <c r="AG142" s="36"/>
    </row>
    <row r="143" spans="1:33" s="38" customFormat="1" ht="15" customHeight="1" x14ac:dyDescent="0.2">
      <c r="A143" s="277">
        <v>17</v>
      </c>
      <c r="B143" s="279">
        <v>30</v>
      </c>
      <c r="C143" s="170"/>
      <c r="D143" s="4" t="s">
        <v>249</v>
      </c>
      <c r="E143" s="1" t="s">
        <v>7</v>
      </c>
      <c r="F143" s="292">
        <v>3509809</v>
      </c>
      <c r="G143" s="292">
        <v>350980917</v>
      </c>
      <c r="H143" s="17">
        <v>484.58</v>
      </c>
      <c r="I143" s="17">
        <v>1.8612342199391172</v>
      </c>
      <c r="J143" s="17">
        <v>2.3515593639015733</v>
      </c>
      <c r="K143" s="17">
        <v>4.4400000000000004</v>
      </c>
      <c r="L143" s="17">
        <v>0.49032514396245608</v>
      </c>
      <c r="M143" s="300">
        <f t="shared" si="5"/>
        <v>0.18946009999999999</v>
      </c>
      <c r="N143" s="221">
        <v>0.1891227</v>
      </c>
      <c r="O143" s="221">
        <v>3.3740000000000002E-4</v>
      </c>
      <c r="P143" s="298">
        <v>0</v>
      </c>
      <c r="Q143" s="68" t="s">
        <v>800</v>
      </c>
      <c r="R143" s="68" t="s">
        <v>800</v>
      </c>
      <c r="S143" s="68" t="s">
        <v>800</v>
      </c>
      <c r="T143" s="68" t="s">
        <v>800</v>
      </c>
      <c r="U143" s="79"/>
      <c r="V143" s="80" t="s">
        <v>800</v>
      </c>
      <c r="W143" s="80" t="s">
        <v>800</v>
      </c>
      <c r="X143" s="80" t="s">
        <v>800</v>
      </c>
      <c r="Y143" s="80" t="s">
        <v>800</v>
      </c>
      <c r="Z143" s="227"/>
      <c r="AA143" s="89">
        <v>171.68759999999997</v>
      </c>
      <c r="AB143" s="89">
        <v>32.702400000000004</v>
      </c>
      <c r="AC143" s="301">
        <v>0</v>
      </c>
      <c r="AD143" s="230">
        <v>0</v>
      </c>
      <c r="AE143" s="302">
        <v>10</v>
      </c>
      <c r="AG143" s="36"/>
    </row>
    <row r="144" spans="1:33" s="38" customFormat="1" ht="15" customHeight="1" x14ac:dyDescent="0.2">
      <c r="A144" s="277">
        <v>11</v>
      </c>
      <c r="B144" s="279">
        <v>30</v>
      </c>
      <c r="C144" s="170"/>
      <c r="D144" s="4" t="s">
        <v>250</v>
      </c>
      <c r="E144" s="1" t="s">
        <v>12</v>
      </c>
      <c r="F144" s="292">
        <v>3509908</v>
      </c>
      <c r="G144" s="292">
        <v>350990811</v>
      </c>
      <c r="H144" s="17">
        <v>1242.01</v>
      </c>
      <c r="I144" s="17">
        <v>10.276814752029425</v>
      </c>
      <c r="J144" s="17">
        <v>14.599681327371892</v>
      </c>
      <c r="K144" s="17">
        <v>33.44</v>
      </c>
      <c r="L144" s="17">
        <v>4.3228665753424664</v>
      </c>
      <c r="M144" s="300">
        <f t="shared" si="5"/>
        <v>0.28059209999999996</v>
      </c>
      <c r="N144" s="221">
        <v>0.27981199999999995</v>
      </c>
      <c r="O144" s="221">
        <v>7.8009999999999993E-4</v>
      </c>
      <c r="P144" s="298">
        <v>0</v>
      </c>
      <c r="Q144" s="68" t="s">
        <v>800</v>
      </c>
      <c r="R144" s="68" t="s">
        <v>800</v>
      </c>
      <c r="S144" s="68" t="s">
        <v>800</v>
      </c>
      <c r="T144" s="68" t="s">
        <v>800</v>
      </c>
      <c r="U144" s="79"/>
      <c r="V144" s="80" t="s">
        <v>800</v>
      </c>
      <c r="W144" s="80" t="s">
        <v>800</v>
      </c>
      <c r="X144" s="80" t="s">
        <v>800</v>
      </c>
      <c r="Y144" s="80" t="s">
        <v>800</v>
      </c>
      <c r="Z144" s="227"/>
      <c r="AA144" s="89">
        <v>325.24540126743187</v>
      </c>
      <c r="AB144" s="89">
        <v>255.79459873256809</v>
      </c>
      <c r="AC144" s="301">
        <v>3</v>
      </c>
      <c r="AD144" s="230">
        <v>0</v>
      </c>
      <c r="AE144" s="302">
        <v>5</v>
      </c>
      <c r="AG144" s="36"/>
    </row>
    <row r="145" spans="1:33" s="38" customFormat="1" ht="15" customHeight="1" x14ac:dyDescent="0.2">
      <c r="A145" s="277">
        <v>2</v>
      </c>
      <c r="B145" s="279">
        <v>30</v>
      </c>
      <c r="C145" s="170"/>
      <c r="D145" s="4" t="s">
        <v>251</v>
      </c>
      <c r="E145" s="1" t="s">
        <v>6</v>
      </c>
      <c r="F145" s="292">
        <v>3509957</v>
      </c>
      <c r="G145" s="292">
        <v>35099572</v>
      </c>
      <c r="H145" s="17">
        <v>53.49</v>
      </c>
      <c r="I145" s="17">
        <v>0.27017916095890415</v>
      </c>
      <c r="J145" s="17">
        <v>0.3502322456874683</v>
      </c>
      <c r="K145" s="17">
        <v>0.82</v>
      </c>
      <c r="L145" s="17">
        <v>8.005308472856415E-2</v>
      </c>
      <c r="M145" s="300">
        <f t="shared" si="5"/>
        <v>3.7879299999999998E-2</v>
      </c>
      <c r="N145" s="221">
        <v>1.8115300000000001E-2</v>
      </c>
      <c r="O145" s="221">
        <v>1.9763999999999997E-2</v>
      </c>
      <c r="P145" s="298">
        <v>0.1388888888888889</v>
      </c>
      <c r="Q145" s="68" t="s">
        <v>800</v>
      </c>
      <c r="R145" s="68" t="s">
        <v>800</v>
      </c>
      <c r="S145" s="68" t="s">
        <v>800</v>
      </c>
      <c r="T145" s="68" t="s">
        <v>800</v>
      </c>
      <c r="U145" s="79"/>
      <c r="V145" s="80" t="s">
        <v>800</v>
      </c>
      <c r="W145" s="80" t="s">
        <v>800</v>
      </c>
      <c r="X145" s="80" t="s">
        <v>800</v>
      </c>
      <c r="Y145" s="80" t="s">
        <v>800</v>
      </c>
      <c r="Z145" s="227"/>
      <c r="AA145" s="89">
        <v>156.40302018547143</v>
      </c>
      <c r="AB145" s="89">
        <v>89.890979814528578</v>
      </c>
      <c r="AC145" s="301">
        <v>1</v>
      </c>
      <c r="AD145" s="230">
        <v>0</v>
      </c>
      <c r="AE145" s="302">
        <v>1</v>
      </c>
      <c r="AG145" s="36"/>
    </row>
    <row r="146" spans="1:33" s="38" customFormat="1" ht="15" customHeight="1" x14ac:dyDescent="0.2">
      <c r="A146" s="277">
        <v>17</v>
      </c>
      <c r="B146" s="279">
        <v>30</v>
      </c>
      <c r="C146" s="170"/>
      <c r="D146" s="4" t="s">
        <v>252</v>
      </c>
      <c r="E146" s="1" t="s">
        <v>7</v>
      </c>
      <c r="F146" s="292">
        <v>3510005</v>
      </c>
      <c r="G146" s="292">
        <v>351000517</v>
      </c>
      <c r="H146" s="17">
        <v>596.29</v>
      </c>
      <c r="I146" s="17">
        <v>2.3515593639015733</v>
      </c>
      <c r="J146" s="17">
        <v>2.9619641349568746</v>
      </c>
      <c r="K146" s="17">
        <v>5.6</v>
      </c>
      <c r="L146" s="17">
        <v>0.61040477105530133</v>
      </c>
      <c r="M146" s="300">
        <f t="shared" si="5"/>
        <v>0.34687949999999995</v>
      </c>
      <c r="N146" s="221">
        <v>0.20944469999999998</v>
      </c>
      <c r="O146" s="221">
        <v>0.13743479999999997</v>
      </c>
      <c r="P146" s="298">
        <v>3.1153729071537292E-2</v>
      </c>
      <c r="Q146" s="68" t="s">
        <v>800</v>
      </c>
      <c r="R146" s="68" t="s">
        <v>800</v>
      </c>
      <c r="S146" s="68" t="s">
        <v>800</v>
      </c>
      <c r="T146" s="68" t="s">
        <v>800</v>
      </c>
      <c r="U146" s="79"/>
      <c r="V146" s="80" t="s">
        <v>800</v>
      </c>
      <c r="W146" s="80" t="s">
        <v>800</v>
      </c>
      <c r="X146" s="80" t="s">
        <v>800</v>
      </c>
      <c r="Y146" s="80" t="s">
        <v>800</v>
      </c>
      <c r="Z146" s="227"/>
      <c r="AA146" s="89">
        <v>986.07466799999997</v>
      </c>
      <c r="AB146" s="89">
        <v>597.79933200000005</v>
      </c>
      <c r="AC146" s="301">
        <v>2</v>
      </c>
      <c r="AD146" s="230">
        <v>0</v>
      </c>
      <c r="AE146" s="302">
        <v>24</v>
      </c>
      <c r="AG146" s="36"/>
    </row>
    <row r="147" spans="1:33" s="38" customFormat="1" ht="15" customHeight="1" x14ac:dyDescent="0.2">
      <c r="A147" s="277">
        <v>15</v>
      </c>
      <c r="B147" s="279">
        <v>30</v>
      </c>
      <c r="C147" s="170"/>
      <c r="D147" s="4" t="s">
        <v>253</v>
      </c>
      <c r="E147" s="1" t="s">
        <v>17</v>
      </c>
      <c r="F147" s="292">
        <v>3510104</v>
      </c>
      <c r="G147" s="292">
        <v>351010415</v>
      </c>
      <c r="H147" s="17">
        <v>69.52</v>
      </c>
      <c r="I147" s="17">
        <v>0.15009953386605782</v>
      </c>
      <c r="J147" s="17">
        <v>0.20013271182141046</v>
      </c>
      <c r="K147" s="17">
        <v>0.53</v>
      </c>
      <c r="L147" s="17">
        <v>5.0033177955352642E-2</v>
      </c>
      <c r="M147" s="300">
        <f t="shared" si="5"/>
        <v>5.3863999999999995E-3</v>
      </c>
      <c r="N147" s="221">
        <v>0</v>
      </c>
      <c r="O147" s="221">
        <v>5.3863999999999995E-3</v>
      </c>
      <c r="P147" s="298">
        <v>0</v>
      </c>
      <c r="Q147" s="68" t="s">
        <v>800</v>
      </c>
      <c r="R147" s="68" t="s">
        <v>800</v>
      </c>
      <c r="S147" s="68" t="s">
        <v>800</v>
      </c>
      <c r="T147" s="68" t="s">
        <v>800</v>
      </c>
      <c r="U147" s="79"/>
      <c r="V147" s="80" t="s">
        <v>800</v>
      </c>
      <c r="W147" s="80" t="s">
        <v>800</v>
      </c>
      <c r="X147" s="80" t="s">
        <v>800</v>
      </c>
      <c r="Y147" s="80" t="s">
        <v>800</v>
      </c>
      <c r="Z147" s="227"/>
      <c r="AA147" s="89">
        <v>113.24641800268697</v>
      </c>
      <c r="AB147" s="89">
        <v>8.1455819973130321</v>
      </c>
      <c r="AC147" s="301">
        <v>0</v>
      </c>
      <c r="AD147" s="230">
        <v>0</v>
      </c>
      <c r="AE147" s="302">
        <v>0</v>
      </c>
      <c r="AG147" s="36"/>
    </row>
    <row r="148" spans="1:33" s="38" customFormat="1" ht="15" customHeight="1" x14ac:dyDescent="0.2">
      <c r="A148" s="277">
        <v>17</v>
      </c>
      <c r="B148" s="279">
        <v>30</v>
      </c>
      <c r="C148" s="170"/>
      <c r="D148" s="4" t="s">
        <v>254</v>
      </c>
      <c r="E148" s="1" t="s">
        <v>7</v>
      </c>
      <c r="F148" s="292">
        <v>3510153</v>
      </c>
      <c r="G148" s="292">
        <v>351015317</v>
      </c>
      <c r="H148" s="17">
        <v>57.38</v>
      </c>
      <c r="I148" s="17">
        <v>0.23015261859462202</v>
      </c>
      <c r="J148" s="17">
        <v>0.29019243214104512</v>
      </c>
      <c r="K148" s="17">
        <v>0.55000000000000004</v>
      </c>
      <c r="L148" s="17">
        <v>6.0039813546423099E-2</v>
      </c>
      <c r="M148" s="300">
        <f t="shared" si="5"/>
        <v>1.77626E-2</v>
      </c>
      <c r="N148" s="221">
        <v>1.7175900000000001E-2</v>
      </c>
      <c r="O148" s="221">
        <v>5.867E-4</v>
      </c>
      <c r="P148" s="298">
        <v>0</v>
      </c>
      <c r="Q148" s="68" t="s">
        <v>800</v>
      </c>
      <c r="R148" s="68" t="s">
        <v>800</v>
      </c>
      <c r="S148" s="68" t="s">
        <v>800</v>
      </c>
      <c r="T148" s="68" t="s">
        <v>800</v>
      </c>
      <c r="U148" s="79"/>
      <c r="V148" s="80" t="s">
        <v>800</v>
      </c>
      <c r="W148" s="80" t="s">
        <v>800</v>
      </c>
      <c r="X148" s="80" t="s">
        <v>800</v>
      </c>
      <c r="Y148" s="80" t="s">
        <v>800</v>
      </c>
      <c r="Z148" s="227"/>
      <c r="AA148" s="89">
        <v>187.57223999999999</v>
      </c>
      <c r="AB148" s="89">
        <v>65.903760000000005</v>
      </c>
      <c r="AC148" s="301">
        <v>0</v>
      </c>
      <c r="AD148" s="230">
        <v>0</v>
      </c>
      <c r="AE148" s="302">
        <v>2</v>
      </c>
      <c r="AG148" s="36"/>
    </row>
    <row r="149" spans="1:33" s="38" customFormat="1" ht="15" customHeight="1" x14ac:dyDescent="0.2">
      <c r="A149" s="277">
        <v>14</v>
      </c>
      <c r="B149" s="279">
        <v>30</v>
      </c>
      <c r="C149" s="170"/>
      <c r="D149" s="4" t="s">
        <v>255</v>
      </c>
      <c r="E149" s="1" t="s">
        <v>8</v>
      </c>
      <c r="F149" s="292">
        <v>3510203</v>
      </c>
      <c r="G149" s="292">
        <v>351020314</v>
      </c>
      <c r="H149" s="17">
        <v>1641.04</v>
      </c>
      <c r="I149" s="17">
        <v>6.1040477105530186</v>
      </c>
      <c r="J149" s="17">
        <v>8.275487633815322</v>
      </c>
      <c r="K149" s="17">
        <v>18.52</v>
      </c>
      <c r="L149" s="17">
        <v>2.1714399232623034</v>
      </c>
      <c r="M149" s="300">
        <f t="shared" si="5"/>
        <v>0.27789599999999992</v>
      </c>
      <c r="N149" s="221">
        <v>0.27232119999999993</v>
      </c>
      <c r="O149" s="221">
        <v>5.5747999999999995E-3</v>
      </c>
      <c r="P149" s="298">
        <v>0</v>
      </c>
      <c r="Q149" s="68" t="s">
        <v>800</v>
      </c>
      <c r="R149" s="68" t="s">
        <v>800</v>
      </c>
      <c r="S149" s="68" t="s">
        <v>800</v>
      </c>
      <c r="T149" s="68" t="s">
        <v>800</v>
      </c>
      <c r="U149" s="79"/>
      <c r="V149" s="80" t="s">
        <v>800</v>
      </c>
      <c r="W149" s="80" t="s">
        <v>800</v>
      </c>
      <c r="X149" s="80" t="s">
        <v>800</v>
      </c>
      <c r="Y149" s="80" t="s">
        <v>800</v>
      </c>
      <c r="Z149" s="227"/>
      <c r="AA149" s="89">
        <v>1689.4521157281554</v>
      </c>
      <c r="AB149" s="89">
        <v>410.39188427184473</v>
      </c>
      <c r="AC149" s="301">
        <v>15</v>
      </c>
      <c r="AD149" s="230">
        <v>2</v>
      </c>
      <c r="AE149" s="302">
        <v>50</v>
      </c>
      <c r="AG149" s="36"/>
    </row>
    <row r="150" spans="1:33" s="38" customFormat="1" ht="15" customHeight="1" x14ac:dyDescent="0.2">
      <c r="A150" s="277">
        <v>10</v>
      </c>
      <c r="B150" s="279">
        <v>30</v>
      </c>
      <c r="C150" s="170"/>
      <c r="D150" s="4" t="s">
        <v>256</v>
      </c>
      <c r="E150" s="1" t="s">
        <v>54</v>
      </c>
      <c r="F150" s="292">
        <v>3510302</v>
      </c>
      <c r="G150" s="292">
        <v>351030210</v>
      </c>
      <c r="H150" s="17">
        <v>169.98</v>
      </c>
      <c r="I150" s="17">
        <v>0.3102057033231862</v>
      </c>
      <c r="J150" s="17">
        <v>0.5403583219178083</v>
      </c>
      <c r="K150" s="17">
        <v>1.51</v>
      </c>
      <c r="L150" s="17">
        <v>0.2301526185946221</v>
      </c>
      <c r="M150" s="300">
        <f t="shared" si="5"/>
        <v>0.4174194</v>
      </c>
      <c r="N150" s="221">
        <v>0.40009879999999998</v>
      </c>
      <c r="O150" s="221">
        <v>1.7320599999999998E-2</v>
      </c>
      <c r="P150" s="298">
        <v>0</v>
      </c>
      <c r="Q150" s="68" t="s">
        <v>800</v>
      </c>
      <c r="R150" s="68" t="s">
        <v>800</v>
      </c>
      <c r="S150" s="68" t="s">
        <v>800</v>
      </c>
      <c r="T150" s="68" t="s">
        <v>800</v>
      </c>
      <c r="U150" s="79"/>
      <c r="V150" s="80" t="s">
        <v>800</v>
      </c>
      <c r="W150" s="80" t="s">
        <v>800</v>
      </c>
      <c r="X150" s="80" t="s">
        <v>800</v>
      </c>
      <c r="Y150" s="80" t="s">
        <v>800</v>
      </c>
      <c r="Z150" s="227"/>
      <c r="AA150" s="89">
        <v>543.11005608050073</v>
      </c>
      <c r="AB150" s="89">
        <v>340.16794391949935</v>
      </c>
      <c r="AC150" s="301">
        <v>1</v>
      </c>
      <c r="AD150" s="230">
        <v>0</v>
      </c>
      <c r="AE150" s="302">
        <v>11</v>
      </c>
      <c r="AG150" s="36"/>
    </row>
    <row r="151" spans="1:33" s="38" customFormat="1" ht="15" customHeight="1" x14ac:dyDescent="0.2">
      <c r="A151" s="277">
        <v>5</v>
      </c>
      <c r="B151" s="279">
        <v>30</v>
      </c>
      <c r="C151" s="170"/>
      <c r="D151" s="4" t="s">
        <v>257</v>
      </c>
      <c r="E151" s="1" t="s">
        <v>9</v>
      </c>
      <c r="F151" s="292">
        <v>3510401</v>
      </c>
      <c r="G151" s="292">
        <v>35104015</v>
      </c>
      <c r="H151" s="17">
        <v>323.2</v>
      </c>
      <c r="I151" s="17">
        <v>1.0106701946981229</v>
      </c>
      <c r="J151" s="17">
        <v>1.5510285166159312</v>
      </c>
      <c r="K151" s="17">
        <v>4.08</v>
      </c>
      <c r="L151" s="17">
        <v>0.5403583219178083</v>
      </c>
      <c r="M151" s="300">
        <f t="shared" si="5"/>
        <v>0.3445416</v>
      </c>
      <c r="N151" s="221">
        <v>0.13521040000000001</v>
      </c>
      <c r="O151" s="221">
        <v>0.20933120000000002</v>
      </c>
      <c r="P151" s="298">
        <v>0</v>
      </c>
      <c r="Q151" s="68" t="s">
        <v>800</v>
      </c>
      <c r="R151" s="68" t="s">
        <v>800</v>
      </c>
      <c r="S151" s="68" t="s">
        <v>800</v>
      </c>
      <c r="T151" s="68" t="s">
        <v>800</v>
      </c>
      <c r="U151" s="79"/>
      <c r="V151" s="80" t="s">
        <v>800</v>
      </c>
      <c r="W151" s="80" t="s">
        <v>800</v>
      </c>
      <c r="X151" s="80" t="s">
        <v>800</v>
      </c>
      <c r="Y151" s="80" t="s">
        <v>800</v>
      </c>
      <c r="Z151" s="227"/>
      <c r="AA151" s="89">
        <v>578.15471249999973</v>
      </c>
      <c r="AB151" s="89">
        <v>2163.6952875000002</v>
      </c>
      <c r="AC151" s="301">
        <v>10</v>
      </c>
      <c r="AD151" s="230">
        <v>0</v>
      </c>
      <c r="AE151" s="302">
        <v>23</v>
      </c>
      <c r="AG151" s="36"/>
    </row>
    <row r="152" spans="1:33" s="38" customFormat="1" ht="15" customHeight="1" x14ac:dyDescent="0.2">
      <c r="A152" s="277">
        <v>3</v>
      </c>
      <c r="B152" s="279">
        <v>30</v>
      </c>
      <c r="C152" s="170"/>
      <c r="D152" s="4" t="s">
        <v>258</v>
      </c>
      <c r="E152" s="1" t="s">
        <v>13</v>
      </c>
      <c r="F152" s="292">
        <v>3510500</v>
      </c>
      <c r="G152" s="292">
        <v>35105003</v>
      </c>
      <c r="H152" s="17">
        <v>483.95</v>
      </c>
      <c r="I152" s="17">
        <v>7.0446714561136474</v>
      </c>
      <c r="J152" s="17">
        <v>10.066675404616946</v>
      </c>
      <c r="K152" s="17">
        <v>27.4</v>
      </c>
      <c r="L152" s="17">
        <v>3.0220039485032988</v>
      </c>
      <c r="M152" s="300">
        <f t="shared" si="5"/>
        <v>0.8490742</v>
      </c>
      <c r="N152" s="221">
        <v>0.83786360000000004</v>
      </c>
      <c r="O152" s="221">
        <v>1.1210600000000001E-2</v>
      </c>
      <c r="P152" s="298">
        <v>0</v>
      </c>
      <c r="Q152" s="68" t="s">
        <v>800</v>
      </c>
      <c r="R152" s="68" t="s">
        <v>800</v>
      </c>
      <c r="S152" s="68" t="s">
        <v>800</v>
      </c>
      <c r="T152" s="68" t="s">
        <v>800</v>
      </c>
      <c r="U152" s="79"/>
      <c r="V152" s="80" t="s">
        <v>800</v>
      </c>
      <c r="W152" s="80" t="s">
        <v>800</v>
      </c>
      <c r="X152" s="80" t="s">
        <v>800</v>
      </c>
      <c r="Y152" s="80" t="s">
        <v>800</v>
      </c>
      <c r="Z152" s="227"/>
      <c r="AA152" s="89">
        <v>3899.7659100170749</v>
      </c>
      <c r="AB152" s="89">
        <v>2057.2980899829254</v>
      </c>
      <c r="AC152" s="301">
        <v>22</v>
      </c>
      <c r="AD152" s="230">
        <v>1</v>
      </c>
      <c r="AE152" s="302">
        <v>15</v>
      </c>
      <c r="AG152" s="36"/>
    </row>
    <row r="153" spans="1:33" s="38" customFormat="1" ht="15" customHeight="1" x14ac:dyDescent="0.2">
      <c r="A153" s="277">
        <v>6</v>
      </c>
      <c r="B153" s="279">
        <v>30</v>
      </c>
      <c r="C153" s="170"/>
      <c r="D153" s="4" t="s">
        <v>259</v>
      </c>
      <c r="E153" s="1" t="s">
        <v>16</v>
      </c>
      <c r="F153" s="292">
        <v>3510609</v>
      </c>
      <c r="G153" s="292">
        <v>35106096</v>
      </c>
      <c r="H153" s="17">
        <v>34.97</v>
      </c>
      <c r="I153" s="17">
        <v>0.11007299150177574</v>
      </c>
      <c r="J153" s="17">
        <v>0.19012607623033995</v>
      </c>
      <c r="K153" s="17">
        <v>0.51</v>
      </c>
      <c r="L153" s="17">
        <v>8.0053084728564206E-2</v>
      </c>
      <c r="M153" s="300">
        <f t="shared" si="5"/>
        <v>1.0790005</v>
      </c>
      <c r="N153" s="221">
        <v>1.0509264</v>
      </c>
      <c r="O153" s="221">
        <v>2.8074099999999998E-2</v>
      </c>
      <c r="P153" s="298">
        <v>0</v>
      </c>
      <c r="Q153" s="68" t="s">
        <v>800</v>
      </c>
      <c r="R153" s="68" t="s">
        <v>800</v>
      </c>
      <c r="S153" s="68" t="s">
        <v>800</v>
      </c>
      <c r="T153" s="68" t="s">
        <v>800</v>
      </c>
      <c r="U153" s="79"/>
      <c r="V153" s="80" t="s">
        <v>800</v>
      </c>
      <c r="W153" s="80" t="s">
        <v>800</v>
      </c>
      <c r="X153" s="80" t="s">
        <v>800</v>
      </c>
      <c r="Y153" s="80" t="s">
        <v>800</v>
      </c>
      <c r="Z153" s="227"/>
      <c r="AA153" s="89">
        <v>6137.4888794373855</v>
      </c>
      <c r="AB153" s="89">
        <v>15163.621120562615</v>
      </c>
      <c r="AC153" s="301">
        <v>10</v>
      </c>
      <c r="AD153" s="230">
        <v>1</v>
      </c>
      <c r="AE153" s="302">
        <v>8</v>
      </c>
      <c r="AG153" s="36"/>
    </row>
    <row r="154" spans="1:33" s="38" customFormat="1" ht="15" customHeight="1" x14ac:dyDescent="0.2">
      <c r="A154" s="277">
        <v>15</v>
      </c>
      <c r="B154" s="279">
        <v>30</v>
      </c>
      <c r="C154" s="170"/>
      <c r="D154" s="4" t="s">
        <v>260</v>
      </c>
      <c r="E154" s="1" t="s">
        <v>17</v>
      </c>
      <c r="F154" s="292">
        <v>3510708</v>
      </c>
      <c r="G154" s="292">
        <v>351070815</v>
      </c>
      <c r="H154" s="17">
        <v>637.57000000000005</v>
      </c>
      <c r="I154" s="17">
        <v>1.050696737062405</v>
      </c>
      <c r="J154" s="17">
        <v>1.5610351522070016</v>
      </c>
      <c r="K154" s="17">
        <v>4.9000000000000004</v>
      </c>
      <c r="L154" s="17">
        <v>0.51033841514459666</v>
      </c>
      <c r="M154" s="300">
        <f t="shared" si="5"/>
        <v>0.106269</v>
      </c>
      <c r="N154" s="221">
        <v>0.101129</v>
      </c>
      <c r="O154" s="221">
        <v>5.1400000000000005E-3</v>
      </c>
      <c r="P154" s="298">
        <v>0.25922609081684422</v>
      </c>
      <c r="Q154" s="68" t="s">
        <v>800</v>
      </c>
      <c r="R154" s="68" t="s">
        <v>800</v>
      </c>
      <c r="S154" s="68" t="s">
        <v>800</v>
      </c>
      <c r="T154" s="68" t="s">
        <v>800</v>
      </c>
      <c r="U154" s="79"/>
      <c r="V154" s="80" t="s">
        <v>800</v>
      </c>
      <c r="W154" s="80" t="s">
        <v>800</v>
      </c>
      <c r="X154" s="80" t="s">
        <v>800</v>
      </c>
      <c r="Y154" s="80" t="s">
        <v>800</v>
      </c>
      <c r="Z154" s="227"/>
      <c r="AA154" s="89">
        <v>491.17271716408209</v>
      </c>
      <c r="AB154" s="89">
        <v>112.76328283591796</v>
      </c>
      <c r="AC154" s="301">
        <v>0</v>
      </c>
      <c r="AD154" s="230">
        <v>0</v>
      </c>
      <c r="AE154" s="302">
        <v>0</v>
      </c>
      <c r="AG154" s="36"/>
    </row>
    <row r="155" spans="1:33" s="38" customFormat="1" ht="15" customHeight="1" x14ac:dyDescent="0.2">
      <c r="A155" s="277">
        <v>4</v>
      </c>
      <c r="B155" s="279">
        <v>30</v>
      </c>
      <c r="C155" s="170"/>
      <c r="D155" s="4" t="s">
        <v>261</v>
      </c>
      <c r="E155" s="1" t="s">
        <v>15</v>
      </c>
      <c r="F155" s="292">
        <v>3510807</v>
      </c>
      <c r="G155" s="292">
        <v>35108074</v>
      </c>
      <c r="H155" s="17">
        <v>865.54</v>
      </c>
      <c r="I155" s="17">
        <v>2.8719044146372403</v>
      </c>
      <c r="J155" s="17">
        <v>4.2428134906139015</v>
      </c>
      <c r="K155" s="17">
        <v>12.66</v>
      </c>
      <c r="L155" s="17">
        <v>1.3709090759766611</v>
      </c>
      <c r="M155" s="300">
        <f t="shared" si="5"/>
        <v>1.3410529999999992</v>
      </c>
      <c r="N155" s="221">
        <v>1.3276194999999991</v>
      </c>
      <c r="O155" s="221">
        <v>1.3433499999999999E-2</v>
      </c>
      <c r="P155" s="298">
        <v>4.8944063926940638E-2</v>
      </c>
      <c r="Q155" s="68" t="s">
        <v>800</v>
      </c>
      <c r="R155" s="68" t="s">
        <v>800</v>
      </c>
      <c r="S155" s="68" t="s">
        <v>800</v>
      </c>
      <c r="T155" s="68" t="s">
        <v>800</v>
      </c>
      <c r="U155" s="79"/>
      <c r="V155" s="80" t="s">
        <v>800</v>
      </c>
      <c r="W155" s="80" t="s">
        <v>800</v>
      </c>
      <c r="X155" s="80" t="s">
        <v>800</v>
      </c>
      <c r="Y155" s="80" t="s">
        <v>800</v>
      </c>
      <c r="Z155" s="227"/>
      <c r="AA155" s="89">
        <v>1028.0357999999999</v>
      </c>
      <c r="AB155" s="89">
        <v>297.61020000000002</v>
      </c>
      <c r="AC155" s="301">
        <v>0</v>
      </c>
      <c r="AD155" s="230">
        <v>0</v>
      </c>
      <c r="AE155" s="302">
        <v>60</v>
      </c>
      <c r="AG155" s="36"/>
    </row>
    <row r="156" spans="1:33" s="38" customFormat="1" ht="15" customHeight="1" x14ac:dyDescent="0.2">
      <c r="A156" s="277">
        <v>4</v>
      </c>
      <c r="B156" s="279">
        <v>30</v>
      </c>
      <c r="C156" s="170"/>
      <c r="D156" s="4" t="s">
        <v>262</v>
      </c>
      <c r="E156" s="1" t="s">
        <v>15</v>
      </c>
      <c r="F156" s="292">
        <v>3510906</v>
      </c>
      <c r="G156" s="292">
        <v>35109064</v>
      </c>
      <c r="H156" s="17">
        <v>190.92</v>
      </c>
      <c r="I156" s="17">
        <v>0.65043131341958405</v>
      </c>
      <c r="J156" s="17">
        <v>0.96063701674277002</v>
      </c>
      <c r="K156" s="17">
        <v>3.02</v>
      </c>
      <c r="L156" s="17">
        <v>0.31020570332318598</v>
      </c>
      <c r="M156" s="300">
        <f t="shared" si="5"/>
        <v>5.6807199999999995E-2</v>
      </c>
      <c r="N156" s="221">
        <v>5.2237199999999998E-2</v>
      </c>
      <c r="O156" s="221">
        <v>4.5699999999999994E-3</v>
      </c>
      <c r="P156" s="298">
        <v>0</v>
      </c>
      <c r="Q156" s="68" t="s">
        <v>800</v>
      </c>
      <c r="R156" s="68" t="s">
        <v>800</v>
      </c>
      <c r="S156" s="68" t="s">
        <v>800</v>
      </c>
      <c r="T156" s="68" t="s">
        <v>800</v>
      </c>
      <c r="U156" s="79"/>
      <c r="V156" s="80" t="s">
        <v>800</v>
      </c>
      <c r="W156" s="80" t="s">
        <v>800</v>
      </c>
      <c r="X156" s="80" t="s">
        <v>800</v>
      </c>
      <c r="Y156" s="80" t="s">
        <v>800</v>
      </c>
      <c r="Z156" s="227"/>
      <c r="AA156" s="89">
        <v>79.214128695652178</v>
      </c>
      <c r="AB156" s="89">
        <v>16.74387130434782</v>
      </c>
      <c r="AC156" s="301">
        <v>0</v>
      </c>
      <c r="AD156" s="230">
        <v>0</v>
      </c>
      <c r="AE156" s="302">
        <v>12</v>
      </c>
      <c r="AG156" s="36"/>
    </row>
    <row r="157" spans="1:33" s="38" customFormat="1" ht="15" customHeight="1" x14ac:dyDescent="0.2">
      <c r="A157" s="277">
        <v>19</v>
      </c>
      <c r="B157" s="279">
        <v>30</v>
      </c>
      <c r="C157" s="170"/>
      <c r="D157" s="4" t="s">
        <v>263</v>
      </c>
      <c r="E157" s="1" t="s">
        <v>2</v>
      </c>
      <c r="F157" s="292">
        <v>3511003</v>
      </c>
      <c r="G157" s="292">
        <v>351100319</v>
      </c>
      <c r="H157" s="17">
        <v>1062.6500000000001</v>
      </c>
      <c r="I157" s="17">
        <v>1.8912541267123288</v>
      </c>
      <c r="J157" s="17">
        <v>2.5717053469051239</v>
      </c>
      <c r="K157" s="17">
        <v>7.74</v>
      </c>
      <c r="L157" s="17">
        <v>0.68045122019279503</v>
      </c>
      <c r="M157" s="300">
        <f t="shared" si="5"/>
        <v>9.9264699999999997E-2</v>
      </c>
      <c r="N157" s="221">
        <v>1.56507E-2</v>
      </c>
      <c r="O157" s="221">
        <v>8.3613999999999994E-2</v>
      </c>
      <c r="P157" s="298">
        <v>0.28416260781329272</v>
      </c>
      <c r="Q157" s="68" t="s">
        <v>800</v>
      </c>
      <c r="R157" s="68" t="s">
        <v>800</v>
      </c>
      <c r="S157" s="68" t="s">
        <v>800</v>
      </c>
      <c r="T157" s="68" t="s">
        <v>800</v>
      </c>
      <c r="U157" s="79"/>
      <c r="V157" s="80" t="s">
        <v>800</v>
      </c>
      <c r="W157" s="80" t="s">
        <v>800</v>
      </c>
      <c r="X157" s="80" t="s">
        <v>800</v>
      </c>
      <c r="Y157" s="80" t="s">
        <v>800</v>
      </c>
      <c r="Z157" s="227"/>
      <c r="AA157" s="89">
        <v>724.35254400000008</v>
      </c>
      <c r="AB157" s="89">
        <v>95.583455999999956</v>
      </c>
      <c r="AC157" s="301">
        <v>2</v>
      </c>
      <c r="AD157" s="230">
        <v>0</v>
      </c>
      <c r="AE157" s="302">
        <v>1</v>
      </c>
      <c r="AG157" s="36"/>
    </row>
    <row r="158" spans="1:33" s="38" customFormat="1" ht="15" customHeight="1" x14ac:dyDescent="0.2">
      <c r="A158" s="277">
        <v>15</v>
      </c>
      <c r="B158" s="279">
        <v>30</v>
      </c>
      <c r="C158" s="170"/>
      <c r="D158" s="4" t="s">
        <v>264</v>
      </c>
      <c r="E158" s="1" t="s">
        <v>17</v>
      </c>
      <c r="F158" s="292">
        <v>3511102</v>
      </c>
      <c r="G158" s="292">
        <v>351110215</v>
      </c>
      <c r="H158" s="17">
        <v>292.24</v>
      </c>
      <c r="I158" s="17">
        <v>0.50033177955352615</v>
      </c>
      <c r="J158" s="17">
        <v>0.73048439814814814</v>
      </c>
      <c r="K158" s="17">
        <v>2.2000000000000002</v>
      </c>
      <c r="L158" s="17">
        <v>0.23015261859462199</v>
      </c>
      <c r="M158" s="300">
        <f t="shared" si="5"/>
        <v>1.2042552999999989</v>
      </c>
      <c r="N158" s="221">
        <v>0.27177589999999996</v>
      </c>
      <c r="O158" s="221">
        <v>0.93247939999999907</v>
      </c>
      <c r="P158" s="298">
        <v>0</v>
      </c>
      <c r="Q158" s="68" t="s">
        <v>800</v>
      </c>
      <c r="R158" s="68" t="s">
        <v>800</v>
      </c>
      <c r="S158" s="68" t="s">
        <v>800</v>
      </c>
      <c r="T158" s="68" t="s">
        <v>800</v>
      </c>
      <c r="U158" s="79"/>
      <c r="V158" s="80" t="s">
        <v>800</v>
      </c>
      <c r="W158" s="80" t="s">
        <v>800</v>
      </c>
      <c r="X158" s="80" t="s">
        <v>800</v>
      </c>
      <c r="Y158" s="80" t="s">
        <v>800</v>
      </c>
      <c r="Z158" s="227"/>
      <c r="AA158" s="89">
        <v>5940.7302959999997</v>
      </c>
      <c r="AB158" s="89">
        <v>492.18170400000014</v>
      </c>
      <c r="AC158" s="301">
        <v>23</v>
      </c>
      <c r="AD158" s="230">
        <v>0</v>
      </c>
      <c r="AE158" s="302">
        <v>11</v>
      </c>
      <c r="AG158" s="36"/>
    </row>
    <row r="159" spans="1:33" s="38" customFormat="1" ht="15" customHeight="1" x14ac:dyDescent="0.2">
      <c r="A159" s="277">
        <v>15</v>
      </c>
      <c r="B159" s="279">
        <v>30</v>
      </c>
      <c r="C159" s="170"/>
      <c r="D159" s="4" t="s">
        <v>265</v>
      </c>
      <c r="E159" s="1" t="s">
        <v>17</v>
      </c>
      <c r="F159" s="292">
        <v>3511201</v>
      </c>
      <c r="G159" s="292">
        <v>351120115</v>
      </c>
      <c r="H159" s="17">
        <v>145.43</v>
      </c>
      <c r="I159" s="17">
        <v>0.24015925418569251</v>
      </c>
      <c r="J159" s="17">
        <v>0.36023888127853881</v>
      </c>
      <c r="K159" s="17">
        <v>1.1200000000000001</v>
      </c>
      <c r="L159" s="17">
        <v>0.12007962709284631</v>
      </c>
      <c r="M159" s="300">
        <f t="shared" si="5"/>
        <v>0.1162936</v>
      </c>
      <c r="N159" s="221">
        <v>8.3385399999999998E-2</v>
      </c>
      <c r="O159" s="221">
        <v>3.2908199999999999E-2</v>
      </c>
      <c r="P159" s="298">
        <v>0</v>
      </c>
      <c r="Q159" s="68" t="s">
        <v>800</v>
      </c>
      <c r="R159" s="68" t="s">
        <v>800</v>
      </c>
      <c r="S159" s="68" t="s">
        <v>800</v>
      </c>
      <c r="T159" s="68" t="s">
        <v>800</v>
      </c>
      <c r="U159" s="79"/>
      <c r="V159" s="80" t="s">
        <v>800</v>
      </c>
      <c r="W159" s="80" t="s">
        <v>800</v>
      </c>
      <c r="X159" s="80" t="s">
        <v>800</v>
      </c>
      <c r="Y159" s="80" t="s">
        <v>800</v>
      </c>
      <c r="Z159" s="227"/>
      <c r="AA159" s="89">
        <v>350.39304000000004</v>
      </c>
      <c r="AB159" s="89">
        <v>30.468959999999999</v>
      </c>
      <c r="AC159" s="301">
        <v>1</v>
      </c>
      <c r="AD159" s="230">
        <v>0</v>
      </c>
      <c r="AE159" s="302">
        <v>1</v>
      </c>
      <c r="AG159" s="36"/>
    </row>
    <row r="160" spans="1:33" s="38" customFormat="1" ht="15" customHeight="1" x14ac:dyDescent="0.2">
      <c r="A160" s="277">
        <v>15</v>
      </c>
      <c r="B160" s="279">
        <v>30</v>
      </c>
      <c r="C160" s="170"/>
      <c r="D160" s="4" t="s">
        <v>266</v>
      </c>
      <c r="E160" s="1" t="s">
        <v>17</v>
      </c>
      <c r="F160" s="292">
        <v>3511300</v>
      </c>
      <c r="G160" s="292">
        <v>351130015</v>
      </c>
      <c r="H160" s="17">
        <v>197.62</v>
      </c>
      <c r="I160" s="17">
        <v>0.37024551686960933</v>
      </c>
      <c r="J160" s="17">
        <v>0.50033177955352615</v>
      </c>
      <c r="K160" s="17">
        <v>1.43</v>
      </c>
      <c r="L160" s="17">
        <v>0.13008626268391682</v>
      </c>
      <c r="M160" s="300">
        <f t="shared" ref="M160:M223" si="6">SUM(N160:O160)</f>
        <v>7.7016799999999996E-2</v>
      </c>
      <c r="N160" s="221">
        <v>1.7661099999999999E-2</v>
      </c>
      <c r="O160" s="221">
        <v>5.9355699999999997E-2</v>
      </c>
      <c r="P160" s="298">
        <v>0</v>
      </c>
      <c r="Q160" s="68" t="s">
        <v>800</v>
      </c>
      <c r="R160" s="68" t="s">
        <v>800</v>
      </c>
      <c r="S160" s="68" t="s">
        <v>800</v>
      </c>
      <c r="T160" s="68" t="s">
        <v>800</v>
      </c>
      <c r="U160" s="79"/>
      <c r="V160" s="80" t="s">
        <v>800</v>
      </c>
      <c r="W160" s="80" t="s">
        <v>800</v>
      </c>
      <c r="X160" s="80" t="s">
        <v>800</v>
      </c>
      <c r="Y160" s="80" t="s">
        <v>800</v>
      </c>
      <c r="Z160" s="227"/>
      <c r="AA160" s="89">
        <v>219.77244000000002</v>
      </c>
      <c r="AB160" s="89">
        <v>159.14555999999999</v>
      </c>
      <c r="AC160" s="301">
        <v>1</v>
      </c>
      <c r="AD160" s="230">
        <v>0</v>
      </c>
      <c r="AE160" s="302">
        <v>9</v>
      </c>
      <c r="AG160" s="36"/>
    </row>
    <row r="161" spans="1:33" s="38" customFormat="1" ht="15" customHeight="1" x14ac:dyDescent="0.2">
      <c r="A161" s="277">
        <v>17</v>
      </c>
      <c r="B161" s="279">
        <v>30</v>
      </c>
      <c r="C161" s="170"/>
      <c r="D161" s="4" t="s">
        <v>267</v>
      </c>
      <c r="E161" s="1" t="s">
        <v>7</v>
      </c>
      <c r="F161" s="292">
        <v>3511409</v>
      </c>
      <c r="G161" s="292">
        <v>351140917</v>
      </c>
      <c r="H161" s="17">
        <v>503.64</v>
      </c>
      <c r="I161" s="17">
        <v>1.9412873046676813</v>
      </c>
      <c r="J161" s="17">
        <v>2.5416854401319129</v>
      </c>
      <c r="K161" s="17">
        <v>5.28</v>
      </c>
      <c r="L161" s="17">
        <v>0.6003981354642316</v>
      </c>
      <c r="M161" s="300">
        <f t="shared" si="6"/>
        <v>0.13723980000000002</v>
      </c>
      <c r="N161" s="221">
        <v>6.8134700000000006E-2</v>
      </c>
      <c r="O161" s="221">
        <v>6.9105100000000003E-2</v>
      </c>
      <c r="P161" s="298">
        <v>0</v>
      </c>
      <c r="Q161" s="68" t="s">
        <v>800</v>
      </c>
      <c r="R161" s="68" t="s">
        <v>800</v>
      </c>
      <c r="S161" s="68" t="s">
        <v>800</v>
      </c>
      <c r="T161" s="68" t="s">
        <v>800</v>
      </c>
      <c r="U161" s="79"/>
      <c r="V161" s="80" t="s">
        <v>800</v>
      </c>
      <c r="W161" s="80" t="s">
        <v>800</v>
      </c>
      <c r="X161" s="80" t="s">
        <v>800</v>
      </c>
      <c r="Y161" s="80" t="s">
        <v>800</v>
      </c>
      <c r="Z161" s="227"/>
      <c r="AA161" s="89">
        <v>-7.5600000000122236E-3</v>
      </c>
      <c r="AB161" s="89">
        <v>934.42355999999995</v>
      </c>
      <c r="AC161" s="301">
        <v>1</v>
      </c>
      <c r="AD161" s="230">
        <v>0</v>
      </c>
      <c r="AE161" s="302">
        <v>2</v>
      </c>
      <c r="AG161" s="36"/>
    </row>
    <row r="162" spans="1:33" s="38" customFormat="1" ht="15" customHeight="1" x14ac:dyDescent="0.2">
      <c r="A162" s="277">
        <v>10</v>
      </c>
      <c r="B162" s="279">
        <v>30</v>
      </c>
      <c r="C162" s="170"/>
      <c r="D162" s="4" t="s">
        <v>268</v>
      </c>
      <c r="E162" s="1" t="s">
        <v>54</v>
      </c>
      <c r="F162" s="292">
        <v>3511508</v>
      </c>
      <c r="G162" s="292">
        <v>351150810</v>
      </c>
      <c r="H162" s="17">
        <v>127.76</v>
      </c>
      <c r="I162" s="17">
        <v>0.24015925418569251</v>
      </c>
      <c r="J162" s="17">
        <v>0.40026542364282092</v>
      </c>
      <c r="K162" s="17">
        <v>1.1299999999999999</v>
      </c>
      <c r="L162" s="17">
        <v>0.16010616945712841</v>
      </c>
      <c r="M162" s="300">
        <f t="shared" si="6"/>
        <v>0.37600310000000003</v>
      </c>
      <c r="N162" s="221">
        <v>0.36762330000000004</v>
      </c>
      <c r="O162" s="221">
        <v>8.3797999999999997E-3</v>
      </c>
      <c r="P162" s="298">
        <v>0</v>
      </c>
      <c r="Q162" s="68" t="s">
        <v>800</v>
      </c>
      <c r="R162" s="68" t="s">
        <v>800</v>
      </c>
      <c r="S162" s="68" t="s">
        <v>800</v>
      </c>
      <c r="T162" s="68" t="s">
        <v>800</v>
      </c>
      <c r="U162" s="79"/>
      <c r="V162" s="80" t="s">
        <v>800</v>
      </c>
      <c r="W162" s="80" t="s">
        <v>800</v>
      </c>
      <c r="X162" s="80" t="s">
        <v>800</v>
      </c>
      <c r="Y162" s="80" t="s">
        <v>800</v>
      </c>
      <c r="Z162" s="227"/>
      <c r="AA162" s="89">
        <v>1936.6225200000001</v>
      </c>
      <c r="AB162" s="89">
        <v>416.10347999999999</v>
      </c>
      <c r="AC162" s="301">
        <v>5</v>
      </c>
      <c r="AD162" s="230">
        <v>0</v>
      </c>
      <c r="AE162" s="302">
        <v>10</v>
      </c>
      <c r="AG162" s="36"/>
    </row>
    <row r="163" spans="1:33" s="38" customFormat="1" ht="15" customHeight="1" x14ac:dyDescent="0.2">
      <c r="A163" s="277">
        <v>10</v>
      </c>
      <c r="B163" s="279">
        <v>30</v>
      </c>
      <c r="C163" s="170"/>
      <c r="D163" s="4" t="s">
        <v>269</v>
      </c>
      <c r="E163" s="1" t="s">
        <v>54</v>
      </c>
      <c r="F163" s="292">
        <v>3511607</v>
      </c>
      <c r="G163" s="292">
        <v>351160710</v>
      </c>
      <c r="H163" s="17">
        <v>190.19</v>
      </c>
      <c r="I163" s="17">
        <v>0.36023888127853881</v>
      </c>
      <c r="J163" s="17">
        <v>0.6204114066463724</v>
      </c>
      <c r="K163" s="17">
        <v>1.73</v>
      </c>
      <c r="L163" s="17">
        <v>0.26017252536783358</v>
      </c>
      <c r="M163" s="300">
        <f t="shared" si="6"/>
        <v>0.11367740000000003</v>
      </c>
      <c r="N163" s="221">
        <v>9.1306000000000026E-2</v>
      </c>
      <c r="O163" s="221">
        <v>2.2371399999999996E-2</v>
      </c>
      <c r="P163" s="298">
        <v>0</v>
      </c>
      <c r="Q163" s="68" t="s">
        <v>800</v>
      </c>
      <c r="R163" s="68" t="s">
        <v>800</v>
      </c>
      <c r="S163" s="68" t="s">
        <v>800</v>
      </c>
      <c r="T163" s="68" t="s">
        <v>800</v>
      </c>
      <c r="U163" s="79"/>
      <c r="V163" s="80" t="s">
        <v>800</v>
      </c>
      <c r="W163" s="80" t="s">
        <v>800</v>
      </c>
      <c r="X163" s="80" t="s">
        <v>800</v>
      </c>
      <c r="Y163" s="80" t="s">
        <v>800</v>
      </c>
      <c r="Z163" s="227"/>
      <c r="AA163" s="89">
        <v>255.09938812751142</v>
      </c>
      <c r="AB163" s="89">
        <v>378.48261187248858</v>
      </c>
      <c r="AC163" s="301">
        <v>2</v>
      </c>
      <c r="AD163" s="230">
        <v>0</v>
      </c>
      <c r="AE163" s="302">
        <v>16</v>
      </c>
      <c r="AG163" s="36"/>
    </row>
    <row r="164" spans="1:33" s="38" customFormat="1" ht="15" customHeight="1" x14ac:dyDescent="0.2">
      <c r="A164" s="277">
        <v>5</v>
      </c>
      <c r="B164" s="279">
        <v>30</v>
      </c>
      <c r="C164" s="170"/>
      <c r="D164" s="4" t="s">
        <v>270</v>
      </c>
      <c r="E164" s="1" t="s">
        <v>9</v>
      </c>
      <c r="F164" s="292">
        <v>3511706</v>
      </c>
      <c r="G164" s="292">
        <v>35117065</v>
      </c>
      <c r="H164" s="17">
        <v>176</v>
      </c>
      <c r="I164" s="17">
        <v>0.5403583219178083</v>
      </c>
      <c r="J164" s="17">
        <v>0.82054411846778286</v>
      </c>
      <c r="K164" s="17">
        <v>2.16</v>
      </c>
      <c r="L164" s="17">
        <v>0.28018579654997455</v>
      </c>
      <c r="M164" s="300">
        <f t="shared" si="6"/>
        <v>2.1082E-2</v>
      </c>
      <c r="N164" s="221">
        <v>1.66736E-2</v>
      </c>
      <c r="O164" s="221">
        <v>4.4083999999999998E-3</v>
      </c>
      <c r="P164" s="298">
        <v>0</v>
      </c>
      <c r="Q164" s="68" t="s">
        <v>800</v>
      </c>
      <c r="R164" s="68" t="s">
        <v>800</v>
      </c>
      <c r="S164" s="68" t="s">
        <v>800</v>
      </c>
      <c r="T164" s="68" t="s">
        <v>800</v>
      </c>
      <c r="U164" s="79"/>
      <c r="V164" s="80" t="s">
        <v>800</v>
      </c>
      <c r="W164" s="80" t="s">
        <v>800</v>
      </c>
      <c r="X164" s="80" t="s">
        <v>800</v>
      </c>
      <c r="Y164" s="80" t="s">
        <v>800</v>
      </c>
      <c r="Z164" s="227"/>
      <c r="AA164" s="89">
        <v>566.12594608298195</v>
      </c>
      <c r="AB164" s="89">
        <v>247.54605391701813</v>
      </c>
      <c r="AC164" s="301">
        <v>2</v>
      </c>
      <c r="AD164" s="230">
        <v>1</v>
      </c>
      <c r="AE164" s="302">
        <v>9</v>
      </c>
      <c r="AG164" s="36"/>
    </row>
    <row r="165" spans="1:33" s="38" customFormat="1" ht="15" customHeight="1" x14ac:dyDescent="0.2">
      <c r="A165" s="277">
        <v>17</v>
      </c>
      <c r="B165" s="279">
        <v>30</v>
      </c>
      <c r="C165" s="170"/>
      <c r="D165" s="4" t="s">
        <v>271</v>
      </c>
      <c r="E165" s="1" t="s">
        <v>7</v>
      </c>
      <c r="F165" s="292">
        <v>3557204</v>
      </c>
      <c r="G165" s="292">
        <v>355720417</v>
      </c>
      <c r="H165" s="17">
        <v>188.21</v>
      </c>
      <c r="I165" s="17">
        <v>0.73048439814814814</v>
      </c>
      <c r="J165" s="17">
        <v>0.940623745560629</v>
      </c>
      <c r="K165" s="17">
        <v>1.82</v>
      </c>
      <c r="L165" s="17">
        <v>0.21013934741248086</v>
      </c>
      <c r="M165" s="300">
        <f t="shared" si="6"/>
        <v>5.17086E-2</v>
      </c>
      <c r="N165" s="221">
        <v>5.0463000000000001E-2</v>
      </c>
      <c r="O165" s="221">
        <v>1.2455999999999999E-3</v>
      </c>
      <c r="P165" s="298">
        <v>0</v>
      </c>
      <c r="Q165" s="68" t="s">
        <v>800</v>
      </c>
      <c r="R165" s="68" t="s">
        <v>800</v>
      </c>
      <c r="S165" s="68" t="s">
        <v>800</v>
      </c>
      <c r="T165" s="68" t="s">
        <v>800</v>
      </c>
      <c r="U165" s="79"/>
      <c r="V165" s="80" t="s">
        <v>800</v>
      </c>
      <c r="W165" s="80" t="s">
        <v>800</v>
      </c>
      <c r="X165" s="80" t="s">
        <v>800</v>
      </c>
      <c r="Y165" s="80" t="s">
        <v>800</v>
      </c>
      <c r="Z165" s="227"/>
      <c r="AA165" s="89">
        <v>309.98700000000002</v>
      </c>
      <c r="AB165" s="89">
        <v>309.98700000000002</v>
      </c>
      <c r="AC165" s="301">
        <v>1</v>
      </c>
      <c r="AD165" s="230">
        <v>0</v>
      </c>
      <c r="AE165" s="302">
        <v>0</v>
      </c>
      <c r="AG165" s="36"/>
    </row>
    <row r="166" spans="1:33" s="38" customFormat="1" ht="15" customHeight="1" x14ac:dyDescent="0.2">
      <c r="A166" s="277">
        <v>20</v>
      </c>
      <c r="B166" s="279">
        <v>30</v>
      </c>
      <c r="C166" s="170"/>
      <c r="D166" s="4" t="s">
        <v>272</v>
      </c>
      <c r="E166" s="1" t="s">
        <v>3</v>
      </c>
      <c r="F166" s="292">
        <v>3511904</v>
      </c>
      <c r="G166" s="292">
        <v>351190420</v>
      </c>
      <c r="H166" s="17">
        <v>168.74</v>
      </c>
      <c r="I166" s="17">
        <v>0.37024551686960933</v>
      </c>
      <c r="J166" s="17">
        <v>0.52034505073566717</v>
      </c>
      <c r="K166" s="17">
        <v>1.26</v>
      </c>
      <c r="L166" s="17">
        <v>0.15009953386605784</v>
      </c>
      <c r="M166" s="300">
        <f t="shared" si="6"/>
        <v>4.6193600000000001E-2</v>
      </c>
      <c r="N166" s="221">
        <v>1.39042E-2</v>
      </c>
      <c r="O166" s="221">
        <v>3.2289400000000003E-2</v>
      </c>
      <c r="P166" s="298">
        <v>0</v>
      </c>
      <c r="Q166" s="68" t="s">
        <v>800</v>
      </c>
      <c r="R166" s="68" t="s">
        <v>800</v>
      </c>
      <c r="S166" s="68" t="s">
        <v>800</v>
      </c>
      <c r="T166" s="68" t="s">
        <v>800</v>
      </c>
      <c r="U166" s="79"/>
      <c r="V166" s="80" t="s">
        <v>800</v>
      </c>
      <c r="W166" s="80" t="s">
        <v>800</v>
      </c>
      <c r="X166" s="80" t="s">
        <v>800</v>
      </c>
      <c r="Y166" s="80" t="s">
        <v>800</v>
      </c>
      <c r="Z166" s="227"/>
      <c r="AA166" s="89">
        <v>373.17510000000004</v>
      </c>
      <c r="AB166" s="89">
        <v>44.946899999999999</v>
      </c>
      <c r="AC166" s="301">
        <v>0</v>
      </c>
      <c r="AD166" s="230">
        <v>0</v>
      </c>
      <c r="AE166" s="302">
        <v>4</v>
      </c>
      <c r="AG166" s="36"/>
    </row>
    <row r="167" spans="1:33" s="38" customFormat="1" ht="15" customHeight="1" x14ac:dyDescent="0.2">
      <c r="A167" s="277">
        <v>12</v>
      </c>
      <c r="B167" s="279">
        <v>30</v>
      </c>
      <c r="C167" s="170"/>
      <c r="D167" s="4" t="s">
        <v>273</v>
      </c>
      <c r="E167" s="1" t="s">
        <v>11</v>
      </c>
      <c r="F167" s="292">
        <v>3512001</v>
      </c>
      <c r="G167" s="292">
        <v>351200112</v>
      </c>
      <c r="H167" s="17">
        <v>423.96</v>
      </c>
      <c r="I167" s="17">
        <v>1.050696737062405</v>
      </c>
      <c r="J167" s="17">
        <v>1.5510285166159312</v>
      </c>
      <c r="K167" s="17">
        <v>4.42</v>
      </c>
      <c r="L167" s="17">
        <v>0.50033177955352626</v>
      </c>
      <c r="M167" s="300">
        <f t="shared" si="6"/>
        <v>0.8715987999999999</v>
      </c>
      <c r="N167" s="221">
        <v>0.72222599999999992</v>
      </c>
      <c r="O167" s="221">
        <v>0.14937279999999997</v>
      </c>
      <c r="P167" s="298">
        <v>0</v>
      </c>
      <c r="Q167" s="68" t="s">
        <v>800</v>
      </c>
      <c r="R167" s="68" t="s">
        <v>800</v>
      </c>
      <c r="S167" s="68" t="s">
        <v>800</v>
      </c>
      <c r="T167" s="68" t="s">
        <v>800</v>
      </c>
      <c r="U167" s="79"/>
      <c r="V167" s="80" t="s">
        <v>800</v>
      </c>
      <c r="W167" s="80" t="s">
        <v>800</v>
      </c>
      <c r="X167" s="80" t="s">
        <v>800</v>
      </c>
      <c r="Y167" s="80" t="s">
        <v>800</v>
      </c>
      <c r="Z167" s="227"/>
      <c r="AA167" s="89">
        <v>802.48157999999989</v>
      </c>
      <c r="AB167" s="89">
        <v>120.97242</v>
      </c>
      <c r="AC167" s="301">
        <v>1</v>
      </c>
      <c r="AD167" s="230">
        <v>0</v>
      </c>
      <c r="AE167" s="302">
        <v>19</v>
      </c>
      <c r="AG167" s="36"/>
    </row>
    <row r="168" spans="1:33" s="38" customFormat="1" ht="15" customHeight="1" x14ac:dyDescent="0.2">
      <c r="A168" s="277">
        <v>12</v>
      </c>
      <c r="B168" s="279">
        <v>30</v>
      </c>
      <c r="C168" s="170"/>
      <c r="D168" s="4" t="s">
        <v>274</v>
      </c>
      <c r="E168" s="1" t="s">
        <v>11</v>
      </c>
      <c r="F168" s="292">
        <v>3512100</v>
      </c>
      <c r="G168" s="292">
        <v>351210012</v>
      </c>
      <c r="H168" s="17">
        <v>729.25</v>
      </c>
      <c r="I168" s="17">
        <v>2.0813802029426687</v>
      </c>
      <c r="J168" s="17">
        <v>3.0720371264586501</v>
      </c>
      <c r="K168" s="17">
        <v>8.51</v>
      </c>
      <c r="L168" s="17">
        <v>0.99065692351598145</v>
      </c>
      <c r="M168" s="300">
        <f t="shared" si="6"/>
        <v>3.8755583000000007</v>
      </c>
      <c r="N168" s="221">
        <v>3.6190697000000007</v>
      </c>
      <c r="O168" s="221">
        <v>0.25648859999999996</v>
      </c>
      <c r="P168" s="298">
        <v>1.3075345002536785</v>
      </c>
      <c r="Q168" s="68" t="s">
        <v>800</v>
      </c>
      <c r="R168" s="68" t="s">
        <v>800</v>
      </c>
      <c r="S168" s="68" t="s">
        <v>800</v>
      </c>
      <c r="T168" s="68" t="s">
        <v>800</v>
      </c>
      <c r="U168" s="79"/>
      <c r="V168" s="80" t="s">
        <v>800</v>
      </c>
      <c r="W168" s="80" t="s">
        <v>800</v>
      </c>
      <c r="X168" s="80" t="s">
        <v>800</v>
      </c>
      <c r="Y168" s="80" t="s">
        <v>800</v>
      </c>
      <c r="Z168" s="227"/>
      <c r="AA168" s="89">
        <v>216.10476</v>
      </c>
      <c r="AB168" s="89">
        <v>26.571239999999996</v>
      </c>
      <c r="AC168" s="301">
        <v>1</v>
      </c>
      <c r="AD168" s="230">
        <v>0</v>
      </c>
      <c r="AE168" s="302">
        <v>54</v>
      </c>
      <c r="AG168" s="36"/>
    </row>
    <row r="169" spans="1:33" s="38" customFormat="1" ht="15" customHeight="1" x14ac:dyDescent="0.2">
      <c r="A169" s="277">
        <v>9</v>
      </c>
      <c r="B169" s="279">
        <v>30</v>
      </c>
      <c r="C169" s="170"/>
      <c r="D169" s="4" t="s">
        <v>275</v>
      </c>
      <c r="E169" s="1" t="s">
        <v>18</v>
      </c>
      <c r="F169" s="292">
        <v>3512209</v>
      </c>
      <c r="G169" s="292">
        <v>35122099</v>
      </c>
      <c r="H169" s="17">
        <v>183.83</v>
      </c>
      <c r="I169" s="17">
        <v>0.61040477105530189</v>
      </c>
      <c r="J169" s="17">
        <v>0.90059720319634706</v>
      </c>
      <c r="K169" s="17">
        <v>2.5</v>
      </c>
      <c r="L169" s="17">
        <v>0.29019243214104518</v>
      </c>
      <c r="M169" s="300">
        <f t="shared" si="6"/>
        <v>0.34901630000000011</v>
      </c>
      <c r="N169" s="221">
        <v>0.3219221000000001</v>
      </c>
      <c r="O169" s="221">
        <v>2.7094200000000002E-2</v>
      </c>
      <c r="P169" s="298">
        <v>8.5727422628107564E-2</v>
      </c>
      <c r="Q169" s="68" t="s">
        <v>800</v>
      </c>
      <c r="R169" s="68" t="s">
        <v>800</v>
      </c>
      <c r="S169" s="68" t="s">
        <v>800</v>
      </c>
      <c r="T169" s="68" t="s">
        <v>800</v>
      </c>
      <c r="U169" s="79"/>
      <c r="V169" s="80" t="s">
        <v>800</v>
      </c>
      <c r="W169" s="80" t="s">
        <v>800</v>
      </c>
      <c r="X169" s="80" t="s">
        <v>800</v>
      </c>
      <c r="Y169" s="80" t="s">
        <v>800</v>
      </c>
      <c r="Z169" s="227"/>
      <c r="AA169" s="89">
        <v>141.20028000000002</v>
      </c>
      <c r="AB169" s="89">
        <v>1254.0517199999999</v>
      </c>
      <c r="AC169" s="301">
        <v>0</v>
      </c>
      <c r="AD169" s="230">
        <v>0</v>
      </c>
      <c r="AE169" s="302">
        <v>6</v>
      </c>
      <c r="AG169" s="36"/>
    </row>
    <row r="170" spans="1:33" s="38" customFormat="1" ht="15" customHeight="1" x14ac:dyDescent="0.2">
      <c r="A170" s="277">
        <v>10</v>
      </c>
      <c r="B170" s="279">
        <v>30</v>
      </c>
      <c r="C170" s="170"/>
      <c r="D170" s="4" t="s">
        <v>276</v>
      </c>
      <c r="E170" s="1" t="s">
        <v>54</v>
      </c>
      <c r="F170" s="292">
        <v>3512308</v>
      </c>
      <c r="G170" s="292">
        <v>351230810</v>
      </c>
      <c r="H170" s="17">
        <v>468.24</v>
      </c>
      <c r="I170" s="17">
        <v>0.87057729642313553</v>
      </c>
      <c r="J170" s="17">
        <v>1.5110019742516489</v>
      </c>
      <c r="K170" s="17">
        <v>4.21</v>
      </c>
      <c r="L170" s="17">
        <v>0.64042467782851342</v>
      </c>
      <c r="M170" s="300">
        <f t="shared" si="6"/>
        <v>3.9571000000000002E-2</v>
      </c>
      <c r="N170" s="221">
        <v>3.95386E-2</v>
      </c>
      <c r="O170" s="221">
        <v>3.2400000000000001E-5</v>
      </c>
      <c r="P170" s="298">
        <v>0</v>
      </c>
      <c r="Q170" s="68" t="s">
        <v>800</v>
      </c>
      <c r="R170" s="68" t="s">
        <v>800</v>
      </c>
      <c r="S170" s="68" t="s">
        <v>800</v>
      </c>
      <c r="T170" s="68" t="s">
        <v>800</v>
      </c>
      <c r="U170" s="79"/>
      <c r="V170" s="80" t="s">
        <v>800</v>
      </c>
      <c r="W170" s="80" t="s">
        <v>800</v>
      </c>
      <c r="X170" s="80" t="s">
        <v>800</v>
      </c>
      <c r="Y170" s="80" t="s">
        <v>800</v>
      </c>
      <c r="Z170" s="227"/>
      <c r="AA170" s="89">
        <v>551.17592911273039</v>
      </c>
      <c r="AB170" s="89">
        <v>215.51607088726962</v>
      </c>
      <c r="AC170" s="301">
        <v>1</v>
      </c>
      <c r="AD170" s="230">
        <v>0</v>
      </c>
      <c r="AE170" s="302">
        <v>22</v>
      </c>
      <c r="AG170" s="36"/>
    </row>
    <row r="171" spans="1:33" s="38" customFormat="1" ht="15" customHeight="1" x14ac:dyDescent="0.2">
      <c r="A171" s="277">
        <v>5</v>
      </c>
      <c r="B171" s="279">
        <v>30</v>
      </c>
      <c r="C171" s="170"/>
      <c r="D171" s="4" t="s">
        <v>277</v>
      </c>
      <c r="E171" s="1" t="s">
        <v>9</v>
      </c>
      <c r="F171" s="292">
        <v>3512407</v>
      </c>
      <c r="G171" s="292">
        <v>35124075</v>
      </c>
      <c r="H171" s="17">
        <v>137.34</v>
      </c>
      <c r="I171" s="17">
        <v>0.41027205923389143</v>
      </c>
      <c r="J171" s="17">
        <v>0.63041804223744291</v>
      </c>
      <c r="K171" s="17">
        <v>1.66</v>
      </c>
      <c r="L171" s="17">
        <v>0.22014598300355148</v>
      </c>
      <c r="M171" s="300">
        <f t="shared" si="6"/>
        <v>0.15398580000000001</v>
      </c>
      <c r="N171" s="221">
        <v>0.10225389999999999</v>
      </c>
      <c r="O171" s="221">
        <v>5.1731900000000004E-2</v>
      </c>
      <c r="P171" s="298">
        <v>0</v>
      </c>
      <c r="Q171" s="68" t="s">
        <v>800</v>
      </c>
      <c r="R171" s="68" t="s">
        <v>800</v>
      </c>
      <c r="S171" s="68" t="s">
        <v>800</v>
      </c>
      <c r="T171" s="68" t="s">
        <v>800</v>
      </c>
      <c r="U171" s="79"/>
      <c r="V171" s="80" t="s">
        <v>800</v>
      </c>
      <c r="W171" s="80" t="s">
        <v>800</v>
      </c>
      <c r="X171" s="80" t="s">
        <v>800</v>
      </c>
      <c r="Y171" s="80" t="s">
        <v>800</v>
      </c>
      <c r="Z171" s="227"/>
      <c r="AA171" s="89">
        <v>0</v>
      </c>
      <c r="AB171" s="89">
        <v>1140.6420000000001</v>
      </c>
      <c r="AC171" s="301">
        <v>4</v>
      </c>
      <c r="AD171" s="230">
        <v>0</v>
      </c>
      <c r="AE171" s="302">
        <v>7</v>
      </c>
      <c r="AG171" s="36"/>
    </row>
    <row r="172" spans="1:33" s="38" customFormat="1" ht="15" customHeight="1" x14ac:dyDescent="0.2">
      <c r="A172" s="277">
        <v>19</v>
      </c>
      <c r="B172" s="279">
        <v>30</v>
      </c>
      <c r="C172" s="170"/>
      <c r="D172" s="4" t="s">
        <v>278</v>
      </c>
      <c r="E172" s="1" t="s">
        <v>2</v>
      </c>
      <c r="F172" s="292">
        <v>3512506</v>
      </c>
      <c r="G172" s="292">
        <v>351250619</v>
      </c>
      <c r="H172" s="17">
        <v>246.54</v>
      </c>
      <c r="I172" s="17">
        <v>0.43028533041603245</v>
      </c>
      <c r="J172" s="17">
        <v>0.58038486428209024</v>
      </c>
      <c r="K172" s="17">
        <v>1.83</v>
      </c>
      <c r="L172" s="17">
        <v>0.15009953386605779</v>
      </c>
      <c r="M172" s="300">
        <f t="shared" si="6"/>
        <v>5.09743E-2</v>
      </c>
      <c r="N172" s="221">
        <v>3.7209600000000002E-2</v>
      </c>
      <c r="O172" s="221">
        <v>1.37647E-2</v>
      </c>
      <c r="P172" s="298">
        <v>0</v>
      </c>
      <c r="Q172" s="68" t="s">
        <v>800</v>
      </c>
      <c r="R172" s="68" t="s">
        <v>800</v>
      </c>
      <c r="S172" s="68" t="s">
        <v>800</v>
      </c>
      <c r="T172" s="68" t="s">
        <v>800</v>
      </c>
      <c r="U172" s="79"/>
      <c r="V172" s="80" t="s">
        <v>800</v>
      </c>
      <c r="W172" s="80" t="s">
        <v>800</v>
      </c>
      <c r="X172" s="80" t="s">
        <v>800</v>
      </c>
      <c r="Y172" s="80" t="s">
        <v>800</v>
      </c>
      <c r="Z172" s="227"/>
      <c r="AA172" s="89">
        <v>200.59844454775993</v>
      </c>
      <c r="AB172" s="89">
        <v>53.903555452240077</v>
      </c>
      <c r="AC172" s="301">
        <v>0</v>
      </c>
      <c r="AD172" s="230">
        <v>0</v>
      </c>
      <c r="AE172" s="302">
        <v>3</v>
      </c>
      <c r="AG172" s="36"/>
    </row>
    <row r="173" spans="1:33" s="38" customFormat="1" ht="15" customHeight="1" x14ac:dyDescent="0.2">
      <c r="A173" s="277">
        <v>14</v>
      </c>
      <c r="B173" s="279">
        <v>30</v>
      </c>
      <c r="C173" s="170"/>
      <c r="D173" s="4" t="s">
        <v>279</v>
      </c>
      <c r="E173" s="1" t="s">
        <v>8</v>
      </c>
      <c r="F173" s="292">
        <v>3512605</v>
      </c>
      <c r="G173" s="292">
        <v>351260514</v>
      </c>
      <c r="H173" s="17">
        <v>304.51</v>
      </c>
      <c r="I173" s="17">
        <v>1.110736550608828</v>
      </c>
      <c r="J173" s="17">
        <v>1.5110019742516489</v>
      </c>
      <c r="K173" s="17">
        <v>3.38</v>
      </c>
      <c r="L173" s="17">
        <v>0.40026542364282092</v>
      </c>
      <c r="M173" s="300">
        <f t="shared" si="6"/>
        <v>0.20903569999999999</v>
      </c>
      <c r="N173" s="221">
        <v>0.20841999999999999</v>
      </c>
      <c r="O173" s="221">
        <v>6.1570000000000006E-4</v>
      </c>
      <c r="P173" s="298">
        <v>0</v>
      </c>
      <c r="Q173" s="68" t="s">
        <v>800</v>
      </c>
      <c r="R173" s="68" t="s">
        <v>800</v>
      </c>
      <c r="S173" s="68" t="s">
        <v>800</v>
      </c>
      <c r="T173" s="68" t="s">
        <v>800</v>
      </c>
      <c r="U173" s="79"/>
      <c r="V173" s="80" t="s">
        <v>800</v>
      </c>
      <c r="W173" s="80" t="s">
        <v>800</v>
      </c>
      <c r="X173" s="80" t="s">
        <v>800</v>
      </c>
      <c r="Y173" s="80" t="s">
        <v>800</v>
      </c>
      <c r="Z173" s="227"/>
      <c r="AA173" s="89">
        <v>123.20694704528012</v>
      </c>
      <c r="AB173" s="89">
        <v>80.481052954719871</v>
      </c>
      <c r="AC173" s="301">
        <v>1</v>
      </c>
      <c r="AD173" s="230">
        <v>0</v>
      </c>
      <c r="AE173" s="302">
        <v>15</v>
      </c>
      <c r="AG173" s="36"/>
    </row>
    <row r="174" spans="1:33" s="38" customFormat="1" ht="15" customHeight="1" x14ac:dyDescent="0.2">
      <c r="A174" s="277">
        <v>5</v>
      </c>
      <c r="B174" s="279">
        <v>30</v>
      </c>
      <c r="C174" s="170"/>
      <c r="D174" s="4" t="s">
        <v>280</v>
      </c>
      <c r="E174" s="1" t="s">
        <v>9</v>
      </c>
      <c r="F174" s="292">
        <v>3512704</v>
      </c>
      <c r="G174" s="292">
        <v>35127045</v>
      </c>
      <c r="H174" s="17">
        <v>278.14</v>
      </c>
      <c r="I174" s="17">
        <v>0.8605706608320649</v>
      </c>
      <c r="J174" s="17">
        <v>1.3108692624302385</v>
      </c>
      <c r="K174" s="17">
        <v>3.49</v>
      </c>
      <c r="L174" s="17">
        <v>0.45029860159817359</v>
      </c>
      <c r="M174" s="300">
        <f t="shared" si="6"/>
        <v>8.7095499999999992E-2</v>
      </c>
      <c r="N174" s="221">
        <v>8.2373899999999986E-2</v>
      </c>
      <c r="O174" s="221">
        <v>4.7215999999999994E-3</v>
      </c>
      <c r="P174" s="298">
        <v>0</v>
      </c>
      <c r="Q174" s="68" t="s">
        <v>800</v>
      </c>
      <c r="R174" s="68" t="s">
        <v>800</v>
      </c>
      <c r="S174" s="68" t="s">
        <v>800</v>
      </c>
      <c r="T174" s="68" t="s">
        <v>800</v>
      </c>
      <c r="U174" s="79"/>
      <c r="V174" s="80" t="s">
        <v>800</v>
      </c>
      <c r="W174" s="80" t="s">
        <v>800</v>
      </c>
      <c r="X174" s="80" t="s">
        <v>800</v>
      </c>
      <c r="Y174" s="80" t="s">
        <v>800</v>
      </c>
      <c r="Z174" s="227"/>
      <c r="AA174" s="89">
        <v>94.391999999999996</v>
      </c>
      <c r="AB174" s="89">
        <v>23.597999999999999</v>
      </c>
      <c r="AC174" s="301">
        <v>0</v>
      </c>
      <c r="AD174" s="230">
        <v>0</v>
      </c>
      <c r="AE174" s="302">
        <v>15</v>
      </c>
      <c r="AG174" s="36"/>
    </row>
    <row r="175" spans="1:33" s="38" customFormat="1" ht="15" customHeight="1" x14ac:dyDescent="0.2">
      <c r="A175" s="277">
        <v>5</v>
      </c>
      <c r="B175" s="279">
        <v>30</v>
      </c>
      <c r="C175" s="170"/>
      <c r="D175" s="4" t="s">
        <v>281</v>
      </c>
      <c r="E175" s="1" t="s">
        <v>9</v>
      </c>
      <c r="F175" s="292">
        <v>3512803</v>
      </c>
      <c r="G175" s="292">
        <v>35128035</v>
      </c>
      <c r="H175" s="17">
        <v>154.72999999999999</v>
      </c>
      <c r="I175" s="17">
        <v>0.4703118727803145</v>
      </c>
      <c r="J175" s="17">
        <v>0.72047776255707763</v>
      </c>
      <c r="K175" s="17">
        <v>1.9</v>
      </c>
      <c r="L175" s="17">
        <v>0.25016588977676313</v>
      </c>
      <c r="M175" s="300">
        <f t="shared" si="6"/>
        <v>2.9755391999999996</v>
      </c>
      <c r="N175" s="221">
        <v>2.9667481999999996</v>
      </c>
      <c r="O175" s="221">
        <v>8.7909999999999967E-3</v>
      </c>
      <c r="P175" s="298">
        <v>0</v>
      </c>
      <c r="Q175" s="68" t="s">
        <v>800</v>
      </c>
      <c r="R175" s="68" t="s">
        <v>800</v>
      </c>
      <c r="S175" s="68" t="s">
        <v>800</v>
      </c>
      <c r="T175" s="68" t="s">
        <v>800</v>
      </c>
      <c r="U175" s="79"/>
      <c r="V175" s="80" t="s">
        <v>800</v>
      </c>
      <c r="W175" s="80" t="s">
        <v>800</v>
      </c>
      <c r="X175" s="80" t="s">
        <v>800</v>
      </c>
      <c r="Y175" s="80" t="s">
        <v>800</v>
      </c>
      <c r="Z175" s="227"/>
      <c r="AA175" s="89">
        <v>0</v>
      </c>
      <c r="AB175" s="89">
        <v>3408.2640000000001</v>
      </c>
      <c r="AC175" s="301">
        <v>10</v>
      </c>
      <c r="AD175" s="230">
        <v>0</v>
      </c>
      <c r="AE175" s="302">
        <v>11</v>
      </c>
      <c r="AG175" s="36"/>
    </row>
    <row r="176" spans="1:33" s="38" customFormat="1" ht="15" customHeight="1" x14ac:dyDescent="0.2">
      <c r="A176" s="277">
        <v>15</v>
      </c>
      <c r="B176" s="279">
        <v>30</v>
      </c>
      <c r="C176" s="170"/>
      <c r="D176" s="4" t="s">
        <v>282</v>
      </c>
      <c r="E176" s="1" t="s">
        <v>17</v>
      </c>
      <c r="F176" s="292">
        <v>3512902</v>
      </c>
      <c r="G176" s="292">
        <v>351290215</v>
      </c>
      <c r="H176" s="17">
        <v>441.33</v>
      </c>
      <c r="I176" s="17">
        <v>0.74049103373921865</v>
      </c>
      <c r="J176" s="17">
        <v>1.0807166438356166</v>
      </c>
      <c r="K176" s="17">
        <v>3.39</v>
      </c>
      <c r="L176" s="17">
        <v>0.34022561009639796</v>
      </c>
      <c r="M176" s="300">
        <f t="shared" si="6"/>
        <v>7.6175800000000002E-2</v>
      </c>
      <c r="N176" s="221">
        <v>5.7918600000000008E-2</v>
      </c>
      <c r="O176" s="221">
        <v>1.8257199999999998E-2</v>
      </c>
      <c r="P176" s="298">
        <v>0</v>
      </c>
      <c r="Q176" s="68" t="s">
        <v>800</v>
      </c>
      <c r="R176" s="68" t="s">
        <v>800</v>
      </c>
      <c r="S176" s="68" t="s">
        <v>800</v>
      </c>
      <c r="T176" s="68" t="s">
        <v>800</v>
      </c>
      <c r="U176" s="79"/>
      <c r="V176" s="80" t="s">
        <v>800</v>
      </c>
      <c r="W176" s="80" t="s">
        <v>800</v>
      </c>
      <c r="X176" s="80" t="s">
        <v>800</v>
      </c>
      <c r="Y176" s="80" t="s">
        <v>800</v>
      </c>
      <c r="Z176" s="227"/>
      <c r="AA176" s="89">
        <v>247.05848879999996</v>
      </c>
      <c r="AB176" s="89">
        <v>26.127511200000001</v>
      </c>
      <c r="AC176" s="301">
        <v>0</v>
      </c>
      <c r="AD176" s="230">
        <v>0</v>
      </c>
      <c r="AE176" s="302">
        <v>9</v>
      </c>
      <c r="AG176" s="36"/>
    </row>
    <row r="177" spans="1:33" s="38" customFormat="1" ht="15" customHeight="1" x14ac:dyDescent="0.2">
      <c r="A177" s="277">
        <v>6</v>
      </c>
      <c r="B177" s="279">
        <v>30</v>
      </c>
      <c r="C177" s="170"/>
      <c r="D177" s="4" t="s">
        <v>283</v>
      </c>
      <c r="E177" s="1" t="s">
        <v>16</v>
      </c>
      <c r="F177" s="292">
        <v>3513009</v>
      </c>
      <c r="G177" s="292">
        <v>35130096</v>
      </c>
      <c r="H177" s="17">
        <v>323.89</v>
      </c>
      <c r="I177" s="17">
        <v>0.98065028792491127</v>
      </c>
      <c r="J177" s="17">
        <v>1.571041787798072</v>
      </c>
      <c r="K177" s="17">
        <v>4.25</v>
      </c>
      <c r="L177" s="17">
        <v>0.59039149987316075</v>
      </c>
      <c r="M177" s="300">
        <f t="shared" si="6"/>
        <v>1.3137871000000003</v>
      </c>
      <c r="N177" s="221">
        <v>1.2698057000000003</v>
      </c>
      <c r="O177" s="221">
        <v>4.3981400000000011E-2</v>
      </c>
      <c r="P177" s="298">
        <v>0</v>
      </c>
      <c r="Q177" s="68" t="s">
        <v>800</v>
      </c>
      <c r="R177" s="68" t="s">
        <v>800</v>
      </c>
      <c r="S177" s="68" t="s">
        <v>800</v>
      </c>
      <c r="T177" s="68" t="s">
        <v>800</v>
      </c>
      <c r="U177" s="79"/>
      <c r="V177" s="80" t="s">
        <v>800</v>
      </c>
      <c r="W177" s="80" t="s">
        <v>800</v>
      </c>
      <c r="X177" s="80" t="s">
        <v>800</v>
      </c>
      <c r="Y177" s="80" t="s">
        <v>800</v>
      </c>
      <c r="Z177" s="227"/>
      <c r="AA177" s="89">
        <v>2413.1124853805322</v>
      </c>
      <c r="AB177" s="89">
        <v>10206.471514619469</v>
      </c>
      <c r="AC177" s="301">
        <v>19</v>
      </c>
      <c r="AD177" s="230">
        <v>0</v>
      </c>
      <c r="AE177" s="302">
        <v>6</v>
      </c>
      <c r="AG177" s="36"/>
    </row>
    <row r="178" spans="1:33" s="38" customFormat="1" ht="15" customHeight="1" x14ac:dyDescent="0.2">
      <c r="A178" s="277">
        <v>4</v>
      </c>
      <c r="B178" s="279">
        <v>30</v>
      </c>
      <c r="C178" s="170"/>
      <c r="D178" s="4" t="s">
        <v>284</v>
      </c>
      <c r="E178" s="1" t="s">
        <v>15</v>
      </c>
      <c r="F178" s="292">
        <v>3513108</v>
      </c>
      <c r="G178" s="292">
        <v>35131084</v>
      </c>
      <c r="H178" s="17">
        <v>311.33999999999997</v>
      </c>
      <c r="I178" s="17">
        <v>1.0206768302891933</v>
      </c>
      <c r="J178" s="17">
        <v>1.5009953386605783</v>
      </c>
      <c r="K178" s="17">
        <v>4.4800000000000004</v>
      </c>
      <c r="L178" s="17">
        <v>0.48031850837138501</v>
      </c>
      <c r="M178" s="300">
        <f t="shared" si="6"/>
        <v>3.3450599999999997E-2</v>
      </c>
      <c r="N178" s="221">
        <v>1.25819E-2</v>
      </c>
      <c r="O178" s="221">
        <v>2.08687E-2</v>
      </c>
      <c r="P178" s="298">
        <v>0</v>
      </c>
      <c r="Q178" s="68" t="s">
        <v>800</v>
      </c>
      <c r="R178" s="68" t="s">
        <v>800</v>
      </c>
      <c r="S178" s="68" t="s">
        <v>800</v>
      </c>
      <c r="T178" s="68" t="s">
        <v>800</v>
      </c>
      <c r="U178" s="79"/>
      <c r="V178" s="80" t="s">
        <v>800</v>
      </c>
      <c r="W178" s="80" t="s">
        <v>800</v>
      </c>
      <c r="X178" s="80" t="s">
        <v>800</v>
      </c>
      <c r="Y178" s="80" t="s">
        <v>800</v>
      </c>
      <c r="Z178" s="227"/>
      <c r="AA178" s="89">
        <v>1469.7709199999999</v>
      </c>
      <c r="AB178" s="89">
        <v>340.74107999999995</v>
      </c>
      <c r="AC178" s="301">
        <v>3</v>
      </c>
      <c r="AD178" s="230">
        <v>0</v>
      </c>
      <c r="AE178" s="302">
        <v>8</v>
      </c>
      <c r="AG178" s="36"/>
    </row>
    <row r="179" spans="1:33" s="38" customFormat="1" ht="15" customHeight="1" x14ac:dyDescent="0.2">
      <c r="A179" s="277">
        <v>8</v>
      </c>
      <c r="B179" s="279">
        <v>30</v>
      </c>
      <c r="C179" s="170"/>
      <c r="D179" s="4" t="s">
        <v>285</v>
      </c>
      <c r="E179" s="1" t="s">
        <v>51</v>
      </c>
      <c r="F179" s="292">
        <v>3513207</v>
      </c>
      <c r="G179" s="292">
        <v>35132078</v>
      </c>
      <c r="H179" s="17">
        <v>385.46</v>
      </c>
      <c r="I179" s="17">
        <v>1.1807829997463217</v>
      </c>
      <c r="J179" s="17">
        <v>1.9412873046676813</v>
      </c>
      <c r="K179" s="17">
        <v>6.18</v>
      </c>
      <c r="L179" s="17">
        <v>0.76050430492135956</v>
      </c>
      <c r="M179" s="300">
        <f t="shared" si="6"/>
        <v>0.7128791000000001</v>
      </c>
      <c r="N179" s="221">
        <v>0.6822950000000001</v>
      </c>
      <c r="O179" s="221">
        <v>3.0584099999999996E-2</v>
      </c>
      <c r="P179" s="298">
        <v>1.1324200913242009E-3</v>
      </c>
      <c r="Q179" s="68" t="s">
        <v>800</v>
      </c>
      <c r="R179" s="68" t="s">
        <v>800</v>
      </c>
      <c r="S179" s="68" t="s">
        <v>800</v>
      </c>
      <c r="T179" s="68" t="s">
        <v>800</v>
      </c>
      <c r="U179" s="79"/>
      <c r="V179" s="80" t="s">
        <v>800</v>
      </c>
      <c r="W179" s="80" t="s">
        <v>800</v>
      </c>
      <c r="X179" s="80" t="s">
        <v>800</v>
      </c>
      <c r="Y179" s="80" t="s">
        <v>800</v>
      </c>
      <c r="Z179" s="227"/>
      <c r="AA179" s="89">
        <v>289.71107999999998</v>
      </c>
      <c r="AB179" s="89">
        <v>38.500920000000001</v>
      </c>
      <c r="AC179" s="301">
        <v>1</v>
      </c>
      <c r="AD179" s="230">
        <v>0</v>
      </c>
      <c r="AE179" s="302">
        <v>41</v>
      </c>
      <c r="AG179" s="36"/>
    </row>
    <row r="180" spans="1:33" s="38" customFormat="1" ht="15" customHeight="1" x14ac:dyDescent="0.2">
      <c r="A180" s="277">
        <v>17</v>
      </c>
      <c r="B180" s="279">
        <v>30</v>
      </c>
      <c r="C180" s="170"/>
      <c r="D180" s="4" t="s">
        <v>286</v>
      </c>
      <c r="E180" s="1" t="s">
        <v>7</v>
      </c>
      <c r="F180" s="292">
        <v>3513306</v>
      </c>
      <c r="G180" s="292">
        <v>351330617</v>
      </c>
      <c r="H180" s="17">
        <v>149.16999999999999</v>
      </c>
      <c r="I180" s="17">
        <v>0.58038486428209024</v>
      </c>
      <c r="J180" s="17">
        <v>0.73048439814814814</v>
      </c>
      <c r="K180" s="17">
        <v>1.37</v>
      </c>
      <c r="L180" s="17">
        <v>0.1500995338660579</v>
      </c>
      <c r="M180" s="300">
        <f t="shared" si="6"/>
        <v>9.2878099999999991E-2</v>
      </c>
      <c r="N180" s="221">
        <v>8.7625299999999989E-2</v>
      </c>
      <c r="O180" s="221">
        <v>5.2528000000000002E-3</v>
      </c>
      <c r="P180" s="298">
        <v>0.19167709918822931</v>
      </c>
      <c r="Q180" s="68" t="s">
        <v>800</v>
      </c>
      <c r="R180" s="68" t="s">
        <v>800</v>
      </c>
      <c r="S180" s="68" t="s">
        <v>800</v>
      </c>
      <c r="T180" s="68" t="s">
        <v>800</v>
      </c>
      <c r="U180" s="79"/>
      <c r="V180" s="80" t="s">
        <v>800</v>
      </c>
      <c r="W180" s="80" t="s">
        <v>800</v>
      </c>
      <c r="X180" s="80" t="s">
        <v>800</v>
      </c>
      <c r="Y180" s="80" t="s">
        <v>800</v>
      </c>
      <c r="Z180" s="227"/>
      <c r="AA180" s="89">
        <v>64.250280000000004</v>
      </c>
      <c r="AB180" s="89">
        <v>14.103720000000001</v>
      </c>
      <c r="AC180" s="301">
        <v>0</v>
      </c>
      <c r="AD180" s="230">
        <v>0</v>
      </c>
      <c r="AE180" s="302">
        <v>1</v>
      </c>
      <c r="AG180" s="36"/>
    </row>
    <row r="181" spans="1:33" s="38" customFormat="1" ht="15" customHeight="1" x14ac:dyDescent="0.2">
      <c r="A181" s="277">
        <v>2</v>
      </c>
      <c r="B181" s="279">
        <v>30</v>
      </c>
      <c r="C181" s="170"/>
      <c r="D181" s="4" t="s">
        <v>287</v>
      </c>
      <c r="E181" s="1" t="s">
        <v>6</v>
      </c>
      <c r="F181" s="292">
        <v>3513405</v>
      </c>
      <c r="G181" s="292">
        <v>35134052</v>
      </c>
      <c r="H181" s="17">
        <v>304.57</v>
      </c>
      <c r="I181" s="17">
        <v>1.5410218810248604</v>
      </c>
      <c r="J181" s="17">
        <v>2.0013271182141046</v>
      </c>
      <c r="K181" s="17">
        <v>4.63</v>
      </c>
      <c r="L181" s="17">
        <v>0.46030523718924421</v>
      </c>
      <c r="M181" s="300">
        <f t="shared" si="6"/>
        <v>1.7618600000000002E-2</v>
      </c>
      <c r="N181" s="221">
        <v>9.0562000000000004E-3</v>
      </c>
      <c r="O181" s="221">
        <v>8.5624000000000013E-3</v>
      </c>
      <c r="P181" s="298">
        <v>0.17441219558599694</v>
      </c>
      <c r="Q181" s="68" t="s">
        <v>800</v>
      </c>
      <c r="R181" s="68" t="s">
        <v>800</v>
      </c>
      <c r="S181" s="68" t="s">
        <v>800</v>
      </c>
      <c r="T181" s="68" t="s">
        <v>800</v>
      </c>
      <c r="U181" s="79"/>
      <c r="V181" s="80" t="s">
        <v>800</v>
      </c>
      <c r="W181" s="80" t="s">
        <v>800</v>
      </c>
      <c r="X181" s="80" t="s">
        <v>800</v>
      </c>
      <c r="Y181" s="80" t="s">
        <v>800</v>
      </c>
      <c r="Z181" s="227"/>
      <c r="AA181" s="89">
        <v>0</v>
      </c>
      <c r="AB181" s="89">
        <v>4283.9279999999999</v>
      </c>
      <c r="AC181" s="301">
        <v>10</v>
      </c>
      <c r="AD181" s="230">
        <v>0</v>
      </c>
      <c r="AE181" s="302">
        <v>10</v>
      </c>
      <c r="AG181" s="36"/>
    </row>
    <row r="182" spans="1:33" s="38" customFormat="1" ht="15" customHeight="1" x14ac:dyDescent="0.2">
      <c r="A182" s="277">
        <v>7</v>
      </c>
      <c r="B182" s="279">
        <v>30</v>
      </c>
      <c r="C182" s="170"/>
      <c r="D182" s="4" t="s">
        <v>288</v>
      </c>
      <c r="E182" s="1" t="s">
        <v>14</v>
      </c>
      <c r="F182" s="292">
        <v>3513504</v>
      </c>
      <c r="G182" s="292">
        <v>35135047</v>
      </c>
      <c r="H182" s="17">
        <v>142.28</v>
      </c>
      <c r="I182" s="17">
        <v>1.881247491121258</v>
      </c>
      <c r="J182" s="17">
        <v>2.8518911434550991</v>
      </c>
      <c r="K182" s="17">
        <v>7.63</v>
      </c>
      <c r="L182" s="17">
        <v>0.97064365233384109</v>
      </c>
      <c r="M182" s="300">
        <f t="shared" si="6"/>
        <v>10.896712500000001</v>
      </c>
      <c r="N182" s="221">
        <v>10.865953300000001</v>
      </c>
      <c r="O182" s="221">
        <v>3.0759200000000014E-2</v>
      </c>
      <c r="P182" s="298">
        <v>0</v>
      </c>
      <c r="Q182" s="68" t="s">
        <v>800</v>
      </c>
      <c r="R182" s="68" t="s">
        <v>800</v>
      </c>
      <c r="S182" s="68" t="s">
        <v>800</v>
      </c>
      <c r="T182" s="68" t="s">
        <v>800</v>
      </c>
      <c r="U182" s="79"/>
      <c r="V182" s="80" t="s">
        <v>800</v>
      </c>
      <c r="W182" s="80" t="s">
        <v>800</v>
      </c>
      <c r="X182" s="80" t="s">
        <v>800</v>
      </c>
      <c r="Y182" s="80" t="s">
        <v>800</v>
      </c>
      <c r="Z182" s="227"/>
      <c r="AA182" s="89">
        <v>3132.5264548554724</v>
      </c>
      <c r="AB182" s="89">
        <v>3773.3715451445278</v>
      </c>
      <c r="AC182" s="301">
        <v>43</v>
      </c>
      <c r="AD182" s="230">
        <v>4</v>
      </c>
      <c r="AE182" s="302">
        <v>33</v>
      </c>
      <c r="AG182" s="36"/>
    </row>
    <row r="183" spans="1:33" s="38" customFormat="1" ht="15" customHeight="1" x14ac:dyDescent="0.2">
      <c r="A183" s="277">
        <v>2</v>
      </c>
      <c r="B183" s="279">
        <v>30</v>
      </c>
      <c r="C183" s="170"/>
      <c r="D183" s="4" t="s">
        <v>289</v>
      </c>
      <c r="E183" s="1" t="s">
        <v>6</v>
      </c>
      <c r="F183" s="292">
        <v>3513603</v>
      </c>
      <c r="G183" s="292">
        <v>35136032</v>
      </c>
      <c r="H183" s="17">
        <v>1407.17</v>
      </c>
      <c r="I183" s="17">
        <v>7.0746913628868606</v>
      </c>
      <c r="J183" s="17">
        <v>9.236124650558093</v>
      </c>
      <c r="K183" s="17">
        <v>21.29</v>
      </c>
      <c r="L183" s="17">
        <v>2.1614332876712323</v>
      </c>
      <c r="M183" s="300">
        <f t="shared" si="6"/>
        <v>0.1404666</v>
      </c>
      <c r="N183" s="221">
        <v>0.13903699999999999</v>
      </c>
      <c r="O183" s="221">
        <v>1.4295999999999998E-3</v>
      </c>
      <c r="P183" s="298">
        <v>0</v>
      </c>
      <c r="Q183" s="68" t="s">
        <v>800</v>
      </c>
      <c r="R183" s="68" t="s">
        <v>800</v>
      </c>
      <c r="S183" s="68" t="s">
        <v>800</v>
      </c>
      <c r="T183" s="68" t="s">
        <v>800</v>
      </c>
      <c r="U183" s="79"/>
      <c r="V183" s="80" t="s">
        <v>800</v>
      </c>
      <c r="W183" s="80" t="s">
        <v>800</v>
      </c>
      <c r="X183" s="80" t="s">
        <v>800</v>
      </c>
      <c r="Y183" s="80" t="s">
        <v>800</v>
      </c>
      <c r="Z183" s="227"/>
      <c r="AA183" s="89">
        <v>42.856020000000058</v>
      </c>
      <c r="AB183" s="89">
        <v>618.37397999999996</v>
      </c>
      <c r="AC183" s="301">
        <v>2</v>
      </c>
      <c r="AD183" s="230">
        <v>0</v>
      </c>
      <c r="AE183" s="302">
        <v>33</v>
      </c>
      <c r="AG183" s="36"/>
    </row>
    <row r="184" spans="1:33" s="38" customFormat="1" ht="15" customHeight="1" x14ac:dyDescent="0.2">
      <c r="A184" s="277">
        <v>9</v>
      </c>
      <c r="B184" s="279">
        <v>30</v>
      </c>
      <c r="C184" s="170"/>
      <c r="D184" s="4" t="s">
        <v>290</v>
      </c>
      <c r="E184" s="1" t="s">
        <v>18</v>
      </c>
      <c r="F184" s="292">
        <v>3513702</v>
      </c>
      <c r="G184" s="292">
        <v>35137029</v>
      </c>
      <c r="H184" s="17">
        <v>755.23</v>
      </c>
      <c r="I184" s="17">
        <v>2.4816456265854896</v>
      </c>
      <c r="J184" s="17">
        <v>3.692448533105023</v>
      </c>
      <c r="K184" s="17">
        <v>10.210000000000001</v>
      </c>
      <c r="L184" s="17">
        <v>1.2108029065195334</v>
      </c>
      <c r="M184" s="300">
        <f t="shared" si="6"/>
        <v>1.1620639999999995</v>
      </c>
      <c r="N184" s="221">
        <v>0.67638229999999977</v>
      </c>
      <c r="O184" s="221">
        <v>0.48568169999999988</v>
      </c>
      <c r="P184" s="298">
        <v>7.7008181126331815E-2</v>
      </c>
      <c r="Q184" s="68" t="s">
        <v>800</v>
      </c>
      <c r="R184" s="68" t="s">
        <v>800</v>
      </c>
      <c r="S184" s="68" t="s">
        <v>800</v>
      </c>
      <c r="T184" s="68" t="s">
        <v>800</v>
      </c>
      <c r="U184" s="79"/>
      <c r="V184" s="80" t="s">
        <v>800</v>
      </c>
      <c r="W184" s="80" t="s">
        <v>800</v>
      </c>
      <c r="X184" s="80" t="s">
        <v>800</v>
      </c>
      <c r="Y184" s="80" t="s">
        <v>800</v>
      </c>
      <c r="Z184" s="227"/>
      <c r="AA184" s="89">
        <v>0</v>
      </c>
      <c r="AB184" s="89">
        <v>1598.076</v>
      </c>
      <c r="AC184" s="301">
        <v>4</v>
      </c>
      <c r="AD184" s="230">
        <v>0</v>
      </c>
      <c r="AE184" s="302">
        <v>31</v>
      </c>
      <c r="AG184" s="36"/>
    </row>
    <row r="185" spans="1:33" s="38" customFormat="1" ht="15" customHeight="1" x14ac:dyDescent="0.2">
      <c r="A185" s="277">
        <v>6</v>
      </c>
      <c r="B185" s="279">
        <v>30</v>
      </c>
      <c r="C185" s="170"/>
      <c r="D185" s="4" t="s">
        <v>291</v>
      </c>
      <c r="E185" s="1" t="s">
        <v>16</v>
      </c>
      <c r="F185" s="292">
        <v>3513801</v>
      </c>
      <c r="G185" s="292">
        <v>35138016</v>
      </c>
      <c r="H185" s="17">
        <v>30.65</v>
      </c>
      <c r="I185" s="17">
        <v>0.10006635591070523</v>
      </c>
      <c r="J185" s="17">
        <v>0.16010616945712836</v>
      </c>
      <c r="K185" s="17">
        <v>0.43</v>
      </c>
      <c r="L185" s="17">
        <v>6.0039813546423126E-2</v>
      </c>
      <c r="M185" s="300">
        <f t="shared" si="6"/>
        <v>0.12339259999999999</v>
      </c>
      <c r="N185" s="221">
        <v>4.6300000000000001E-5</v>
      </c>
      <c r="O185" s="221">
        <v>0.12334629999999999</v>
      </c>
      <c r="P185" s="298">
        <v>0</v>
      </c>
      <c r="Q185" s="68" t="s">
        <v>800</v>
      </c>
      <c r="R185" s="68" t="s">
        <v>800</v>
      </c>
      <c r="S185" s="68" t="s">
        <v>800</v>
      </c>
      <c r="T185" s="68" t="s">
        <v>800</v>
      </c>
      <c r="U185" s="79"/>
      <c r="V185" s="80" t="s">
        <v>800</v>
      </c>
      <c r="W185" s="80" t="s">
        <v>800</v>
      </c>
      <c r="X185" s="80" t="s">
        <v>800</v>
      </c>
      <c r="Y185" s="80" t="s">
        <v>800</v>
      </c>
      <c r="Z185" s="227"/>
      <c r="AA185" s="89">
        <v>5494.2223194333201</v>
      </c>
      <c r="AB185" s="89">
        <v>16925.497680566681</v>
      </c>
      <c r="AC185" s="301">
        <v>38</v>
      </c>
      <c r="AD185" s="230">
        <v>2</v>
      </c>
      <c r="AE185" s="302">
        <v>0</v>
      </c>
      <c r="AG185" s="36"/>
    </row>
    <row r="186" spans="1:33" s="38" customFormat="1" ht="15" customHeight="1" x14ac:dyDescent="0.2">
      <c r="A186" s="277">
        <v>18</v>
      </c>
      <c r="B186" s="279">
        <v>30</v>
      </c>
      <c r="C186" s="170"/>
      <c r="D186" s="4" t="s">
        <v>292</v>
      </c>
      <c r="E186" s="1" t="s">
        <v>1</v>
      </c>
      <c r="F186" s="292">
        <v>3513850</v>
      </c>
      <c r="G186" s="292">
        <v>351385018</v>
      </c>
      <c r="H186" s="17">
        <v>88.4</v>
      </c>
      <c r="I186" s="17">
        <v>0.16010616945712836</v>
      </c>
      <c r="J186" s="17">
        <v>0.20013271182141046</v>
      </c>
      <c r="K186" s="17">
        <v>0.65</v>
      </c>
      <c r="L186" s="17">
        <v>4.0026542364282103E-2</v>
      </c>
      <c r="M186" s="300">
        <f t="shared" si="6"/>
        <v>1.3540699999999999E-2</v>
      </c>
      <c r="N186" s="221">
        <v>8.1378999999999983E-3</v>
      </c>
      <c r="O186" s="221">
        <v>5.4028000000000001E-3</v>
      </c>
      <c r="P186" s="298">
        <v>0</v>
      </c>
      <c r="Q186" s="68" t="s">
        <v>800</v>
      </c>
      <c r="R186" s="68" t="s">
        <v>800</v>
      </c>
      <c r="S186" s="68" t="s">
        <v>800</v>
      </c>
      <c r="T186" s="68" t="s">
        <v>800</v>
      </c>
      <c r="U186" s="79"/>
      <c r="V186" s="80" t="s">
        <v>800</v>
      </c>
      <c r="W186" s="80" t="s">
        <v>800</v>
      </c>
      <c r="X186" s="80" t="s">
        <v>800</v>
      </c>
      <c r="Y186" s="80" t="s">
        <v>800</v>
      </c>
      <c r="Z186" s="227"/>
      <c r="AA186" s="89">
        <v>56.251469185619968</v>
      </c>
      <c r="AB186" s="89">
        <v>16.486530814380036</v>
      </c>
      <c r="AC186" s="301">
        <v>0</v>
      </c>
      <c r="AD186" s="230">
        <v>0</v>
      </c>
      <c r="AE186" s="302">
        <v>1</v>
      </c>
      <c r="AG186" s="36"/>
    </row>
    <row r="187" spans="1:33" s="38" customFormat="1" ht="15" customHeight="1" x14ac:dyDescent="0.2">
      <c r="A187" s="277">
        <v>4</v>
      </c>
      <c r="B187" s="279">
        <v>30</v>
      </c>
      <c r="C187" s="170"/>
      <c r="D187" s="4" t="s">
        <v>293</v>
      </c>
      <c r="E187" s="1" t="s">
        <v>15</v>
      </c>
      <c r="F187" s="292">
        <v>3513900</v>
      </c>
      <c r="G187" s="292">
        <v>35139004</v>
      </c>
      <c r="H187" s="17">
        <v>222.26</v>
      </c>
      <c r="I187" s="17">
        <v>0.73048439814814814</v>
      </c>
      <c r="J187" s="17">
        <v>1.0807166438356166</v>
      </c>
      <c r="K187" s="17">
        <v>3.43</v>
      </c>
      <c r="L187" s="17">
        <v>0.35023224568746847</v>
      </c>
      <c r="M187" s="300">
        <f t="shared" si="6"/>
        <v>9.835269999999996E-2</v>
      </c>
      <c r="N187" s="221">
        <v>9.7352799999999962E-2</v>
      </c>
      <c r="O187" s="221">
        <v>9.9989999999999996E-4</v>
      </c>
      <c r="P187" s="298">
        <v>0</v>
      </c>
      <c r="Q187" s="68" t="s">
        <v>800</v>
      </c>
      <c r="R187" s="68" t="s">
        <v>800</v>
      </c>
      <c r="S187" s="68" t="s">
        <v>800</v>
      </c>
      <c r="T187" s="68" t="s">
        <v>800</v>
      </c>
      <c r="U187" s="79"/>
      <c r="V187" s="80" t="s">
        <v>800</v>
      </c>
      <c r="W187" s="80" t="s">
        <v>800</v>
      </c>
      <c r="X187" s="80" t="s">
        <v>800</v>
      </c>
      <c r="Y187" s="80" t="s">
        <v>800</v>
      </c>
      <c r="Z187" s="227"/>
      <c r="AA187" s="89">
        <v>302.2998649826385</v>
      </c>
      <c r="AB187" s="89">
        <v>110.96213501736152</v>
      </c>
      <c r="AC187" s="301">
        <v>1</v>
      </c>
      <c r="AD187" s="230">
        <v>0</v>
      </c>
      <c r="AE187" s="302">
        <v>37</v>
      </c>
      <c r="AG187" s="36"/>
    </row>
    <row r="188" spans="1:33" s="38" customFormat="1" ht="15" customHeight="1" x14ac:dyDescent="0.2">
      <c r="A188" s="277">
        <v>16</v>
      </c>
      <c r="B188" s="279">
        <v>30</v>
      </c>
      <c r="C188" s="170"/>
      <c r="D188" s="4" t="s">
        <v>294</v>
      </c>
      <c r="E188" s="1" t="s">
        <v>0</v>
      </c>
      <c r="F188" s="292">
        <v>3514007</v>
      </c>
      <c r="G188" s="292">
        <v>351400716</v>
      </c>
      <c r="H188" s="17">
        <v>150.09</v>
      </c>
      <c r="I188" s="17">
        <v>0.44029196600710296</v>
      </c>
      <c r="J188" s="17">
        <v>0.6204114066463724</v>
      </c>
      <c r="K188" s="17">
        <v>1.64</v>
      </c>
      <c r="L188" s="17">
        <v>0.18011944063926943</v>
      </c>
      <c r="M188" s="300">
        <f t="shared" si="6"/>
        <v>1.2627300000000001E-2</v>
      </c>
      <c r="N188" s="221">
        <v>0</v>
      </c>
      <c r="O188" s="221">
        <v>1.2627300000000001E-2</v>
      </c>
      <c r="P188" s="298">
        <v>0</v>
      </c>
      <c r="Q188" s="68" t="s">
        <v>800</v>
      </c>
      <c r="R188" s="68" t="s">
        <v>800</v>
      </c>
      <c r="S188" s="68" t="s">
        <v>800</v>
      </c>
      <c r="T188" s="68" t="s">
        <v>800</v>
      </c>
      <c r="U188" s="79"/>
      <c r="V188" s="80" t="s">
        <v>800</v>
      </c>
      <c r="W188" s="80" t="s">
        <v>800</v>
      </c>
      <c r="X188" s="80" t="s">
        <v>800</v>
      </c>
      <c r="Y188" s="80" t="s">
        <v>800</v>
      </c>
      <c r="Z188" s="227"/>
      <c r="AA188" s="89">
        <v>384.47136</v>
      </c>
      <c r="AB188" s="89">
        <v>73.232640000000004</v>
      </c>
      <c r="AC188" s="301">
        <v>1</v>
      </c>
      <c r="AD188" s="230">
        <v>0</v>
      </c>
      <c r="AE188" s="302">
        <v>4</v>
      </c>
      <c r="AG188" s="36"/>
    </row>
    <row r="189" spans="1:33" s="38" customFormat="1" ht="15" customHeight="1" x14ac:dyDescent="0.2">
      <c r="A189" s="277">
        <v>13</v>
      </c>
      <c r="B189" s="279">
        <v>30</v>
      </c>
      <c r="C189" s="170"/>
      <c r="D189" s="4" t="s">
        <v>295</v>
      </c>
      <c r="E189" s="1" t="s">
        <v>10</v>
      </c>
      <c r="F189" s="292">
        <v>3514106</v>
      </c>
      <c r="G189" s="292">
        <v>351410613</v>
      </c>
      <c r="H189" s="17">
        <v>632.55999999999995</v>
      </c>
      <c r="I189" s="17">
        <v>2.0213403893962458</v>
      </c>
      <c r="J189" s="17">
        <v>2.7518247875443937</v>
      </c>
      <c r="K189" s="17">
        <v>6.18</v>
      </c>
      <c r="L189" s="17">
        <v>0.73048439814814792</v>
      </c>
      <c r="M189" s="300">
        <f t="shared" si="6"/>
        <v>0.73825560000000001</v>
      </c>
      <c r="N189" s="221">
        <v>0.73289009999999999</v>
      </c>
      <c r="O189" s="221">
        <v>5.3654999999999996E-3</v>
      </c>
      <c r="P189" s="298">
        <v>0</v>
      </c>
      <c r="Q189" s="68" t="s">
        <v>800</v>
      </c>
      <c r="R189" s="68" t="s">
        <v>800</v>
      </c>
      <c r="S189" s="68" t="s">
        <v>800</v>
      </c>
      <c r="T189" s="68" t="s">
        <v>800</v>
      </c>
      <c r="U189" s="79"/>
      <c r="V189" s="80" t="s">
        <v>800</v>
      </c>
      <c r="W189" s="80" t="s">
        <v>800</v>
      </c>
      <c r="X189" s="80" t="s">
        <v>800</v>
      </c>
      <c r="Y189" s="80" t="s">
        <v>800</v>
      </c>
      <c r="Z189" s="227"/>
      <c r="AA189" s="89">
        <v>1182.4714799999999</v>
      </c>
      <c r="AB189" s="89">
        <v>183.08052000000001</v>
      </c>
      <c r="AC189" s="301">
        <v>1</v>
      </c>
      <c r="AD189" s="230">
        <v>0</v>
      </c>
      <c r="AE189" s="302">
        <v>5</v>
      </c>
      <c r="AG189" s="36"/>
    </row>
    <row r="190" spans="1:33" s="38" customFormat="1" ht="15" customHeight="1" x14ac:dyDescent="0.2">
      <c r="A190" s="277">
        <v>15</v>
      </c>
      <c r="B190" s="279">
        <v>30</v>
      </c>
      <c r="C190" s="170"/>
      <c r="D190" s="4" t="s">
        <v>296</v>
      </c>
      <c r="E190" s="1" t="s">
        <v>17</v>
      </c>
      <c r="F190" s="292">
        <v>3514205</v>
      </c>
      <c r="G190" s="292">
        <v>351420515</v>
      </c>
      <c r="H190" s="17">
        <v>78.14</v>
      </c>
      <c r="I190" s="17">
        <v>0.14009289827498733</v>
      </c>
      <c r="J190" s="17">
        <v>0.21013934741248097</v>
      </c>
      <c r="K190" s="17">
        <v>0.64</v>
      </c>
      <c r="L190" s="17">
        <v>7.0046449137493638E-2</v>
      </c>
      <c r="M190" s="300">
        <f t="shared" si="6"/>
        <v>2.0880599999999999E-2</v>
      </c>
      <c r="N190" s="221">
        <v>1.24443E-2</v>
      </c>
      <c r="O190" s="221">
        <v>8.4363000000000007E-3</v>
      </c>
      <c r="P190" s="298">
        <v>0</v>
      </c>
      <c r="Q190" s="68" t="s">
        <v>800</v>
      </c>
      <c r="R190" s="68" t="s">
        <v>800</v>
      </c>
      <c r="S190" s="68" t="s">
        <v>800</v>
      </c>
      <c r="T190" s="68" t="s">
        <v>800</v>
      </c>
      <c r="U190" s="79"/>
      <c r="V190" s="80" t="s">
        <v>800</v>
      </c>
      <c r="W190" s="80" t="s">
        <v>800</v>
      </c>
      <c r="X190" s="80" t="s">
        <v>800</v>
      </c>
      <c r="Y190" s="80" t="s">
        <v>800</v>
      </c>
      <c r="Z190" s="227"/>
      <c r="AA190" s="89">
        <v>93.152298139534878</v>
      </c>
      <c r="AB190" s="89">
        <v>14.253701860465119</v>
      </c>
      <c r="AC190" s="301">
        <v>0</v>
      </c>
      <c r="AD190" s="230">
        <v>0</v>
      </c>
      <c r="AE190" s="302">
        <v>5</v>
      </c>
      <c r="AG190" s="36"/>
    </row>
    <row r="191" spans="1:33" s="38" customFormat="1" ht="15" customHeight="1" x14ac:dyDescent="0.2">
      <c r="A191" s="277">
        <v>13</v>
      </c>
      <c r="B191" s="279">
        <v>30</v>
      </c>
      <c r="C191" s="170"/>
      <c r="D191" s="4" t="s">
        <v>297</v>
      </c>
      <c r="E191" s="1" t="s">
        <v>10</v>
      </c>
      <c r="F191" s="292">
        <v>3514304</v>
      </c>
      <c r="G191" s="292">
        <v>351430413</v>
      </c>
      <c r="H191" s="17">
        <v>205.98</v>
      </c>
      <c r="I191" s="17">
        <v>0.7004644913749366</v>
      </c>
      <c r="J191" s="17">
        <v>0.88058393201420593</v>
      </c>
      <c r="K191" s="17">
        <v>1.7</v>
      </c>
      <c r="L191" s="17">
        <v>0.18011944063926932</v>
      </c>
      <c r="M191" s="300">
        <f t="shared" si="6"/>
        <v>7.5920399999999999E-2</v>
      </c>
      <c r="N191" s="221">
        <v>4.3605299999999993E-2</v>
      </c>
      <c r="O191" s="221">
        <v>3.2315099999999999E-2</v>
      </c>
      <c r="P191" s="298">
        <v>0</v>
      </c>
      <c r="Q191" s="68" t="s">
        <v>800</v>
      </c>
      <c r="R191" s="68" t="s">
        <v>800</v>
      </c>
      <c r="S191" s="68" t="s">
        <v>800</v>
      </c>
      <c r="T191" s="68" t="s">
        <v>800</v>
      </c>
      <c r="U191" s="79"/>
      <c r="V191" s="80" t="s">
        <v>800</v>
      </c>
      <c r="W191" s="80" t="s">
        <v>800</v>
      </c>
      <c r="X191" s="80" t="s">
        <v>800</v>
      </c>
      <c r="Y191" s="80" t="s">
        <v>800</v>
      </c>
      <c r="Z191" s="227"/>
      <c r="AA191" s="89">
        <v>401.42223120921301</v>
      </c>
      <c r="AB191" s="89">
        <v>38.029768790786974</v>
      </c>
      <c r="AC191" s="301">
        <v>0</v>
      </c>
      <c r="AD191" s="230">
        <v>0</v>
      </c>
      <c r="AE191" s="302">
        <v>12</v>
      </c>
      <c r="AG191" s="36"/>
    </row>
    <row r="192" spans="1:33" s="38" customFormat="1" ht="15" customHeight="1" x14ac:dyDescent="0.2">
      <c r="A192" s="277">
        <v>20</v>
      </c>
      <c r="B192" s="279">
        <v>30</v>
      </c>
      <c r="C192" s="170"/>
      <c r="D192" s="4" t="s">
        <v>298</v>
      </c>
      <c r="E192" s="1" t="s">
        <v>3</v>
      </c>
      <c r="F192" s="292">
        <v>3514403</v>
      </c>
      <c r="G192" s="292">
        <v>351440320</v>
      </c>
      <c r="H192" s="17">
        <v>488.04</v>
      </c>
      <c r="I192" s="17">
        <v>1.2508294488838154</v>
      </c>
      <c r="J192" s="17">
        <v>1.6811147792998478</v>
      </c>
      <c r="K192" s="17">
        <v>3.72</v>
      </c>
      <c r="L192" s="17">
        <v>0.43028533041603234</v>
      </c>
      <c r="M192" s="300">
        <f t="shared" si="6"/>
        <v>0.23559660000000002</v>
      </c>
      <c r="N192" s="221">
        <v>7.0648999999999998E-3</v>
      </c>
      <c r="O192" s="221">
        <v>0.2285317</v>
      </c>
      <c r="P192" s="298">
        <v>0</v>
      </c>
      <c r="Q192" s="68" t="s">
        <v>800</v>
      </c>
      <c r="R192" s="68" t="s">
        <v>800</v>
      </c>
      <c r="S192" s="68" t="s">
        <v>800</v>
      </c>
      <c r="T192" s="68" t="s">
        <v>800</v>
      </c>
      <c r="U192" s="79"/>
      <c r="V192" s="80" t="s">
        <v>800</v>
      </c>
      <c r="W192" s="80" t="s">
        <v>800</v>
      </c>
      <c r="X192" s="80" t="s">
        <v>800</v>
      </c>
      <c r="Y192" s="80" t="s">
        <v>800</v>
      </c>
      <c r="Z192" s="227"/>
      <c r="AA192" s="89">
        <v>1881.29466</v>
      </c>
      <c r="AB192" s="89">
        <v>416.89134000000001</v>
      </c>
      <c r="AC192" s="301">
        <v>5</v>
      </c>
      <c r="AD192" s="230">
        <v>0</v>
      </c>
      <c r="AE192" s="302">
        <v>0</v>
      </c>
      <c r="AG192" s="36"/>
    </row>
    <row r="193" spans="1:33" s="38" customFormat="1" ht="15" customHeight="1" x14ac:dyDescent="0.2">
      <c r="A193" s="277">
        <v>17</v>
      </c>
      <c r="B193" s="279">
        <v>30</v>
      </c>
      <c r="C193" s="170"/>
      <c r="D193" s="4" t="s">
        <v>299</v>
      </c>
      <c r="E193" s="1" t="s">
        <v>7</v>
      </c>
      <c r="F193" s="292">
        <v>3514502</v>
      </c>
      <c r="G193" s="292">
        <v>351450217</v>
      </c>
      <c r="H193" s="17">
        <v>264.27999999999997</v>
      </c>
      <c r="I193" s="17">
        <v>0.96063701674277002</v>
      </c>
      <c r="J193" s="17">
        <v>1.2108029065195332</v>
      </c>
      <c r="K193" s="17">
        <v>2.36</v>
      </c>
      <c r="L193" s="17">
        <v>0.25016588977676313</v>
      </c>
      <c r="M193" s="300">
        <f t="shared" si="6"/>
        <v>6.57301E-2</v>
      </c>
      <c r="N193" s="221">
        <v>5.7647900000000002E-2</v>
      </c>
      <c r="O193" s="221">
        <v>8.0821999999999995E-3</v>
      </c>
      <c r="P193" s="298">
        <v>0</v>
      </c>
      <c r="Q193" s="68" t="s">
        <v>800</v>
      </c>
      <c r="R193" s="68" t="s">
        <v>800</v>
      </c>
      <c r="S193" s="68" t="s">
        <v>800</v>
      </c>
      <c r="T193" s="68" t="s">
        <v>800</v>
      </c>
      <c r="U193" s="79"/>
      <c r="V193" s="80" t="s">
        <v>800</v>
      </c>
      <c r="W193" s="80" t="s">
        <v>800</v>
      </c>
      <c r="X193" s="80" t="s">
        <v>800</v>
      </c>
      <c r="Y193" s="80" t="s">
        <v>800</v>
      </c>
      <c r="Z193" s="227"/>
      <c r="AA193" s="89">
        <v>474.81789251676025</v>
      </c>
      <c r="AB193" s="89">
        <v>133.92410748323974</v>
      </c>
      <c r="AC193" s="301">
        <v>0</v>
      </c>
      <c r="AD193" s="230">
        <v>0</v>
      </c>
      <c r="AE193" s="302">
        <v>2</v>
      </c>
      <c r="AG193" s="36"/>
    </row>
    <row r="194" spans="1:33" s="38" customFormat="1" ht="15" customHeight="1" x14ac:dyDescent="0.2">
      <c r="A194" s="277">
        <v>9</v>
      </c>
      <c r="B194" s="279">
        <v>30</v>
      </c>
      <c r="C194" s="170"/>
      <c r="D194" s="4" t="s">
        <v>300</v>
      </c>
      <c r="E194" s="1" t="s">
        <v>18</v>
      </c>
      <c r="F194" s="292">
        <v>3514601</v>
      </c>
      <c r="G194" s="292">
        <v>35146019</v>
      </c>
      <c r="H194" s="17">
        <v>110.87</v>
      </c>
      <c r="I194" s="17">
        <v>0.37024551686960933</v>
      </c>
      <c r="J194" s="17">
        <v>0.55036495750887882</v>
      </c>
      <c r="K194" s="17">
        <v>1.51</v>
      </c>
      <c r="L194" s="17">
        <v>0.18011944063926949</v>
      </c>
      <c r="M194" s="300">
        <f t="shared" si="6"/>
        <v>1.51337E-2</v>
      </c>
      <c r="N194" s="221">
        <v>0</v>
      </c>
      <c r="O194" s="221">
        <v>1.51337E-2</v>
      </c>
      <c r="P194" s="298">
        <v>0</v>
      </c>
      <c r="Q194" s="68" t="s">
        <v>800</v>
      </c>
      <c r="R194" s="68" t="s">
        <v>800</v>
      </c>
      <c r="S194" s="68" t="s">
        <v>800</v>
      </c>
      <c r="T194" s="68" t="s">
        <v>800</v>
      </c>
      <c r="U194" s="79"/>
      <c r="V194" s="80" t="s">
        <v>800</v>
      </c>
      <c r="W194" s="80" t="s">
        <v>800</v>
      </c>
      <c r="X194" s="80" t="s">
        <v>800</v>
      </c>
      <c r="Y194" s="80" t="s">
        <v>800</v>
      </c>
      <c r="Z194" s="227"/>
      <c r="AA194" s="89">
        <v>403.11108000000002</v>
      </c>
      <c r="AB194" s="89">
        <v>82.564920000000001</v>
      </c>
      <c r="AC194" s="301">
        <v>1</v>
      </c>
      <c r="AD194" s="230">
        <v>0</v>
      </c>
      <c r="AE194" s="302">
        <v>3</v>
      </c>
      <c r="AG194" s="36"/>
    </row>
    <row r="195" spans="1:33" s="38" customFormat="1" ht="15" customHeight="1" x14ac:dyDescent="0.2">
      <c r="A195" s="277">
        <v>17</v>
      </c>
      <c r="B195" s="279">
        <v>30</v>
      </c>
      <c r="C195" s="170"/>
      <c r="D195" s="4" t="s">
        <v>301</v>
      </c>
      <c r="E195" s="1" t="s">
        <v>7</v>
      </c>
      <c r="F195" s="292">
        <v>3514700</v>
      </c>
      <c r="G195" s="292">
        <v>351470017</v>
      </c>
      <c r="H195" s="17">
        <v>514.59</v>
      </c>
      <c r="I195" s="17">
        <v>1.8011944063926941</v>
      </c>
      <c r="J195" s="17">
        <v>2.3015261859462202</v>
      </c>
      <c r="K195" s="17">
        <v>4.5</v>
      </c>
      <c r="L195" s="17">
        <v>0.50033177955352603</v>
      </c>
      <c r="M195" s="300">
        <f t="shared" si="6"/>
        <v>3.0700000000000002E-2</v>
      </c>
      <c r="N195" s="221">
        <v>2.6006000000000001E-2</v>
      </c>
      <c r="O195" s="221">
        <v>4.6940000000000003E-3</v>
      </c>
      <c r="P195" s="298">
        <v>0</v>
      </c>
      <c r="Q195" s="68" t="s">
        <v>800</v>
      </c>
      <c r="R195" s="68" t="s">
        <v>800</v>
      </c>
      <c r="S195" s="68" t="s">
        <v>800</v>
      </c>
      <c r="T195" s="68" t="s">
        <v>800</v>
      </c>
      <c r="U195" s="79"/>
      <c r="V195" s="80" t="s">
        <v>800</v>
      </c>
      <c r="W195" s="80" t="s">
        <v>800</v>
      </c>
      <c r="X195" s="80" t="s">
        <v>800</v>
      </c>
      <c r="Y195" s="80" t="s">
        <v>800</v>
      </c>
      <c r="Z195" s="227"/>
      <c r="AA195" s="89">
        <v>245.84741999999997</v>
      </c>
      <c r="AB195" s="89">
        <v>24.314579999999999</v>
      </c>
      <c r="AC195" s="301">
        <v>0</v>
      </c>
      <c r="AD195" s="230">
        <v>0</v>
      </c>
      <c r="AE195" s="302">
        <v>2</v>
      </c>
      <c r="AG195" s="36"/>
    </row>
    <row r="196" spans="1:33" s="38" customFormat="1" ht="15" customHeight="1" x14ac:dyDescent="0.2">
      <c r="A196" s="277">
        <v>11</v>
      </c>
      <c r="B196" s="279">
        <v>30</v>
      </c>
      <c r="C196" s="170"/>
      <c r="D196" s="4" t="s">
        <v>302</v>
      </c>
      <c r="E196" s="1" t="s">
        <v>12</v>
      </c>
      <c r="F196" s="292">
        <v>3514809</v>
      </c>
      <c r="G196" s="292">
        <v>351480911</v>
      </c>
      <c r="H196" s="17">
        <v>1656.73</v>
      </c>
      <c r="I196" s="17">
        <v>15.430232081430747</v>
      </c>
      <c r="J196" s="17">
        <v>21.914531944444445</v>
      </c>
      <c r="K196" s="17">
        <v>50.19</v>
      </c>
      <c r="L196" s="17">
        <v>6.4842998630136979</v>
      </c>
      <c r="M196" s="300">
        <f t="shared" si="6"/>
        <v>7.0786099999999991E-2</v>
      </c>
      <c r="N196" s="221">
        <v>6.6804599999999992E-2</v>
      </c>
      <c r="O196" s="221">
        <v>3.9814999999999998E-3</v>
      </c>
      <c r="P196" s="298">
        <v>2.0794108320649415E-2</v>
      </c>
      <c r="Q196" s="68" t="s">
        <v>800</v>
      </c>
      <c r="R196" s="68" t="s">
        <v>800</v>
      </c>
      <c r="S196" s="68" t="s">
        <v>800</v>
      </c>
      <c r="T196" s="68" t="s">
        <v>800</v>
      </c>
      <c r="U196" s="79"/>
      <c r="V196" s="80" t="s">
        <v>800</v>
      </c>
      <c r="W196" s="80" t="s">
        <v>800</v>
      </c>
      <c r="X196" s="80" t="s">
        <v>800</v>
      </c>
      <c r="Y196" s="80" t="s">
        <v>800</v>
      </c>
      <c r="Z196" s="227"/>
      <c r="AA196" s="89">
        <v>263.51137961623613</v>
      </c>
      <c r="AB196" s="89">
        <v>145.43062038376385</v>
      </c>
      <c r="AC196" s="301">
        <v>1</v>
      </c>
      <c r="AD196" s="230">
        <v>0</v>
      </c>
      <c r="AE196" s="302">
        <v>46</v>
      </c>
      <c r="AG196" s="36"/>
    </row>
    <row r="197" spans="1:33" s="38" customFormat="1" ht="15" customHeight="1" x14ac:dyDescent="0.2">
      <c r="A197" s="277">
        <v>5</v>
      </c>
      <c r="B197" s="279">
        <v>30</v>
      </c>
      <c r="C197" s="170"/>
      <c r="D197" s="4" t="s">
        <v>303</v>
      </c>
      <c r="E197" s="1" t="s">
        <v>9</v>
      </c>
      <c r="F197" s="292">
        <v>3514908</v>
      </c>
      <c r="G197" s="292">
        <v>35149085</v>
      </c>
      <c r="H197" s="17">
        <v>201.47</v>
      </c>
      <c r="I197" s="17">
        <v>0.50033177955352615</v>
      </c>
      <c r="J197" s="17">
        <v>0.80053084728564183</v>
      </c>
      <c r="K197" s="17">
        <v>2.16</v>
      </c>
      <c r="L197" s="17">
        <v>0.30019906773211569</v>
      </c>
      <c r="M197" s="300">
        <f t="shared" si="6"/>
        <v>0.18763350000000001</v>
      </c>
      <c r="N197" s="221">
        <v>0.13815720000000001</v>
      </c>
      <c r="O197" s="221">
        <v>4.9476300000000001E-2</v>
      </c>
      <c r="P197" s="298">
        <v>0</v>
      </c>
      <c r="Q197" s="68" t="s">
        <v>800</v>
      </c>
      <c r="R197" s="68" t="s">
        <v>800</v>
      </c>
      <c r="S197" s="68" t="s">
        <v>800</v>
      </c>
      <c r="T197" s="68" t="s">
        <v>800</v>
      </c>
      <c r="U197" s="79"/>
      <c r="V197" s="80" t="s">
        <v>800</v>
      </c>
      <c r="W197" s="80" t="s">
        <v>800</v>
      </c>
      <c r="X197" s="80" t="s">
        <v>800</v>
      </c>
      <c r="Y197" s="80" t="s">
        <v>800</v>
      </c>
      <c r="Z197" s="227"/>
      <c r="AA197" s="89">
        <v>534.0346199999999</v>
      </c>
      <c r="AB197" s="89">
        <v>207.11538000000002</v>
      </c>
      <c r="AC197" s="301">
        <v>3</v>
      </c>
      <c r="AD197" s="230">
        <v>0</v>
      </c>
      <c r="AE197" s="302">
        <v>20</v>
      </c>
      <c r="AG197" s="36"/>
    </row>
    <row r="198" spans="1:33" s="38" customFormat="1" ht="15" customHeight="1" x14ac:dyDescent="0.2">
      <c r="A198" s="277">
        <v>16</v>
      </c>
      <c r="B198" s="279">
        <v>30</v>
      </c>
      <c r="C198" s="170"/>
      <c r="D198" s="4" t="s">
        <v>304</v>
      </c>
      <c r="E198" s="1" t="s">
        <v>0</v>
      </c>
      <c r="F198" s="292">
        <v>3514924</v>
      </c>
      <c r="G198" s="292">
        <v>351492416</v>
      </c>
      <c r="H198" s="17">
        <v>92.71</v>
      </c>
      <c r="I198" s="17">
        <v>0.21013934741248097</v>
      </c>
      <c r="J198" s="17">
        <v>0.27017916095890415</v>
      </c>
      <c r="K198" s="17">
        <v>0.66</v>
      </c>
      <c r="L198" s="17">
        <v>6.0039813546423182E-2</v>
      </c>
      <c r="M198" s="300">
        <f t="shared" si="6"/>
        <v>0.29660409999999998</v>
      </c>
      <c r="N198" s="221">
        <v>0.27111099999999999</v>
      </c>
      <c r="O198" s="221">
        <v>2.5493100000000001E-2</v>
      </c>
      <c r="P198" s="298">
        <v>0</v>
      </c>
      <c r="Q198" s="68" t="s">
        <v>800</v>
      </c>
      <c r="R198" s="68" t="s">
        <v>800</v>
      </c>
      <c r="S198" s="68" t="s">
        <v>800</v>
      </c>
      <c r="T198" s="68" t="s">
        <v>800</v>
      </c>
      <c r="U198" s="79"/>
      <c r="V198" s="80" t="s">
        <v>800</v>
      </c>
      <c r="W198" s="80" t="s">
        <v>800</v>
      </c>
      <c r="X198" s="80" t="s">
        <v>800</v>
      </c>
      <c r="Y198" s="80" t="s">
        <v>800</v>
      </c>
      <c r="Z198" s="227"/>
      <c r="AA198" s="89">
        <v>121.51565999999998</v>
      </c>
      <c r="AB198" s="89">
        <v>51.338340000000002</v>
      </c>
      <c r="AC198" s="301">
        <v>3</v>
      </c>
      <c r="AD198" s="230">
        <v>0</v>
      </c>
      <c r="AE198" s="302">
        <v>0</v>
      </c>
      <c r="AG198" s="36"/>
    </row>
    <row r="199" spans="1:33" s="38" customFormat="1" ht="15" customHeight="1" x14ac:dyDescent="0.2">
      <c r="A199" s="277">
        <v>15</v>
      </c>
      <c r="B199" s="279">
        <v>30</v>
      </c>
      <c r="C199" s="170"/>
      <c r="D199" s="4" t="s">
        <v>305</v>
      </c>
      <c r="E199" s="1" t="s">
        <v>17</v>
      </c>
      <c r="F199" s="292">
        <v>3514957</v>
      </c>
      <c r="G199" s="292">
        <v>351495715</v>
      </c>
      <c r="H199" s="17">
        <v>83.7</v>
      </c>
      <c r="I199" s="17">
        <v>0.13008626268391679</v>
      </c>
      <c r="J199" s="17">
        <v>0.21013934741248097</v>
      </c>
      <c r="K199" s="17">
        <v>0.64</v>
      </c>
      <c r="L199" s="17">
        <v>8.0053084728564178E-2</v>
      </c>
      <c r="M199" s="300">
        <f t="shared" si="6"/>
        <v>0.20502310000000001</v>
      </c>
      <c r="N199" s="221">
        <v>0.18608210000000003</v>
      </c>
      <c r="O199" s="221">
        <v>1.8941E-2</v>
      </c>
      <c r="P199" s="298">
        <v>0</v>
      </c>
      <c r="Q199" s="68" t="s">
        <v>800</v>
      </c>
      <c r="R199" s="68" t="s">
        <v>800</v>
      </c>
      <c r="S199" s="68" t="s">
        <v>800</v>
      </c>
      <c r="T199" s="68" t="s">
        <v>800</v>
      </c>
      <c r="U199" s="79"/>
      <c r="V199" s="80" t="s">
        <v>800</v>
      </c>
      <c r="W199" s="80" t="s">
        <v>800</v>
      </c>
      <c r="X199" s="80" t="s">
        <v>800</v>
      </c>
      <c r="Y199" s="80" t="s">
        <v>800</v>
      </c>
      <c r="Z199" s="227"/>
      <c r="AA199" s="89">
        <v>89.242559999999997</v>
      </c>
      <c r="AB199" s="89">
        <v>24.58944</v>
      </c>
      <c r="AC199" s="301">
        <v>0</v>
      </c>
      <c r="AD199" s="230">
        <v>0</v>
      </c>
      <c r="AE199" s="302">
        <v>2</v>
      </c>
      <c r="AG199" s="36"/>
    </row>
    <row r="200" spans="1:33" s="38" customFormat="1" ht="15" customHeight="1" x14ac:dyDescent="0.2">
      <c r="A200" s="277">
        <v>6</v>
      </c>
      <c r="B200" s="279">
        <v>30</v>
      </c>
      <c r="C200" s="170"/>
      <c r="D200" s="4" t="s">
        <v>306</v>
      </c>
      <c r="E200" s="1" t="s">
        <v>16</v>
      </c>
      <c r="F200" s="292">
        <v>3515004</v>
      </c>
      <c r="G200" s="292">
        <v>35150046</v>
      </c>
      <c r="H200" s="17">
        <v>70.08</v>
      </c>
      <c r="I200" s="17">
        <v>0.23015261859462202</v>
      </c>
      <c r="J200" s="17">
        <v>0.37024551686960933</v>
      </c>
      <c r="K200" s="17">
        <v>0.99</v>
      </c>
      <c r="L200" s="17">
        <v>0.1400928982749873</v>
      </c>
      <c r="M200" s="300">
        <f t="shared" si="6"/>
        <v>0.18514019999999998</v>
      </c>
      <c r="N200" s="221">
        <v>0.1050263</v>
      </c>
      <c r="O200" s="221">
        <v>8.0113899999999974E-2</v>
      </c>
      <c r="P200" s="298">
        <v>0</v>
      </c>
      <c r="Q200" s="68" t="s">
        <v>800</v>
      </c>
      <c r="R200" s="68" t="s">
        <v>800</v>
      </c>
      <c r="S200" s="68" t="s">
        <v>800</v>
      </c>
      <c r="T200" s="68" t="s">
        <v>800</v>
      </c>
      <c r="U200" s="79"/>
      <c r="V200" s="80" t="s">
        <v>800</v>
      </c>
      <c r="W200" s="80" t="s">
        <v>800</v>
      </c>
      <c r="X200" s="80" t="s">
        <v>800</v>
      </c>
      <c r="Y200" s="80" t="s">
        <v>800</v>
      </c>
      <c r="Z200" s="227"/>
      <c r="AA200" s="89">
        <v>4118.8270050227184</v>
      </c>
      <c r="AB200" s="89">
        <v>10161.364994977281</v>
      </c>
      <c r="AC200" s="301">
        <v>12</v>
      </c>
      <c r="AD200" s="230">
        <v>0</v>
      </c>
      <c r="AE200" s="302">
        <v>10</v>
      </c>
      <c r="AG200" s="36"/>
    </row>
    <row r="201" spans="1:33" s="38" customFormat="1" ht="15" customHeight="1" x14ac:dyDescent="0.2">
      <c r="A201" s="277">
        <v>6</v>
      </c>
      <c r="B201" s="279">
        <v>30</v>
      </c>
      <c r="C201" s="170"/>
      <c r="D201" s="4" t="s">
        <v>307</v>
      </c>
      <c r="E201" s="1" t="s">
        <v>16</v>
      </c>
      <c r="F201" s="292">
        <v>3515103</v>
      </c>
      <c r="G201" s="292">
        <v>35151036</v>
      </c>
      <c r="H201" s="17">
        <v>155.04</v>
      </c>
      <c r="I201" s="17">
        <v>0.53035168632673768</v>
      </c>
      <c r="J201" s="17">
        <v>0.85056402524099439</v>
      </c>
      <c r="K201" s="17">
        <v>2.27</v>
      </c>
      <c r="L201" s="17">
        <v>0.32021233891425671</v>
      </c>
      <c r="M201" s="300">
        <f t="shared" si="6"/>
        <v>8.5684600000000014E-2</v>
      </c>
      <c r="N201" s="221">
        <v>4.6299999999999998E-4</v>
      </c>
      <c r="O201" s="221">
        <v>8.5221600000000008E-2</v>
      </c>
      <c r="P201" s="298">
        <v>0</v>
      </c>
      <c r="Q201" s="68" t="s">
        <v>800</v>
      </c>
      <c r="R201" s="68" t="s">
        <v>800</v>
      </c>
      <c r="S201" s="68" t="s">
        <v>800</v>
      </c>
      <c r="T201" s="68" t="s">
        <v>800</v>
      </c>
      <c r="U201" s="79"/>
      <c r="V201" s="80" t="s">
        <v>800</v>
      </c>
      <c r="W201" s="80" t="s">
        <v>800</v>
      </c>
      <c r="X201" s="80" t="s">
        <v>800</v>
      </c>
      <c r="Y201" s="80" t="s">
        <v>800</v>
      </c>
      <c r="Z201" s="227"/>
      <c r="AA201" s="89">
        <v>1088.8238121488898</v>
      </c>
      <c r="AB201" s="89">
        <v>2474.0961878511102</v>
      </c>
      <c r="AC201" s="301">
        <v>3</v>
      </c>
      <c r="AD201" s="230">
        <v>0</v>
      </c>
      <c r="AE201" s="302">
        <v>1</v>
      </c>
      <c r="AG201" s="36"/>
    </row>
    <row r="202" spans="1:33" s="38" customFormat="1" ht="15" customHeight="1" x14ac:dyDescent="0.2">
      <c r="A202" s="277">
        <v>21</v>
      </c>
      <c r="B202" s="279">
        <v>30</v>
      </c>
      <c r="C202" s="170"/>
      <c r="D202" s="4" t="s">
        <v>308</v>
      </c>
      <c r="E202" s="1" t="s">
        <v>4</v>
      </c>
      <c r="F202" s="292">
        <v>3515129</v>
      </c>
      <c r="G202" s="292">
        <v>351512921</v>
      </c>
      <c r="H202" s="17">
        <v>223.31</v>
      </c>
      <c r="I202" s="17">
        <v>0.60039813546423126</v>
      </c>
      <c r="J202" s="17">
        <v>0.79052421169457132</v>
      </c>
      <c r="K202" s="17">
        <v>1.7</v>
      </c>
      <c r="L202" s="17">
        <v>0.19012607623034006</v>
      </c>
      <c r="M202" s="300">
        <f t="shared" si="6"/>
        <v>5.5035000000000006E-3</v>
      </c>
      <c r="N202" s="221">
        <v>0</v>
      </c>
      <c r="O202" s="221">
        <v>5.5035000000000006E-3</v>
      </c>
      <c r="P202" s="298">
        <v>0</v>
      </c>
      <c r="Q202" s="68" t="s">
        <v>800</v>
      </c>
      <c r="R202" s="68" t="s">
        <v>800</v>
      </c>
      <c r="S202" s="68" t="s">
        <v>800</v>
      </c>
      <c r="T202" s="68" t="s">
        <v>800</v>
      </c>
      <c r="U202" s="79"/>
      <c r="V202" s="80" t="s">
        <v>800</v>
      </c>
      <c r="W202" s="80" t="s">
        <v>800</v>
      </c>
      <c r="X202" s="80" t="s">
        <v>800</v>
      </c>
      <c r="Y202" s="80" t="s">
        <v>800</v>
      </c>
      <c r="Z202" s="227"/>
      <c r="AA202" s="89">
        <v>122.8708788999236</v>
      </c>
      <c r="AB202" s="89">
        <v>19.365121100076394</v>
      </c>
      <c r="AC202" s="301">
        <v>0</v>
      </c>
      <c r="AD202" s="230">
        <v>0</v>
      </c>
      <c r="AE202" s="302">
        <v>0</v>
      </c>
      <c r="AG202" s="36"/>
    </row>
    <row r="203" spans="1:33" s="38" customFormat="1" ht="15" customHeight="1" x14ac:dyDescent="0.2">
      <c r="A203" s="277">
        <v>9</v>
      </c>
      <c r="B203" s="279">
        <v>30</v>
      </c>
      <c r="C203" s="170"/>
      <c r="D203" s="4" t="s">
        <v>309</v>
      </c>
      <c r="E203" s="1" t="s">
        <v>18</v>
      </c>
      <c r="F203" s="292">
        <v>3515152</v>
      </c>
      <c r="G203" s="292">
        <v>35151529</v>
      </c>
      <c r="H203" s="17">
        <v>109.8</v>
      </c>
      <c r="I203" s="17">
        <v>0.3502322456874683</v>
      </c>
      <c r="J203" s="17">
        <v>0.53035168632673768</v>
      </c>
      <c r="K203" s="17">
        <v>1.42</v>
      </c>
      <c r="L203" s="17">
        <v>0.18011944063926938</v>
      </c>
      <c r="M203" s="300">
        <f t="shared" si="6"/>
        <v>0.17652990000000002</v>
      </c>
      <c r="N203" s="221">
        <v>0.15055470000000001</v>
      </c>
      <c r="O203" s="221">
        <v>2.59752E-2</v>
      </c>
      <c r="P203" s="298">
        <v>0</v>
      </c>
      <c r="Q203" s="68" t="s">
        <v>800</v>
      </c>
      <c r="R203" s="68" t="s">
        <v>800</v>
      </c>
      <c r="S203" s="68" t="s">
        <v>800</v>
      </c>
      <c r="T203" s="68" t="s">
        <v>800</v>
      </c>
      <c r="U203" s="79"/>
      <c r="V203" s="80" t="s">
        <v>800</v>
      </c>
      <c r="W203" s="80" t="s">
        <v>800</v>
      </c>
      <c r="X203" s="80" t="s">
        <v>800</v>
      </c>
      <c r="Y203" s="80" t="s">
        <v>800</v>
      </c>
      <c r="Z203" s="227"/>
      <c r="AA203" s="89">
        <v>677.43540000000007</v>
      </c>
      <c r="AB203" s="89">
        <v>75.270600000000002</v>
      </c>
      <c r="AC203" s="301">
        <v>1</v>
      </c>
      <c r="AD203" s="230">
        <v>0</v>
      </c>
      <c r="AE203" s="302">
        <v>10</v>
      </c>
      <c r="AG203" s="36"/>
    </row>
    <row r="204" spans="1:33" s="38" customFormat="1" ht="15" customHeight="1" x14ac:dyDescent="0.2">
      <c r="A204" s="277">
        <v>9</v>
      </c>
      <c r="B204" s="279">
        <v>30</v>
      </c>
      <c r="C204" s="170"/>
      <c r="D204" s="4" t="s">
        <v>310</v>
      </c>
      <c r="E204" s="1" t="s">
        <v>18</v>
      </c>
      <c r="F204" s="292">
        <v>3515186</v>
      </c>
      <c r="G204" s="292">
        <v>35151869</v>
      </c>
      <c r="H204" s="17">
        <v>390.41</v>
      </c>
      <c r="I204" s="17">
        <v>1.2708427200659564</v>
      </c>
      <c r="J204" s="17">
        <v>1.9012607623033992</v>
      </c>
      <c r="K204" s="17">
        <v>5.26</v>
      </c>
      <c r="L204" s="17">
        <v>0.6304180422374428</v>
      </c>
      <c r="M204" s="300">
        <f t="shared" si="6"/>
        <v>9.3481899999999993E-2</v>
      </c>
      <c r="N204" s="221">
        <v>8.9693099999999998E-2</v>
      </c>
      <c r="O204" s="221">
        <v>3.7888000000000002E-3</v>
      </c>
      <c r="P204" s="298">
        <v>0.14500117326230341</v>
      </c>
      <c r="Q204" s="68" t="s">
        <v>800</v>
      </c>
      <c r="R204" s="68" t="s">
        <v>800</v>
      </c>
      <c r="S204" s="68" t="s">
        <v>800</v>
      </c>
      <c r="T204" s="68" t="s">
        <v>800</v>
      </c>
      <c r="U204" s="79"/>
      <c r="V204" s="80" t="s">
        <v>800</v>
      </c>
      <c r="W204" s="80" t="s">
        <v>800</v>
      </c>
      <c r="X204" s="80" t="s">
        <v>800</v>
      </c>
      <c r="Y204" s="80" t="s">
        <v>800</v>
      </c>
      <c r="Z204" s="227"/>
      <c r="AA204" s="89">
        <v>1699.4477078445752</v>
      </c>
      <c r="AB204" s="89">
        <v>413.95029215542502</v>
      </c>
      <c r="AC204" s="301">
        <v>8</v>
      </c>
      <c r="AD204" s="230">
        <v>0</v>
      </c>
      <c r="AE204" s="302">
        <v>48</v>
      </c>
      <c r="AG204" s="36"/>
    </row>
    <row r="205" spans="1:33" s="38" customFormat="1" ht="15" customHeight="1" x14ac:dyDescent="0.2">
      <c r="A205" s="277">
        <v>17</v>
      </c>
      <c r="B205" s="279">
        <v>30</v>
      </c>
      <c r="C205" s="170"/>
      <c r="D205" s="4" t="s">
        <v>311</v>
      </c>
      <c r="E205" s="1" t="s">
        <v>7</v>
      </c>
      <c r="F205" s="292">
        <v>3515194</v>
      </c>
      <c r="G205" s="292">
        <v>351519417</v>
      </c>
      <c r="H205" s="17">
        <v>191.29</v>
      </c>
      <c r="I205" s="17">
        <v>0.75049766933028916</v>
      </c>
      <c r="J205" s="17">
        <v>0.95063038115169962</v>
      </c>
      <c r="K205" s="17">
        <v>1.79</v>
      </c>
      <c r="L205" s="17">
        <v>0.20013271182141046</v>
      </c>
      <c r="M205" s="300">
        <f t="shared" si="6"/>
        <v>0.36323119999999998</v>
      </c>
      <c r="N205" s="221">
        <v>0.30379249999999997</v>
      </c>
      <c r="O205" s="221">
        <v>5.9438700000000004E-2</v>
      </c>
      <c r="P205" s="298">
        <v>0</v>
      </c>
      <c r="Q205" s="68" t="s">
        <v>800</v>
      </c>
      <c r="R205" s="68" t="s">
        <v>800</v>
      </c>
      <c r="S205" s="68" t="s">
        <v>800</v>
      </c>
      <c r="T205" s="68" t="s">
        <v>800</v>
      </c>
      <c r="U205" s="79"/>
      <c r="V205" s="80" t="s">
        <v>800</v>
      </c>
      <c r="W205" s="80" t="s">
        <v>800</v>
      </c>
      <c r="X205" s="80" t="s">
        <v>800</v>
      </c>
      <c r="Y205" s="80" t="s">
        <v>800</v>
      </c>
      <c r="Z205" s="227"/>
      <c r="AA205" s="89">
        <v>166.48909166666664</v>
      </c>
      <c r="AB205" s="89">
        <v>49.132908333333333</v>
      </c>
      <c r="AC205" s="301">
        <v>0</v>
      </c>
      <c r="AD205" s="230">
        <v>0</v>
      </c>
      <c r="AE205" s="302">
        <v>3</v>
      </c>
      <c r="AG205" s="36"/>
    </row>
    <row r="206" spans="1:33" s="38" customFormat="1" ht="15" customHeight="1" x14ac:dyDescent="0.2">
      <c r="A206" s="277">
        <v>9</v>
      </c>
      <c r="B206" s="279">
        <v>30</v>
      </c>
      <c r="C206" s="170"/>
      <c r="D206" s="4" t="s">
        <v>312</v>
      </c>
      <c r="E206" s="1" t="s">
        <v>18</v>
      </c>
      <c r="F206" s="292">
        <v>3557303</v>
      </c>
      <c r="G206" s="292">
        <v>35573039</v>
      </c>
      <c r="H206" s="17">
        <v>73.72</v>
      </c>
      <c r="I206" s="17">
        <v>0.25016588977676307</v>
      </c>
      <c r="J206" s="17">
        <v>0.37024551686960933</v>
      </c>
      <c r="K206" s="17">
        <v>1.02</v>
      </c>
      <c r="L206" s="17">
        <v>0.12007962709284625</v>
      </c>
      <c r="M206" s="300">
        <f t="shared" si="6"/>
        <v>8.9418700000000004E-2</v>
      </c>
      <c r="N206" s="221">
        <v>7.6191800000000004E-2</v>
      </c>
      <c r="O206" s="221">
        <v>1.32269E-2</v>
      </c>
      <c r="P206" s="298">
        <v>0</v>
      </c>
      <c r="Q206" s="68" t="s">
        <v>800</v>
      </c>
      <c r="R206" s="68" t="s">
        <v>800</v>
      </c>
      <c r="S206" s="68" t="s">
        <v>800</v>
      </c>
      <c r="T206" s="68" t="s">
        <v>800</v>
      </c>
      <c r="U206" s="79"/>
      <c r="V206" s="80" t="s">
        <v>800</v>
      </c>
      <c r="W206" s="80" t="s">
        <v>800</v>
      </c>
      <c r="X206" s="80" t="s">
        <v>800</v>
      </c>
      <c r="Y206" s="80" t="s">
        <v>800</v>
      </c>
      <c r="Z206" s="227"/>
      <c r="AA206" s="89">
        <v>0</v>
      </c>
      <c r="AB206" s="89">
        <v>472.5</v>
      </c>
      <c r="AC206" s="301">
        <v>0</v>
      </c>
      <c r="AD206" s="230">
        <v>0</v>
      </c>
      <c r="AE206" s="302">
        <v>8</v>
      </c>
      <c r="AG206" s="36"/>
    </row>
    <row r="207" spans="1:33" s="38" customFormat="1" ht="15" customHeight="1" x14ac:dyDescent="0.2">
      <c r="A207" s="277">
        <v>22</v>
      </c>
      <c r="B207" s="279">
        <v>30</v>
      </c>
      <c r="C207" s="170"/>
      <c r="D207" s="4" t="s">
        <v>313</v>
      </c>
      <c r="E207" s="1" t="s">
        <v>5</v>
      </c>
      <c r="F207" s="292">
        <v>3515301</v>
      </c>
      <c r="G207" s="292">
        <v>351530122</v>
      </c>
      <c r="H207" s="17">
        <v>263.27</v>
      </c>
      <c r="I207" s="17">
        <v>0.73048439814814814</v>
      </c>
      <c r="J207" s="17">
        <v>1.0006635591070523</v>
      </c>
      <c r="K207" s="17">
        <v>1.97</v>
      </c>
      <c r="L207" s="17">
        <v>0.27017916095890415</v>
      </c>
      <c r="M207" s="300">
        <f t="shared" si="6"/>
        <v>5.2423000000000001E-3</v>
      </c>
      <c r="N207" s="221">
        <v>8.1170000000000005E-4</v>
      </c>
      <c r="O207" s="221">
        <v>4.4305999999999998E-3</v>
      </c>
      <c r="P207" s="298">
        <v>0</v>
      </c>
      <c r="Q207" s="68" t="s">
        <v>800</v>
      </c>
      <c r="R207" s="68" t="s">
        <v>800</v>
      </c>
      <c r="S207" s="68" t="s">
        <v>800</v>
      </c>
      <c r="T207" s="68" t="s">
        <v>800</v>
      </c>
      <c r="U207" s="79"/>
      <c r="V207" s="80" t="s">
        <v>800</v>
      </c>
      <c r="W207" s="80" t="s">
        <v>800</v>
      </c>
      <c r="X207" s="80" t="s">
        <v>800</v>
      </c>
      <c r="Y207" s="80" t="s">
        <v>800</v>
      </c>
      <c r="Z207" s="227"/>
      <c r="AA207" s="89">
        <v>98.569876284941401</v>
      </c>
      <c r="AB207" s="89">
        <v>19.3121237150586</v>
      </c>
      <c r="AC207" s="301">
        <v>0</v>
      </c>
      <c r="AD207" s="230">
        <v>0</v>
      </c>
      <c r="AE207" s="302">
        <v>0</v>
      </c>
      <c r="AG207" s="36"/>
    </row>
    <row r="208" spans="1:33" s="38" customFormat="1" ht="15" customHeight="1" x14ac:dyDescent="0.2">
      <c r="A208" s="277">
        <v>15</v>
      </c>
      <c r="B208" s="279">
        <v>30</v>
      </c>
      <c r="C208" s="170"/>
      <c r="D208" s="4" t="s">
        <v>314</v>
      </c>
      <c r="E208" s="1" t="s">
        <v>17</v>
      </c>
      <c r="F208" s="292">
        <v>3515202</v>
      </c>
      <c r="G208" s="292">
        <v>351520215</v>
      </c>
      <c r="H208" s="17">
        <v>296.26</v>
      </c>
      <c r="I208" s="17">
        <v>0.51033841514459666</v>
      </c>
      <c r="J208" s="17">
        <v>0.72047776255707763</v>
      </c>
      <c r="K208" s="17">
        <v>2.27</v>
      </c>
      <c r="L208" s="17">
        <v>0.21013934741248097</v>
      </c>
      <c r="M208" s="300">
        <f t="shared" si="6"/>
        <v>4.9003400000000003E-2</v>
      </c>
      <c r="N208" s="221">
        <v>4.7462400000000002E-2</v>
      </c>
      <c r="O208" s="221">
        <v>1.5409999999999998E-3</v>
      </c>
      <c r="P208" s="298">
        <v>0</v>
      </c>
      <c r="Q208" s="68" t="s">
        <v>800</v>
      </c>
      <c r="R208" s="68" t="s">
        <v>800</v>
      </c>
      <c r="S208" s="68" t="s">
        <v>800</v>
      </c>
      <c r="T208" s="68" t="s">
        <v>800</v>
      </c>
      <c r="U208" s="79"/>
      <c r="V208" s="80" t="s">
        <v>800</v>
      </c>
      <c r="W208" s="80" t="s">
        <v>800</v>
      </c>
      <c r="X208" s="80" t="s">
        <v>800</v>
      </c>
      <c r="Y208" s="80" t="s">
        <v>800</v>
      </c>
      <c r="Z208" s="227"/>
      <c r="AA208" s="89">
        <v>306.3689238521066</v>
      </c>
      <c r="AB208" s="89">
        <v>74.007076147893358</v>
      </c>
      <c r="AC208" s="301">
        <v>1</v>
      </c>
      <c r="AD208" s="230">
        <v>0</v>
      </c>
      <c r="AE208" s="302">
        <v>1</v>
      </c>
      <c r="AG208" s="36"/>
    </row>
    <row r="209" spans="1:33" s="38" customFormat="1" ht="15" customHeight="1" x14ac:dyDescent="0.2">
      <c r="A209" s="277">
        <v>22</v>
      </c>
      <c r="B209" s="279">
        <v>30</v>
      </c>
      <c r="C209" s="170"/>
      <c r="D209" s="4" t="s">
        <v>315</v>
      </c>
      <c r="E209" s="1" t="s">
        <v>5</v>
      </c>
      <c r="F209" s="292">
        <v>3515350</v>
      </c>
      <c r="G209" s="292">
        <v>351535022</v>
      </c>
      <c r="H209" s="17">
        <v>577.12</v>
      </c>
      <c r="I209" s="17">
        <v>1.6010616945712837</v>
      </c>
      <c r="J209" s="17">
        <v>2.2114664656265854</v>
      </c>
      <c r="K209" s="17">
        <v>4.34</v>
      </c>
      <c r="L209" s="17">
        <v>0.61040477105530178</v>
      </c>
      <c r="M209" s="300">
        <f t="shared" si="6"/>
        <v>0.10443270000000054</v>
      </c>
      <c r="N209" s="221">
        <v>4.2014000000000001E-3</v>
      </c>
      <c r="O209" s="221">
        <v>0.10023130000000055</v>
      </c>
      <c r="P209" s="298">
        <v>5.4410958904109588E-2</v>
      </c>
      <c r="Q209" s="68" t="s">
        <v>800</v>
      </c>
      <c r="R209" s="68" t="s">
        <v>800</v>
      </c>
      <c r="S209" s="68" t="s">
        <v>800</v>
      </c>
      <c r="T209" s="68" t="s">
        <v>800</v>
      </c>
      <c r="U209" s="79"/>
      <c r="V209" s="80" t="s">
        <v>800</v>
      </c>
      <c r="W209" s="80" t="s">
        <v>800</v>
      </c>
      <c r="X209" s="80" t="s">
        <v>800</v>
      </c>
      <c r="Y209" s="80" t="s">
        <v>800</v>
      </c>
      <c r="Z209" s="227"/>
      <c r="AA209" s="89">
        <v>244.02205180327866</v>
      </c>
      <c r="AB209" s="89">
        <v>86.511948196721335</v>
      </c>
      <c r="AC209" s="301">
        <v>0</v>
      </c>
      <c r="AD209" s="230">
        <v>0</v>
      </c>
      <c r="AE209" s="302">
        <v>0</v>
      </c>
      <c r="AG209" s="36"/>
    </row>
    <row r="210" spans="1:33" s="38" customFormat="1" ht="15" customHeight="1" x14ac:dyDescent="0.2">
      <c r="A210" s="277">
        <v>14</v>
      </c>
      <c r="B210" s="279">
        <v>30</v>
      </c>
      <c r="C210" s="170"/>
      <c r="D210" s="4" t="s">
        <v>316</v>
      </c>
      <c r="E210" s="1" t="s">
        <v>8</v>
      </c>
      <c r="F210" s="292">
        <v>3515400</v>
      </c>
      <c r="G210" s="292">
        <v>351540014</v>
      </c>
      <c r="H210" s="17">
        <v>429.46</v>
      </c>
      <c r="I210" s="17">
        <v>1.6010616945712837</v>
      </c>
      <c r="J210" s="17">
        <v>2.1714399232623034</v>
      </c>
      <c r="K210" s="17">
        <v>4.8499999999999996</v>
      </c>
      <c r="L210" s="17">
        <v>0.57037822869101973</v>
      </c>
      <c r="M210" s="300">
        <f t="shared" si="6"/>
        <v>2.45293E-2</v>
      </c>
      <c r="N210" s="221">
        <v>2.31944E-2</v>
      </c>
      <c r="O210" s="221">
        <v>1.3348999999999998E-3</v>
      </c>
      <c r="P210" s="298">
        <v>6.3193810248604765E-2</v>
      </c>
      <c r="Q210" s="68" t="s">
        <v>800</v>
      </c>
      <c r="R210" s="68" t="s">
        <v>800</v>
      </c>
      <c r="S210" s="68" t="s">
        <v>800</v>
      </c>
      <c r="T210" s="68" t="s">
        <v>800</v>
      </c>
      <c r="U210" s="79"/>
      <c r="V210" s="80" t="s">
        <v>800</v>
      </c>
      <c r="W210" s="80" t="s">
        <v>800</v>
      </c>
      <c r="X210" s="80" t="s">
        <v>800</v>
      </c>
      <c r="Y210" s="80" t="s">
        <v>800</v>
      </c>
      <c r="Z210" s="227"/>
      <c r="AA210" s="89">
        <v>639.98977310399232</v>
      </c>
      <c r="AB210" s="89">
        <v>49.914226896007619</v>
      </c>
      <c r="AC210" s="301">
        <v>2</v>
      </c>
      <c r="AD210" s="230">
        <v>0</v>
      </c>
      <c r="AE210" s="302">
        <v>0</v>
      </c>
      <c r="AG210" s="36"/>
    </row>
    <row r="211" spans="1:33" s="38" customFormat="1" ht="15" customHeight="1" x14ac:dyDescent="0.2">
      <c r="A211" s="277">
        <v>15</v>
      </c>
      <c r="B211" s="279">
        <v>30</v>
      </c>
      <c r="C211" s="170"/>
      <c r="D211" s="4" t="s">
        <v>317</v>
      </c>
      <c r="E211" s="1" t="s">
        <v>17</v>
      </c>
      <c r="F211" s="292">
        <v>3515608</v>
      </c>
      <c r="G211" s="292">
        <v>351560815</v>
      </c>
      <c r="H211" s="17">
        <v>170.11</v>
      </c>
      <c r="I211" s="17">
        <v>0.32021233891425671</v>
      </c>
      <c r="J211" s="17">
        <v>0.45029860159817353</v>
      </c>
      <c r="K211" s="17">
        <v>1.26</v>
      </c>
      <c r="L211" s="17">
        <v>0.13008626268391682</v>
      </c>
      <c r="M211" s="300">
        <f t="shared" si="6"/>
        <v>4.3402200000000002E-2</v>
      </c>
      <c r="N211" s="221">
        <v>8.7388999999999991E-3</v>
      </c>
      <c r="O211" s="221">
        <v>3.4663300000000001E-2</v>
      </c>
      <c r="P211" s="298">
        <v>0</v>
      </c>
      <c r="Q211" s="68" t="s">
        <v>800</v>
      </c>
      <c r="R211" s="68" t="s">
        <v>800</v>
      </c>
      <c r="S211" s="68" t="s">
        <v>800</v>
      </c>
      <c r="T211" s="68" t="s">
        <v>800</v>
      </c>
      <c r="U211" s="79"/>
      <c r="V211" s="80" t="s">
        <v>800</v>
      </c>
      <c r="W211" s="80" t="s">
        <v>800</v>
      </c>
      <c r="X211" s="80" t="s">
        <v>800</v>
      </c>
      <c r="Y211" s="80" t="s">
        <v>800</v>
      </c>
      <c r="Z211" s="227"/>
      <c r="AA211" s="89">
        <v>210.21663956043955</v>
      </c>
      <c r="AB211" s="89">
        <v>54.329360439560453</v>
      </c>
      <c r="AC211" s="301">
        <v>2</v>
      </c>
      <c r="AD211" s="230">
        <v>0</v>
      </c>
      <c r="AE211" s="302">
        <v>4</v>
      </c>
      <c r="AG211" s="36"/>
    </row>
    <row r="212" spans="1:33" s="38" customFormat="1" ht="15" customHeight="1" x14ac:dyDescent="0.2">
      <c r="A212" s="277">
        <v>15</v>
      </c>
      <c r="B212" s="279">
        <v>30</v>
      </c>
      <c r="C212" s="170"/>
      <c r="D212" s="4" t="s">
        <v>318</v>
      </c>
      <c r="E212" s="1" t="s">
        <v>17</v>
      </c>
      <c r="F212" s="292">
        <v>3515509</v>
      </c>
      <c r="G212" s="292">
        <v>351550915</v>
      </c>
      <c r="H212" s="17">
        <v>549.54999999999995</v>
      </c>
      <c r="I212" s="17">
        <v>0.92061047437848809</v>
      </c>
      <c r="J212" s="17">
        <v>1.3108692624302385</v>
      </c>
      <c r="K212" s="17">
        <v>4.1500000000000004</v>
      </c>
      <c r="L212" s="17">
        <v>0.3902587880517504</v>
      </c>
      <c r="M212" s="300">
        <f t="shared" si="6"/>
        <v>0.43172989999999989</v>
      </c>
      <c r="N212" s="221">
        <v>0.22973830000000001</v>
      </c>
      <c r="O212" s="221">
        <v>0.20199159999999988</v>
      </c>
      <c r="P212" s="298">
        <v>0</v>
      </c>
      <c r="Q212" s="68" t="s">
        <v>800</v>
      </c>
      <c r="R212" s="68" t="s">
        <v>800</v>
      </c>
      <c r="S212" s="68" t="s">
        <v>800</v>
      </c>
      <c r="T212" s="68" t="s">
        <v>800</v>
      </c>
      <c r="U212" s="79"/>
      <c r="V212" s="80" t="s">
        <v>800</v>
      </c>
      <c r="W212" s="80" t="s">
        <v>800</v>
      </c>
      <c r="X212" s="80" t="s">
        <v>800</v>
      </c>
      <c r="Y212" s="80" t="s">
        <v>800</v>
      </c>
      <c r="Z212" s="227"/>
      <c r="AA212" s="89">
        <v>3166.6787507014483</v>
      </c>
      <c r="AB212" s="89">
        <v>413.73724929855172</v>
      </c>
      <c r="AC212" s="301">
        <v>10</v>
      </c>
      <c r="AD212" s="230">
        <v>0</v>
      </c>
      <c r="AE212" s="302">
        <v>6</v>
      </c>
      <c r="AG212" s="36"/>
    </row>
    <row r="213" spans="1:33" s="38" customFormat="1" ht="15" customHeight="1" x14ac:dyDescent="0.2">
      <c r="A213" s="277">
        <v>17</v>
      </c>
      <c r="B213" s="279">
        <v>30</v>
      </c>
      <c r="C213" s="170"/>
      <c r="D213" s="4" t="s">
        <v>319</v>
      </c>
      <c r="E213" s="1" t="s">
        <v>7</v>
      </c>
      <c r="F213" s="292">
        <v>3515657</v>
      </c>
      <c r="G213" s="292">
        <v>351565717</v>
      </c>
      <c r="H213" s="17">
        <v>100.3</v>
      </c>
      <c r="I213" s="17">
        <v>0.38025215246067989</v>
      </c>
      <c r="J213" s="17">
        <v>0.48031850837138501</v>
      </c>
      <c r="K213" s="17">
        <v>0.91</v>
      </c>
      <c r="L213" s="17">
        <v>0.10006635591070512</v>
      </c>
      <c r="M213" s="300">
        <f t="shared" si="6"/>
        <v>0.10195610000000001</v>
      </c>
      <c r="N213" s="221">
        <v>9.9229300000000006E-2</v>
      </c>
      <c r="O213" s="221">
        <v>2.7268000000000001E-3</v>
      </c>
      <c r="P213" s="298">
        <v>0</v>
      </c>
      <c r="Q213" s="68" t="s">
        <v>800</v>
      </c>
      <c r="R213" s="68" t="s">
        <v>800</v>
      </c>
      <c r="S213" s="68" t="s">
        <v>800</v>
      </c>
      <c r="T213" s="68" t="s">
        <v>800</v>
      </c>
      <c r="U213" s="79"/>
      <c r="V213" s="80" t="s">
        <v>800</v>
      </c>
      <c r="W213" s="80" t="s">
        <v>800</v>
      </c>
      <c r="X213" s="80" t="s">
        <v>800</v>
      </c>
      <c r="Y213" s="80" t="s">
        <v>800</v>
      </c>
      <c r="Z213" s="227"/>
      <c r="AA213" s="89">
        <v>20.008938461538467</v>
      </c>
      <c r="AB213" s="89">
        <v>29.347061538461535</v>
      </c>
      <c r="AC213" s="301">
        <v>0</v>
      </c>
      <c r="AD213" s="230">
        <v>0</v>
      </c>
      <c r="AE213" s="302">
        <v>1</v>
      </c>
      <c r="AG213" s="36"/>
    </row>
    <row r="214" spans="1:33" s="38" customFormat="1" ht="15" customHeight="1" x14ac:dyDescent="0.2">
      <c r="A214" s="277">
        <v>6</v>
      </c>
      <c r="B214" s="279">
        <v>30</v>
      </c>
      <c r="C214" s="170"/>
      <c r="D214" s="4" t="s">
        <v>320</v>
      </c>
      <c r="E214" s="1" t="s">
        <v>16</v>
      </c>
      <c r="F214" s="292">
        <v>3515707</v>
      </c>
      <c r="G214" s="292">
        <v>35157076</v>
      </c>
      <c r="H214" s="17">
        <v>30.07</v>
      </c>
      <c r="I214" s="17">
        <v>9.0059720319634703E-2</v>
      </c>
      <c r="J214" s="17">
        <v>0.15009953386605782</v>
      </c>
      <c r="K214" s="17">
        <v>0.41</v>
      </c>
      <c r="L214" s="17">
        <v>6.0039813546423113E-2</v>
      </c>
      <c r="M214" s="300">
        <f t="shared" si="6"/>
        <v>2.7248999999999993E-3</v>
      </c>
      <c r="N214" s="221">
        <v>5.2099999999999999E-5</v>
      </c>
      <c r="O214" s="221">
        <v>2.6727999999999995E-3</v>
      </c>
      <c r="P214" s="298">
        <v>0</v>
      </c>
      <c r="Q214" s="68" t="s">
        <v>800</v>
      </c>
      <c r="R214" s="68" t="s">
        <v>800</v>
      </c>
      <c r="S214" s="68" t="s">
        <v>800</v>
      </c>
      <c r="T214" s="68" t="s">
        <v>800</v>
      </c>
      <c r="U214" s="79"/>
      <c r="V214" s="80" t="s">
        <v>800</v>
      </c>
      <c r="W214" s="80" t="s">
        <v>800</v>
      </c>
      <c r="X214" s="80" t="s">
        <v>800</v>
      </c>
      <c r="Y214" s="80" t="s">
        <v>800</v>
      </c>
      <c r="Z214" s="227"/>
      <c r="AA214" s="89">
        <v>3674.9052026844629</v>
      </c>
      <c r="AB214" s="89">
        <v>5960.0987973155361</v>
      </c>
      <c r="AC214" s="301">
        <v>6</v>
      </c>
      <c r="AD214" s="230">
        <v>0</v>
      </c>
      <c r="AE214" s="302">
        <v>1</v>
      </c>
      <c r="AG214" s="36"/>
    </row>
    <row r="215" spans="1:33" s="38" customFormat="1" ht="15" customHeight="1" x14ac:dyDescent="0.2">
      <c r="A215" s="277">
        <v>21</v>
      </c>
      <c r="B215" s="279">
        <v>30</v>
      </c>
      <c r="C215" s="170"/>
      <c r="D215" s="4" t="s">
        <v>321</v>
      </c>
      <c r="E215" s="1" t="s">
        <v>4</v>
      </c>
      <c r="F215" s="292">
        <v>3515806</v>
      </c>
      <c r="G215" s="292">
        <v>351580621</v>
      </c>
      <c r="H215" s="17">
        <v>225.12</v>
      </c>
      <c r="I215" s="17">
        <v>0.61040477105530189</v>
      </c>
      <c r="J215" s="17">
        <v>0.80053084728564183</v>
      </c>
      <c r="K215" s="17">
        <v>1.73</v>
      </c>
      <c r="L215" s="17">
        <v>0.19012607623033995</v>
      </c>
      <c r="M215" s="300">
        <f t="shared" si="6"/>
        <v>5.7436300000000003E-2</v>
      </c>
      <c r="N215" s="221">
        <v>0</v>
      </c>
      <c r="O215" s="221">
        <v>5.7436300000000003E-2</v>
      </c>
      <c r="P215" s="298">
        <v>0</v>
      </c>
      <c r="Q215" s="68" t="s">
        <v>800</v>
      </c>
      <c r="R215" s="68" t="s">
        <v>800</v>
      </c>
      <c r="S215" s="68" t="s">
        <v>800</v>
      </c>
      <c r="T215" s="68" t="s">
        <v>800</v>
      </c>
      <c r="U215" s="79"/>
      <c r="V215" s="80" t="s">
        <v>800</v>
      </c>
      <c r="W215" s="80" t="s">
        <v>800</v>
      </c>
      <c r="X215" s="80" t="s">
        <v>800</v>
      </c>
      <c r="Y215" s="80" t="s">
        <v>800</v>
      </c>
      <c r="Z215" s="227"/>
      <c r="AA215" s="89">
        <v>54.825778064516122</v>
      </c>
      <c r="AB215" s="89">
        <v>15.212221935483875</v>
      </c>
      <c r="AC215" s="301">
        <v>0</v>
      </c>
      <c r="AD215" s="230">
        <v>0</v>
      </c>
      <c r="AE215" s="302">
        <v>0</v>
      </c>
      <c r="AG215" s="36"/>
    </row>
    <row r="216" spans="1:33" s="38" customFormat="1" ht="15" customHeight="1" x14ac:dyDescent="0.2">
      <c r="A216" s="277">
        <v>18</v>
      </c>
      <c r="B216" s="279">
        <v>30</v>
      </c>
      <c r="C216" s="170"/>
      <c r="D216" s="4" t="s">
        <v>322</v>
      </c>
      <c r="E216" s="1" t="s">
        <v>1</v>
      </c>
      <c r="F216" s="292">
        <v>3515905</v>
      </c>
      <c r="G216" s="292">
        <v>351590518</v>
      </c>
      <c r="H216" s="17">
        <v>203.66</v>
      </c>
      <c r="I216" s="17">
        <v>0.37024551686960933</v>
      </c>
      <c r="J216" s="17">
        <v>0.49032514396245563</v>
      </c>
      <c r="K216" s="17">
        <v>1.54</v>
      </c>
      <c r="L216" s="17">
        <v>0.12007962709284631</v>
      </c>
      <c r="M216" s="300">
        <f t="shared" si="6"/>
        <v>1.78198E-2</v>
      </c>
      <c r="N216" s="221">
        <v>8.6806000000000001E-3</v>
      </c>
      <c r="O216" s="221">
        <v>9.1392000000000001E-3</v>
      </c>
      <c r="P216" s="298">
        <v>0</v>
      </c>
      <c r="Q216" s="68" t="s">
        <v>800</v>
      </c>
      <c r="R216" s="68" t="s">
        <v>800</v>
      </c>
      <c r="S216" s="68" t="s">
        <v>800</v>
      </c>
      <c r="T216" s="68" t="s">
        <v>800</v>
      </c>
      <c r="U216" s="79"/>
      <c r="V216" s="80" t="s">
        <v>800</v>
      </c>
      <c r="W216" s="80" t="s">
        <v>800</v>
      </c>
      <c r="X216" s="80" t="s">
        <v>800</v>
      </c>
      <c r="Y216" s="80" t="s">
        <v>800</v>
      </c>
      <c r="Z216" s="227"/>
      <c r="AA216" s="89">
        <v>97.117445084327443</v>
      </c>
      <c r="AB216" s="89">
        <v>34.264554915672555</v>
      </c>
      <c r="AC216" s="301">
        <v>2</v>
      </c>
      <c r="AD216" s="230">
        <v>0</v>
      </c>
      <c r="AE216" s="302">
        <v>0</v>
      </c>
      <c r="AG216" s="36"/>
    </row>
    <row r="217" spans="1:33" s="38" customFormat="1" ht="15" customHeight="1" x14ac:dyDescent="0.2">
      <c r="A217" s="277">
        <v>21</v>
      </c>
      <c r="B217" s="279">
        <v>30</v>
      </c>
      <c r="C217" s="170"/>
      <c r="D217" s="4" t="s">
        <v>323</v>
      </c>
      <c r="E217" s="1" t="s">
        <v>4</v>
      </c>
      <c r="F217" s="292">
        <v>3516002</v>
      </c>
      <c r="G217" s="292">
        <v>351600221</v>
      </c>
      <c r="H217" s="17">
        <v>524.91</v>
      </c>
      <c r="I217" s="17">
        <v>1.2007962709284625</v>
      </c>
      <c r="J217" s="17">
        <v>1.6711081437087771</v>
      </c>
      <c r="K217" s="17">
        <v>3.88</v>
      </c>
      <c r="L217" s="17">
        <v>0.47031187278031461</v>
      </c>
      <c r="M217" s="300">
        <f t="shared" si="6"/>
        <v>2.9209400000000003E-2</v>
      </c>
      <c r="N217" s="221">
        <v>0</v>
      </c>
      <c r="O217" s="221">
        <v>2.9209400000000003E-2</v>
      </c>
      <c r="P217" s="298">
        <v>0</v>
      </c>
      <c r="Q217" s="68" t="s">
        <v>800</v>
      </c>
      <c r="R217" s="68" t="s">
        <v>800</v>
      </c>
      <c r="S217" s="68" t="s">
        <v>800</v>
      </c>
      <c r="T217" s="68" t="s">
        <v>800</v>
      </c>
      <c r="U217" s="79"/>
      <c r="V217" s="80" t="s">
        <v>800</v>
      </c>
      <c r="W217" s="80" t="s">
        <v>800</v>
      </c>
      <c r="X217" s="80" t="s">
        <v>800</v>
      </c>
      <c r="Y217" s="80" t="s">
        <v>800</v>
      </c>
      <c r="Z217" s="227"/>
      <c r="AA217" s="89">
        <v>512.22737214621202</v>
      </c>
      <c r="AB217" s="89">
        <v>90.358627853788008</v>
      </c>
      <c r="AC217" s="301">
        <v>2</v>
      </c>
      <c r="AD217" s="230">
        <v>0</v>
      </c>
      <c r="AE217" s="302">
        <v>1</v>
      </c>
      <c r="AG217" s="36"/>
    </row>
    <row r="218" spans="1:33" s="38" customFormat="1" ht="15" customHeight="1" x14ac:dyDescent="0.2">
      <c r="A218" s="277">
        <v>17</v>
      </c>
      <c r="B218" s="279">
        <v>30</v>
      </c>
      <c r="C218" s="170"/>
      <c r="D218" s="4" t="s">
        <v>324</v>
      </c>
      <c r="E218" s="1" t="s">
        <v>7</v>
      </c>
      <c r="F218" s="292">
        <v>3516101</v>
      </c>
      <c r="G218" s="292">
        <v>351610117</v>
      </c>
      <c r="H218" s="17">
        <v>227.36</v>
      </c>
      <c r="I218" s="17">
        <v>0.89059056760527655</v>
      </c>
      <c r="J218" s="17">
        <v>1.1207431861998987</v>
      </c>
      <c r="K218" s="17">
        <v>2.13</v>
      </c>
      <c r="L218" s="17">
        <v>0.2301526185946221</v>
      </c>
      <c r="M218" s="300">
        <f t="shared" si="6"/>
        <v>0.1338337</v>
      </c>
      <c r="N218" s="221">
        <v>0.1282432</v>
      </c>
      <c r="O218" s="221">
        <v>5.5905E-3</v>
      </c>
      <c r="P218" s="298">
        <v>0</v>
      </c>
      <c r="Q218" s="68" t="s">
        <v>800</v>
      </c>
      <c r="R218" s="68" t="s">
        <v>800</v>
      </c>
      <c r="S218" s="68" t="s">
        <v>800</v>
      </c>
      <c r="T218" s="68" t="s">
        <v>800</v>
      </c>
      <c r="U218" s="79"/>
      <c r="V218" s="80" t="s">
        <v>800</v>
      </c>
      <c r="W218" s="80" t="s">
        <v>800</v>
      </c>
      <c r="X218" s="80" t="s">
        <v>800</v>
      </c>
      <c r="Y218" s="80" t="s">
        <v>800</v>
      </c>
      <c r="Z218" s="227"/>
      <c r="AA218" s="89">
        <v>99.478526086956521</v>
      </c>
      <c r="AB218" s="89">
        <v>33.739473913043476</v>
      </c>
      <c r="AC218" s="301">
        <v>0</v>
      </c>
      <c r="AD218" s="230">
        <v>1</v>
      </c>
      <c r="AE218" s="302">
        <v>4</v>
      </c>
      <c r="AG218" s="36"/>
    </row>
    <row r="219" spans="1:33" s="38" customFormat="1" ht="15" customHeight="1" x14ac:dyDescent="0.2">
      <c r="A219" s="277">
        <v>8</v>
      </c>
      <c r="B219" s="279">
        <v>30</v>
      </c>
      <c r="C219" s="170"/>
      <c r="D219" s="4" t="s">
        <v>325</v>
      </c>
      <c r="E219" s="1" t="s">
        <v>51</v>
      </c>
      <c r="F219" s="292">
        <v>3516200</v>
      </c>
      <c r="G219" s="292">
        <v>35162008</v>
      </c>
      <c r="H219" s="17">
        <v>607.33000000000004</v>
      </c>
      <c r="I219" s="17">
        <v>1.8512275843480468</v>
      </c>
      <c r="J219" s="17">
        <v>3.0520238552765093</v>
      </c>
      <c r="K219" s="17">
        <v>9.73</v>
      </c>
      <c r="L219" s="17">
        <v>1.2007962709284625</v>
      </c>
      <c r="M219" s="300">
        <f t="shared" si="6"/>
        <v>0.32606570000000007</v>
      </c>
      <c r="N219" s="221">
        <v>0.30110030000000004</v>
      </c>
      <c r="O219" s="221">
        <v>2.4965400000000016E-2</v>
      </c>
      <c r="P219" s="298">
        <v>0.67620091324200915</v>
      </c>
      <c r="Q219" s="68" t="s">
        <v>800</v>
      </c>
      <c r="R219" s="68" t="s">
        <v>800</v>
      </c>
      <c r="S219" s="68" t="s">
        <v>800</v>
      </c>
      <c r="T219" s="68" t="s">
        <v>800</v>
      </c>
      <c r="U219" s="79"/>
      <c r="V219" s="80" t="s">
        <v>800</v>
      </c>
      <c r="W219" s="80" t="s">
        <v>800</v>
      </c>
      <c r="X219" s="80" t="s">
        <v>800</v>
      </c>
      <c r="Y219" s="80" t="s">
        <v>800</v>
      </c>
      <c r="Z219" s="227"/>
      <c r="AA219" s="89">
        <v>17074.327166648043</v>
      </c>
      <c r="AB219" s="89">
        <v>1212.8808333519551</v>
      </c>
      <c r="AC219" s="301">
        <v>23</v>
      </c>
      <c r="AD219" s="230">
        <v>1</v>
      </c>
      <c r="AE219" s="302">
        <v>33</v>
      </c>
      <c r="AG219" s="36"/>
    </row>
    <row r="220" spans="1:33" s="38" customFormat="1" ht="15" customHeight="1" x14ac:dyDescent="0.2">
      <c r="A220" s="277">
        <v>6</v>
      </c>
      <c r="B220" s="279">
        <v>30</v>
      </c>
      <c r="C220" s="170"/>
      <c r="D220" s="4" t="s">
        <v>326</v>
      </c>
      <c r="E220" s="1" t="s">
        <v>16</v>
      </c>
      <c r="F220" s="292">
        <v>3516309</v>
      </c>
      <c r="G220" s="292">
        <v>35163096</v>
      </c>
      <c r="H220" s="17">
        <v>49.16</v>
      </c>
      <c r="I220" s="17">
        <v>0.16010616945712836</v>
      </c>
      <c r="J220" s="17">
        <v>0.26017252536783358</v>
      </c>
      <c r="K220" s="17">
        <v>0.71</v>
      </c>
      <c r="L220" s="17">
        <v>0.10006635591070523</v>
      </c>
      <c r="M220" s="300">
        <f t="shared" si="6"/>
        <v>1.0515399999999999E-2</v>
      </c>
      <c r="N220" s="221">
        <v>9.4135999999999994E-3</v>
      </c>
      <c r="O220" s="221">
        <v>1.1018E-3</v>
      </c>
      <c r="P220" s="298">
        <v>0</v>
      </c>
      <c r="Q220" s="68" t="s">
        <v>800</v>
      </c>
      <c r="R220" s="68" t="s">
        <v>800</v>
      </c>
      <c r="S220" s="68" t="s">
        <v>800</v>
      </c>
      <c r="T220" s="68" t="s">
        <v>800</v>
      </c>
      <c r="U220" s="79"/>
      <c r="V220" s="80" t="s">
        <v>800</v>
      </c>
      <c r="W220" s="80" t="s">
        <v>800</v>
      </c>
      <c r="X220" s="80" t="s">
        <v>800</v>
      </c>
      <c r="Y220" s="80" t="s">
        <v>800</v>
      </c>
      <c r="Z220" s="227"/>
      <c r="AA220" s="89">
        <v>0</v>
      </c>
      <c r="AB220" s="89">
        <v>9158.2379999999994</v>
      </c>
      <c r="AC220" s="301">
        <v>4</v>
      </c>
      <c r="AD220" s="230">
        <v>0</v>
      </c>
      <c r="AE220" s="302">
        <v>5</v>
      </c>
      <c r="AG220" s="36"/>
    </row>
    <row r="221" spans="1:33" s="38" customFormat="1" ht="15" customHeight="1" x14ac:dyDescent="0.2">
      <c r="A221" s="277">
        <v>6</v>
      </c>
      <c r="B221" s="279">
        <v>30</v>
      </c>
      <c r="C221" s="170"/>
      <c r="D221" s="4" t="s">
        <v>327</v>
      </c>
      <c r="E221" s="1" t="s">
        <v>16</v>
      </c>
      <c r="F221" s="292">
        <v>3516408</v>
      </c>
      <c r="G221" s="292">
        <v>35164086</v>
      </c>
      <c r="H221" s="17">
        <v>133.93</v>
      </c>
      <c r="I221" s="17">
        <v>0.46030523718924404</v>
      </c>
      <c r="J221" s="17">
        <v>0.73048439814814814</v>
      </c>
      <c r="K221" s="17">
        <v>1.96</v>
      </c>
      <c r="L221" s="17">
        <v>0.2701791609589041</v>
      </c>
      <c r="M221" s="300">
        <f t="shared" si="6"/>
        <v>8.8881000000000002E-2</v>
      </c>
      <c r="N221" s="221">
        <v>6.4234399999999997E-2</v>
      </c>
      <c r="O221" s="221">
        <v>2.4646600000000005E-2</v>
      </c>
      <c r="P221" s="298">
        <v>0</v>
      </c>
      <c r="Q221" s="68" t="s">
        <v>800</v>
      </c>
      <c r="R221" s="68" t="s">
        <v>800</v>
      </c>
      <c r="S221" s="68" t="s">
        <v>800</v>
      </c>
      <c r="T221" s="68" t="s">
        <v>800</v>
      </c>
      <c r="U221" s="79"/>
      <c r="V221" s="80" t="s">
        <v>800</v>
      </c>
      <c r="W221" s="80" t="s">
        <v>800</v>
      </c>
      <c r="X221" s="80" t="s">
        <v>800</v>
      </c>
      <c r="Y221" s="80" t="s">
        <v>800</v>
      </c>
      <c r="Z221" s="227"/>
      <c r="AA221" s="89">
        <v>0</v>
      </c>
      <c r="AB221" s="89">
        <v>7345.4579999999996</v>
      </c>
      <c r="AC221" s="301">
        <v>10</v>
      </c>
      <c r="AD221" s="230">
        <v>0</v>
      </c>
      <c r="AE221" s="302">
        <v>5</v>
      </c>
      <c r="AG221" s="36"/>
    </row>
    <row r="222" spans="1:33" s="38" customFormat="1" ht="15" customHeight="1" x14ac:dyDescent="0.2">
      <c r="A222" s="277">
        <v>20</v>
      </c>
      <c r="B222" s="279">
        <v>30</v>
      </c>
      <c r="C222" s="170"/>
      <c r="D222" s="4" t="s">
        <v>328</v>
      </c>
      <c r="E222" s="1" t="s">
        <v>3</v>
      </c>
      <c r="F222" s="292">
        <v>3516507</v>
      </c>
      <c r="G222" s="292">
        <v>351650720</v>
      </c>
      <c r="H222" s="17">
        <v>138.53</v>
      </c>
      <c r="I222" s="17">
        <v>0.3102057033231862</v>
      </c>
      <c r="J222" s="17">
        <v>0.44029196600710296</v>
      </c>
      <c r="K222" s="17">
        <v>1.06</v>
      </c>
      <c r="L222" s="17">
        <v>0.13008626268391676</v>
      </c>
      <c r="M222" s="300">
        <f t="shared" si="6"/>
        <v>1.8020700000000001E-2</v>
      </c>
      <c r="N222" s="221">
        <v>1.49389E-2</v>
      </c>
      <c r="O222" s="221">
        <v>3.0818E-3</v>
      </c>
      <c r="P222" s="298">
        <v>0</v>
      </c>
      <c r="Q222" s="68" t="s">
        <v>800</v>
      </c>
      <c r="R222" s="68" t="s">
        <v>800</v>
      </c>
      <c r="S222" s="68" t="s">
        <v>800</v>
      </c>
      <c r="T222" s="68" t="s">
        <v>800</v>
      </c>
      <c r="U222" s="79"/>
      <c r="V222" s="80" t="s">
        <v>800</v>
      </c>
      <c r="W222" s="80" t="s">
        <v>800</v>
      </c>
      <c r="X222" s="80" t="s">
        <v>800</v>
      </c>
      <c r="Y222" s="80" t="s">
        <v>800</v>
      </c>
      <c r="Z222" s="227"/>
      <c r="AA222" s="89">
        <v>100.4832</v>
      </c>
      <c r="AB222" s="89">
        <v>25.120799999999999</v>
      </c>
      <c r="AC222" s="301">
        <v>0</v>
      </c>
      <c r="AD222" s="230">
        <v>0</v>
      </c>
      <c r="AE222" s="302">
        <v>2</v>
      </c>
      <c r="AG222" s="36"/>
    </row>
    <row r="223" spans="1:33" s="38" customFormat="1" ht="15" customHeight="1" x14ac:dyDescent="0.2">
      <c r="A223" s="277">
        <v>17</v>
      </c>
      <c r="B223" s="279">
        <v>30</v>
      </c>
      <c r="C223" s="170"/>
      <c r="D223" s="4" t="s">
        <v>329</v>
      </c>
      <c r="E223" s="1" t="s">
        <v>7</v>
      </c>
      <c r="F223" s="292">
        <v>3516606</v>
      </c>
      <c r="G223" s="292">
        <v>351660617</v>
      </c>
      <c r="H223" s="17">
        <v>355.79</v>
      </c>
      <c r="I223" s="17">
        <v>1.2208095421106038</v>
      </c>
      <c r="J223" s="17">
        <v>1.5610351522070016</v>
      </c>
      <c r="K223" s="17">
        <v>3.12</v>
      </c>
      <c r="L223" s="17">
        <v>0.34022561009639785</v>
      </c>
      <c r="M223" s="300">
        <f t="shared" si="6"/>
        <v>0.19853649999999998</v>
      </c>
      <c r="N223" s="221">
        <v>0.13923469999999999</v>
      </c>
      <c r="O223" s="221">
        <v>5.9301799999999988E-2</v>
      </c>
      <c r="P223" s="298">
        <v>0</v>
      </c>
      <c r="Q223" s="68" t="s">
        <v>800</v>
      </c>
      <c r="R223" s="68" t="s">
        <v>800</v>
      </c>
      <c r="S223" s="68" t="s">
        <v>800</v>
      </c>
      <c r="T223" s="68" t="s">
        <v>800</v>
      </c>
      <c r="U223" s="79"/>
      <c r="V223" s="80" t="s">
        <v>800</v>
      </c>
      <c r="W223" s="80" t="s">
        <v>800</v>
      </c>
      <c r="X223" s="80" t="s">
        <v>800</v>
      </c>
      <c r="Y223" s="80" t="s">
        <v>800</v>
      </c>
      <c r="Z223" s="227"/>
      <c r="AA223" s="89">
        <v>212.96351277701777</v>
      </c>
      <c r="AB223" s="89">
        <v>62.05848722298223</v>
      </c>
      <c r="AC223" s="301">
        <v>1</v>
      </c>
      <c r="AD223" s="230">
        <v>0</v>
      </c>
      <c r="AE223" s="302">
        <v>23</v>
      </c>
      <c r="AG223" s="36"/>
    </row>
    <row r="224" spans="1:33" s="38" customFormat="1" ht="15" customHeight="1" x14ac:dyDescent="0.2">
      <c r="A224" s="277">
        <v>20</v>
      </c>
      <c r="B224" s="279">
        <v>30</v>
      </c>
      <c r="C224" s="170"/>
      <c r="D224" s="4" t="s">
        <v>330</v>
      </c>
      <c r="E224" s="1" t="s">
        <v>3</v>
      </c>
      <c r="F224" s="292">
        <v>3516705</v>
      </c>
      <c r="G224" s="292">
        <v>351670520</v>
      </c>
      <c r="H224" s="17">
        <v>555.77</v>
      </c>
      <c r="I224" s="17">
        <v>1.3508958047945205</v>
      </c>
      <c r="J224" s="17">
        <v>1.8412209487569762</v>
      </c>
      <c r="K224" s="17">
        <v>4.16</v>
      </c>
      <c r="L224" s="17">
        <v>0.49032514396245563</v>
      </c>
      <c r="M224" s="300">
        <f t="shared" ref="M224:M287" si="7">SUM(N224:O224)</f>
        <v>0.10068820000000001</v>
      </c>
      <c r="N224" s="221">
        <v>9.6543000000000004E-2</v>
      </c>
      <c r="O224" s="221">
        <v>4.1451999999999999E-3</v>
      </c>
      <c r="P224" s="298">
        <v>0</v>
      </c>
      <c r="Q224" s="68" t="s">
        <v>800</v>
      </c>
      <c r="R224" s="68" t="s">
        <v>800</v>
      </c>
      <c r="S224" s="68" t="s">
        <v>800</v>
      </c>
      <c r="T224" s="68" t="s">
        <v>800</v>
      </c>
      <c r="U224" s="79"/>
      <c r="V224" s="80" t="s">
        <v>800</v>
      </c>
      <c r="W224" s="80" t="s">
        <v>800</v>
      </c>
      <c r="X224" s="80" t="s">
        <v>800</v>
      </c>
      <c r="Y224" s="80" t="s">
        <v>800</v>
      </c>
      <c r="Z224" s="227"/>
      <c r="AA224" s="89">
        <v>1745.3555999999999</v>
      </c>
      <c r="AB224" s="89">
        <v>441.8064</v>
      </c>
      <c r="AC224" s="301">
        <v>1</v>
      </c>
      <c r="AD224" s="230">
        <v>0</v>
      </c>
      <c r="AE224" s="302">
        <v>18</v>
      </c>
      <c r="AG224" s="36"/>
    </row>
    <row r="225" spans="1:33" s="38" customFormat="1" ht="15" customHeight="1" x14ac:dyDescent="0.2">
      <c r="A225" s="277">
        <v>19</v>
      </c>
      <c r="B225" s="279">
        <v>30</v>
      </c>
      <c r="C225" s="170"/>
      <c r="D225" s="4" t="s">
        <v>331</v>
      </c>
      <c r="E225" s="1" t="s">
        <v>2</v>
      </c>
      <c r="F225" s="292">
        <v>3516804</v>
      </c>
      <c r="G225" s="292">
        <v>351680419</v>
      </c>
      <c r="H225" s="17">
        <v>180.82</v>
      </c>
      <c r="I225" s="17">
        <v>0.3102057033231862</v>
      </c>
      <c r="J225" s="17">
        <v>0.42027869482496194</v>
      </c>
      <c r="K225" s="17">
        <v>1.32</v>
      </c>
      <c r="L225" s="17">
        <v>0.11007299150177574</v>
      </c>
      <c r="M225" s="300">
        <f t="shared" si="7"/>
        <v>6.2932000000000002E-2</v>
      </c>
      <c r="N225" s="221">
        <v>5.4043200000000007E-2</v>
      </c>
      <c r="O225" s="221">
        <v>8.8887999999999988E-3</v>
      </c>
      <c r="P225" s="298">
        <v>0</v>
      </c>
      <c r="Q225" s="68" t="s">
        <v>800</v>
      </c>
      <c r="R225" s="68" t="s">
        <v>800</v>
      </c>
      <c r="S225" s="68" t="s">
        <v>800</v>
      </c>
      <c r="T225" s="68" t="s">
        <v>800</v>
      </c>
      <c r="U225" s="79"/>
      <c r="V225" s="80" t="s">
        <v>800</v>
      </c>
      <c r="W225" s="80" t="s">
        <v>800</v>
      </c>
      <c r="X225" s="80" t="s">
        <v>800</v>
      </c>
      <c r="Y225" s="80" t="s">
        <v>800</v>
      </c>
      <c r="Z225" s="227"/>
      <c r="AA225" s="89">
        <v>159.72534838709677</v>
      </c>
      <c r="AB225" s="89">
        <v>64.428651612903224</v>
      </c>
      <c r="AC225" s="301">
        <v>1</v>
      </c>
      <c r="AD225" s="230">
        <v>0</v>
      </c>
      <c r="AE225" s="302">
        <v>0</v>
      </c>
      <c r="AG225" s="36"/>
    </row>
    <row r="226" spans="1:33" s="38" customFormat="1" ht="15" customHeight="1" x14ac:dyDescent="0.2">
      <c r="A226" s="277">
        <v>13</v>
      </c>
      <c r="B226" s="279">
        <v>30</v>
      </c>
      <c r="C226" s="170"/>
      <c r="D226" s="4" t="s">
        <v>332</v>
      </c>
      <c r="E226" s="1" t="s">
        <v>10</v>
      </c>
      <c r="F226" s="292">
        <v>3516853</v>
      </c>
      <c r="G226" s="292">
        <v>351685313</v>
      </c>
      <c r="H226" s="17">
        <v>243.71</v>
      </c>
      <c r="I226" s="17">
        <v>0.83055075405885337</v>
      </c>
      <c r="J226" s="17">
        <v>1.0306834658802639</v>
      </c>
      <c r="K226" s="17">
        <v>2</v>
      </c>
      <c r="L226" s="17">
        <v>0.20013271182141057</v>
      </c>
      <c r="M226" s="300">
        <f t="shared" si="7"/>
        <v>0.68963479999999999</v>
      </c>
      <c r="N226" s="221">
        <v>0.34875010000000001</v>
      </c>
      <c r="O226" s="221">
        <v>0.34088469999999998</v>
      </c>
      <c r="P226" s="298">
        <v>0</v>
      </c>
      <c r="Q226" s="68" t="s">
        <v>800</v>
      </c>
      <c r="R226" s="68" t="s">
        <v>800</v>
      </c>
      <c r="S226" s="68" t="s">
        <v>800</v>
      </c>
      <c r="T226" s="68" t="s">
        <v>800</v>
      </c>
      <c r="U226" s="79"/>
      <c r="V226" s="80" t="s">
        <v>800</v>
      </c>
      <c r="W226" s="80" t="s">
        <v>800</v>
      </c>
      <c r="X226" s="80" t="s">
        <v>800</v>
      </c>
      <c r="Y226" s="80" t="s">
        <v>800</v>
      </c>
      <c r="Z226" s="227"/>
      <c r="AA226" s="89">
        <v>0</v>
      </c>
      <c r="AB226" s="89">
        <v>205.95599999999999</v>
      </c>
      <c r="AC226" s="301">
        <v>0</v>
      </c>
      <c r="AD226" s="230">
        <v>0</v>
      </c>
      <c r="AE226" s="302">
        <v>43</v>
      </c>
      <c r="AG226" s="36"/>
    </row>
    <row r="227" spans="1:33" s="38" customFormat="1" ht="15" customHeight="1" x14ac:dyDescent="0.2">
      <c r="A227" s="277">
        <v>18</v>
      </c>
      <c r="B227" s="279">
        <v>30</v>
      </c>
      <c r="C227" s="170"/>
      <c r="D227" s="4" t="s">
        <v>333</v>
      </c>
      <c r="E227" s="1" t="s">
        <v>1</v>
      </c>
      <c r="F227" s="292">
        <v>3516903</v>
      </c>
      <c r="G227" s="292">
        <v>351690318</v>
      </c>
      <c r="H227" s="17">
        <v>493.28</v>
      </c>
      <c r="I227" s="17">
        <v>0.87057729642313553</v>
      </c>
      <c r="J227" s="17">
        <v>1.1507630929731101</v>
      </c>
      <c r="K227" s="17">
        <v>3.65</v>
      </c>
      <c r="L227" s="17">
        <v>0.28018579654997455</v>
      </c>
      <c r="M227" s="300">
        <f t="shared" si="7"/>
        <v>0.12961689999999998</v>
      </c>
      <c r="N227" s="221">
        <v>0.12018519999999999</v>
      </c>
      <c r="O227" s="221">
        <v>9.4316999999999995E-3</v>
      </c>
      <c r="P227" s="298">
        <v>0</v>
      </c>
      <c r="Q227" s="68" t="s">
        <v>800</v>
      </c>
      <c r="R227" s="68" t="s">
        <v>800</v>
      </c>
      <c r="S227" s="68" t="s">
        <v>800</v>
      </c>
      <c r="T227" s="68" t="s">
        <v>800</v>
      </c>
      <c r="U227" s="79"/>
      <c r="V227" s="80" t="s">
        <v>800</v>
      </c>
      <c r="W227" s="80" t="s">
        <v>800</v>
      </c>
      <c r="X227" s="80" t="s">
        <v>800</v>
      </c>
      <c r="Y227" s="80" t="s">
        <v>800</v>
      </c>
      <c r="Z227" s="227"/>
      <c r="AA227" s="89">
        <v>439.08488357695614</v>
      </c>
      <c r="AB227" s="89">
        <v>64.627116423043844</v>
      </c>
      <c r="AC227" s="301">
        <v>0</v>
      </c>
      <c r="AD227" s="230">
        <v>0</v>
      </c>
      <c r="AE227" s="302">
        <v>1</v>
      </c>
      <c r="AG227" s="36"/>
    </row>
    <row r="228" spans="1:33" s="38" customFormat="1" ht="15" customHeight="1" x14ac:dyDescent="0.2">
      <c r="A228" s="277">
        <v>20</v>
      </c>
      <c r="B228" s="279">
        <v>30</v>
      </c>
      <c r="C228" s="170"/>
      <c r="D228" s="4" t="s">
        <v>334</v>
      </c>
      <c r="E228" s="1" t="s">
        <v>3</v>
      </c>
      <c r="F228" s="292">
        <v>3517000</v>
      </c>
      <c r="G228" s="292">
        <v>351700020</v>
      </c>
      <c r="H228" s="17">
        <v>675.43</v>
      </c>
      <c r="I228" s="17">
        <v>1.4109356183409436</v>
      </c>
      <c r="J228" s="17">
        <v>2.0213403893962458</v>
      </c>
      <c r="K228" s="17">
        <v>4.8499999999999996</v>
      </c>
      <c r="L228" s="17">
        <v>0.61040477105530222</v>
      </c>
      <c r="M228" s="300">
        <f t="shared" si="7"/>
        <v>0.32544360000000006</v>
      </c>
      <c r="N228" s="221">
        <v>0.32304200000000005</v>
      </c>
      <c r="O228" s="221">
        <v>2.4015999999999998E-3</v>
      </c>
      <c r="P228" s="298">
        <v>0</v>
      </c>
      <c r="Q228" s="68" t="s">
        <v>800</v>
      </c>
      <c r="R228" s="68" t="s">
        <v>800</v>
      </c>
      <c r="S228" s="68" t="s">
        <v>800</v>
      </c>
      <c r="T228" s="68" t="s">
        <v>800</v>
      </c>
      <c r="U228" s="79"/>
      <c r="V228" s="80" t="s">
        <v>800</v>
      </c>
      <c r="W228" s="80" t="s">
        <v>800</v>
      </c>
      <c r="X228" s="80" t="s">
        <v>800</v>
      </c>
      <c r="Y228" s="80" t="s">
        <v>800</v>
      </c>
      <c r="Z228" s="227"/>
      <c r="AA228" s="89">
        <v>416.65535999999997</v>
      </c>
      <c r="AB228" s="89">
        <v>56.816640000000007</v>
      </c>
      <c r="AC228" s="301">
        <v>0</v>
      </c>
      <c r="AD228" s="230">
        <v>0</v>
      </c>
      <c r="AE228" s="302">
        <v>5</v>
      </c>
      <c r="AG228" s="36"/>
    </row>
    <row r="229" spans="1:33" s="38" customFormat="1" ht="15" customHeight="1" x14ac:dyDescent="0.2">
      <c r="A229" s="277">
        <v>19</v>
      </c>
      <c r="B229" s="279">
        <v>30</v>
      </c>
      <c r="C229" s="170"/>
      <c r="D229" s="4" t="s">
        <v>335</v>
      </c>
      <c r="E229" s="1" t="s">
        <v>2</v>
      </c>
      <c r="F229" s="292">
        <v>3517109</v>
      </c>
      <c r="G229" s="292">
        <v>351710919</v>
      </c>
      <c r="H229" s="17">
        <v>274.12</v>
      </c>
      <c r="I229" s="17">
        <v>0.4703118727803145</v>
      </c>
      <c r="J229" s="17">
        <v>0.63041804223744291</v>
      </c>
      <c r="K229" s="17">
        <v>1.99</v>
      </c>
      <c r="L229" s="17">
        <v>0.16010616945712841</v>
      </c>
      <c r="M229" s="300">
        <f t="shared" si="7"/>
        <v>0.20638059999999997</v>
      </c>
      <c r="N229" s="221">
        <v>0.19838489999999998</v>
      </c>
      <c r="O229" s="221">
        <v>7.9957000000000014E-3</v>
      </c>
      <c r="P229" s="298">
        <v>0</v>
      </c>
      <c r="Q229" s="68" t="s">
        <v>800</v>
      </c>
      <c r="R229" s="68" t="s">
        <v>800</v>
      </c>
      <c r="S229" s="68" t="s">
        <v>800</v>
      </c>
      <c r="T229" s="68" t="s">
        <v>800</v>
      </c>
      <c r="U229" s="79"/>
      <c r="V229" s="80" t="s">
        <v>800</v>
      </c>
      <c r="W229" s="80" t="s">
        <v>800</v>
      </c>
      <c r="X229" s="80" t="s">
        <v>800</v>
      </c>
      <c r="Y229" s="80" t="s">
        <v>800</v>
      </c>
      <c r="Z229" s="227"/>
      <c r="AA229" s="89">
        <v>126.83749614730878</v>
      </c>
      <c r="AB229" s="89">
        <v>63.512503852691211</v>
      </c>
      <c r="AC229" s="301">
        <v>0</v>
      </c>
      <c r="AD229" s="230">
        <v>0</v>
      </c>
      <c r="AE229" s="302">
        <v>3</v>
      </c>
      <c r="AG229" s="36"/>
    </row>
    <row r="230" spans="1:33" s="38" customFormat="1" ht="15" customHeight="1" x14ac:dyDescent="0.2">
      <c r="A230" s="277">
        <v>16</v>
      </c>
      <c r="B230" s="279">
        <v>30</v>
      </c>
      <c r="C230" s="170"/>
      <c r="D230" s="4" t="s">
        <v>336</v>
      </c>
      <c r="E230" s="1" t="s">
        <v>0</v>
      </c>
      <c r="F230" s="292">
        <v>3517208</v>
      </c>
      <c r="G230" s="292">
        <v>351720816</v>
      </c>
      <c r="H230" s="17">
        <v>269.3</v>
      </c>
      <c r="I230" s="17">
        <v>0.63041804223744291</v>
      </c>
      <c r="J230" s="17">
        <v>0.83055075405885337</v>
      </c>
      <c r="K230" s="17">
        <v>2.0299999999999998</v>
      </c>
      <c r="L230" s="17">
        <v>0.20013271182141046</v>
      </c>
      <c r="M230" s="300">
        <f t="shared" si="7"/>
        <v>0.10490629999999998</v>
      </c>
      <c r="N230" s="221">
        <v>4.4513899999999995E-2</v>
      </c>
      <c r="O230" s="221">
        <v>6.0392399999999992E-2</v>
      </c>
      <c r="P230" s="298">
        <v>0</v>
      </c>
      <c r="Q230" s="68" t="s">
        <v>800</v>
      </c>
      <c r="R230" s="68" t="s">
        <v>800</v>
      </c>
      <c r="S230" s="68" t="s">
        <v>800</v>
      </c>
      <c r="T230" s="68" t="s">
        <v>800</v>
      </c>
      <c r="U230" s="79"/>
      <c r="V230" s="80" t="s">
        <v>800</v>
      </c>
      <c r="W230" s="80" t="s">
        <v>800</v>
      </c>
      <c r="X230" s="80" t="s">
        <v>800</v>
      </c>
      <c r="Y230" s="80" t="s">
        <v>800</v>
      </c>
      <c r="Z230" s="227"/>
      <c r="AA230" s="89">
        <v>513.13661999999999</v>
      </c>
      <c r="AB230" s="89">
        <v>63.421379999999999</v>
      </c>
      <c r="AC230" s="301">
        <v>1</v>
      </c>
      <c r="AD230" s="230">
        <v>0</v>
      </c>
      <c r="AE230" s="302">
        <v>1</v>
      </c>
      <c r="AG230" s="36"/>
    </row>
    <row r="231" spans="1:33" s="38" customFormat="1" ht="15" customHeight="1" x14ac:dyDescent="0.2">
      <c r="A231" s="277">
        <v>20</v>
      </c>
      <c r="B231" s="279">
        <v>30</v>
      </c>
      <c r="C231" s="170"/>
      <c r="D231" s="4" t="s">
        <v>337</v>
      </c>
      <c r="E231" s="1" t="s">
        <v>3</v>
      </c>
      <c r="F231" s="292">
        <v>3517307</v>
      </c>
      <c r="G231" s="292">
        <v>351730720</v>
      </c>
      <c r="H231" s="17">
        <v>217.45</v>
      </c>
      <c r="I231" s="17">
        <v>0.48031850837138501</v>
      </c>
      <c r="J231" s="17">
        <v>0.69045785578386598</v>
      </c>
      <c r="K231" s="17">
        <v>1.66</v>
      </c>
      <c r="L231" s="17">
        <v>0.21013934741248097</v>
      </c>
      <c r="M231" s="300">
        <f t="shared" si="7"/>
        <v>0.18674689999999999</v>
      </c>
      <c r="N231" s="221">
        <v>0.18521989999999999</v>
      </c>
      <c r="O231" s="221">
        <v>1.5270000000000001E-3</v>
      </c>
      <c r="P231" s="298">
        <v>0</v>
      </c>
      <c r="Q231" s="68" t="s">
        <v>800</v>
      </c>
      <c r="R231" s="68" t="s">
        <v>800</v>
      </c>
      <c r="S231" s="68" t="s">
        <v>800</v>
      </c>
      <c r="T231" s="68" t="s">
        <v>800</v>
      </c>
      <c r="U231" s="79"/>
      <c r="V231" s="80" t="s">
        <v>800</v>
      </c>
      <c r="W231" s="80" t="s">
        <v>800</v>
      </c>
      <c r="X231" s="80" t="s">
        <v>800</v>
      </c>
      <c r="Y231" s="80" t="s">
        <v>800</v>
      </c>
      <c r="Z231" s="227"/>
      <c r="AA231" s="89">
        <v>195.62253300000003</v>
      </c>
      <c r="AB231" s="89">
        <v>74.107467</v>
      </c>
      <c r="AC231" s="301">
        <v>0</v>
      </c>
      <c r="AD231" s="230">
        <v>0</v>
      </c>
      <c r="AE231" s="302">
        <v>4</v>
      </c>
      <c r="AG231" s="36"/>
    </row>
    <row r="232" spans="1:33" s="38" customFormat="1" ht="15" customHeight="1" x14ac:dyDescent="0.2">
      <c r="A232" s="277">
        <v>8</v>
      </c>
      <c r="B232" s="279">
        <v>30</v>
      </c>
      <c r="C232" s="170"/>
      <c r="D232" s="4" t="s">
        <v>338</v>
      </c>
      <c r="E232" s="1" t="s">
        <v>51</v>
      </c>
      <c r="F232" s="292">
        <v>3517406</v>
      </c>
      <c r="G232" s="292">
        <v>35174068</v>
      </c>
      <c r="H232" s="17">
        <v>1258.67</v>
      </c>
      <c r="I232" s="17">
        <v>3.7424817110603756</v>
      </c>
      <c r="J232" s="17">
        <v>5.7838353716387623</v>
      </c>
      <c r="K232" s="17">
        <v>17.12</v>
      </c>
      <c r="L232" s="17">
        <v>2.0413536605783866</v>
      </c>
      <c r="M232" s="300">
        <f t="shared" si="7"/>
        <v>0.71395089999999994</v>
      </c>
      <c r="N232" s="221">
        <v>0.48936380000000007</v>
      </c>
      <c r="O232" s="221">
        <v>0.22458709999999993</v>
      </c>
      <c r="P232" s="298">
        <v>0.80913685946220193</v>
      </c>
      <c r="Q232" s="68" t="s">
        <v>800</v>
      </c>
      <c r="R232" s="68" t="s">
        <v>800</v>
      </c>
      <c r="S232" s="68" t="s">
        <v>800</v>
      </c>
      <c r="T232" s="68" t="s">
        <v>800</v>
      </c>
      <c r="U232" s="79"/>
      <c r="V232" s="80" t="s">
        <v>800</v>
      </c>
      <c r="W232" s="80" t="s">
        <v>800</v>
      </c>
      <c r="X232" s="80" t="s">
        <v>800</v>
      </c>
      <c r="Y232" s="80" t="s">
        <v>800</v>
      </c>
      <c r="Z232" s="227"/>
      <c r="AA232" s="89">
        <v>952.8893999999998</v>
      </c>
      <c r="AB232" s="89">
        <v>1132.2126000000001</v>
      </c>
      <c r="AC232" s="301">
        <v>8</v>
      </c>
      <c r="AD232" s="230">
        <v>0</v>
      </c>
      <c r="AE232" s="302">
        <v>21</v>
      </c>
      <c r="AG232" s="36"/>
    </row>
    <row r="233" spans="1:33" s="38" customFormat="1" ht="15" customHeight="1" x14ac:dyDescent="0.2">
      <c r="A233" s="277">
        <v>15</v>
      </c>
      <c r="B233" s="279">
        <v>30</v>
      </c>
      <c r="C233" s="170"/>
      <c r="D233" s="4" t="s">
        <v>339</v>
      </c>
      <c r="E233" s="1" t="s">
        <v>17</v>
      </c>
      <c r="F233" s="292">
        <v>3517505</v>
      </c>
      <c r="G233" s="292">
        <v>351750515</v>
      </c>
      <c r="H233" s="17">
        <v>325.02999999999997</v>
      </c>
      <c r="I233" s="17">
        <v>0.5403583219178083</v>
      </c>
      <c r="J233" s="17">
        <v>0.81053748287671246</v>
      </c>
      <c r="K233" s="17">
        <v>2.52</v>
      </c>
      <c r="L233" s="17">
        <v>0.27017916095890415</v>
      </c>
      <c r="M233" s="300">
        <f t="shared" si="7"/>
        <v>0.22577389999999997</v>
      </c>
      <c r="N233" s="221">
        <v>5.6796800000000001E-2</v>
      </c>
      <c r="O233" s="221">
        <v>0.16897709999999996</v>
      </c>
      <c r="P233" s="298">
        <v>0</v>
      </c>
      <c r="Q233" s="68" t="s">
        <v>800</v>
      </c>
      <c r="R233" s="68" t="s">
        <v>800</v>
      </c>
      <c r="S233" s="68" t="s">
        <v>800</v>
      </c>
      <c r="T233" s="68" t="s">
        <v>800</v>
      </c>
      <c r="U233" s="79"/>
      <c r="V233" s="80" t="s">
        <v>800</v>
      </c>
      <c r="W233" s="80" t="s">
        <v>800</v>
      </c>
      <c r="X233" s="80" t="s">
        <v>800</v>
      </c>
      <c r="Y233" s="80" t="s">
        <v>800</v>
      </c>
      <c r="Z233" s="227"/>
      <c r="AA233" s="89">
        <v>617.01102000000003</v>
      </c>
      <c r="AB233" s="89">
        <v>354.50297999999998</v>
      </c>
      <c r="AC233" s="301">
        <v>3</v>
      </c>
      <c r="AD233" s="230">
        <v>0</v>
      </c>
      <c r="AE233" s="302">
        <v>4</v>
      </c>
      <c r="AG233" s="36"/>
    </row>
    <row r="234" spans="1:33" s="38" customFormat="1" ht="15" customHeight="1" x14ac:dyDescent="0.2">
      <c r="A234" s="277">
        <v>14</v>
      </c>
      <c r="B234" s="279">
        <v>30</v>
      </c>
      <c r="C234" s="170"/>
      <c r="D234" s="4" t="s">
        <v>340</v>
      </c>
      <c r="E234" s="1" t="s">
        <v>8</v>
      </c>
      <c r="F234" s="292">
        <v>3517604</v>
      </c>
      <c r="G234" s="292">
        <v>351760414</v>
      </c>
      <c r="H234" s="17">
        <v>407.62</v>
      </c>
      <c r="I234" s="17">
        <v>1.4909887030695079</v>
      </c>
      <c r="J234" s="17">
        <v>2.0213403893962458</v>
      </c>
      <c r="K234" s="17">
        <v>4.5199999999999996</v>
      </c>
      <c r="L234" s="17">
        <v>0.5303516863267379</v>
      </c>
      <c r="M234" s="300">
        <f t="shared" si="7"/>
        <v>5.5438900000000013E-2</v>
      </c>
      <c r="N234" s="221">
        <v>4.7503700000000017E-2</v>
      </c>
      <c r="O234" s="221">
        <v>7.9351999999999999E-3</v>
      </c>
      <c r="P234" s="298">
        <v>0</v>
      </c>
      <c r="Q234" s="68" t="s">
        <v>800</v>
      </c>
      <c r="R234" s="68" t="s">
        <v>800</v>
      </c>
      <c r="S234" s="68" t="s">
        <v>800</v>
      </c>
      <c r="T234" s="68" t="s">
        <v>800</v>
      </c>
      <c r="U234" s="79"/>
      <c r="V234" s="80" t="s">
        <v>800</v>
      </c>
      <c r="W234" s="80" t="s">
        <v>800</v>
      </c>
      <c r="X234" s="80" t="s">
        <v>800</v>
      </c>
      <c r="Y234" s="80" t="s">
        <v>800</v>
      </c>
      <c r="Z234" s="227"/>
      <c r="AA234" s="89">
        <v>243.43243718051181</v>
      </c>
      <c r="AB234" s="89">
        <v>141.96556281948816</v>
      </c>
      <c r="AC234" s="301">
        <v>3</v>
      </c>
      <c r="AD234" s="230">
        <v>2</v>
      </c>
      <c r="AE234" s="302">
        <v>16</v>
      </c>
      <c r="AG234" s="36"/>
    </row>
    <row r="235" spans="1:33" s="38" customFormat="1" ht="15" customHeight="1" x14ac:dyDescent="0.2">
      <c r="A235" s="277">
        <v>8</v>
      </c>
      <c r="B235" s="279">
        <v>30</v>
      </c>
      <c r="C235" s="170"/>
      <c r="D235" s="4" t="s">
        <v>341</v>
      </c>
      <c r="E235" s="1" t="s">
        <v>51</v>
      </c>
      <c r="F235" s="292">
        <v>3517703</v>
      </c>
      <c r="G235" s="292">
        <v>35177038</v>
      </c>
      <c r="H235" s="17">
        <v>362.62</v>
      </c>
      <c r="I235" s="17">
        <v>1.1207431861998987</v>
      </c>
      <c r="J235" s="17">
        <v>1.8312143131659058</v>
      </c>
      <c r="K235" s="17">
        <v>5.85</v>
      </c>
      <c r="L235" s="17">
        <v>0.71047112696600712</v>
      </c>
      <c r="M235" s="300">
        <f t="shared" si="7"/>
        <v>0.12541069999999999</v>
      </c>
      <c r="N235" s="221">
        <v>3.3871100000000001E-2</v>
      </c>
      <c r="O235" s="221">
        <v>9.1539599999999999E-2</v>
      </c>
      <c r="P235" s="298">
        <v>0</v>
      </c>
      <c r="Q235" s="68" t="s">
        <v>800</v>
      </c>
      <c r="R235" s="68" t="s">
        <v>800</v>
      </c>
      <c r="S235" s="68" t="s">
        <v>800</v>
      </c>
      <c r="T235" s="68" t="s">
        <v>800</v>
      </c>
      <c r="U235" s="79"/>
      <c r="V235" s="80" t="s">
        <v>800</v>
      </c>
      <c r="W235" s="80" t="s">
        <v>800</v>
      </c>
      <c r="X235" s="80" t="s">
        <v>800</v>
      </c>
      <c r="Y235" s="80" t="s">
        <v>800</v>
      </c>
      <c r="Z235" s="227"/>
      <c r="AA235" s="89">
        <v>626.39189999999996</v>
      </c>
      <c r="AB235" s="89">
        <v>471.21210000000008</v>
      </c>
      <c r="AC235" s="301">
        <v>4</v>
      </c>
      <c r="AD235" s="230">
        <v>0</v>
      </c>
      <c r="AE235" s="302">
        <v>1</v>
      </c>
      <c r="AG235" s="36"/>
    </row>
    <row r="236" spans="1:33" s="38" customFormat="1" ht="15" customHeight="1" x14ac:dyDescent="0.2">
      <c r="A236" s="277">
        <v>19</v>
      </c>
      <c r="B236" s="279">
        <v>30</v>
      </c>
      <c r="C236" s="170"/>
      <c r="D236" s="4" t="s">
        <v>342</v>
      </c>
      <c r="E236" s="1" t="s">
        <v>2</v>
      </c>
      <c r="F236" s="292">
        <v>3517802</v>
      </c>
      <c r="G236" s="292">
        <v>351780219</v>
      </c>
      <c r="H236" s="17">
        <v>568.4</v>
      </c>
      <c r="I236" s="17">
        <v>1.0807166438356166</v>
      </c>
      <c r="J236" s="17">
        <v>1.5009953386605783</v>
      </c>
      <c r="K236" s="17">
        <v>4.1399999999999997</v>
      </c>
      <c r="L236" s="17">
        <v>0.42027869482496172</v>
      </c>
      <c r="M236" s="300">
        <f t="shared" si="7"/>
        <v>1.5080000000000002E-3</v>
      </c>
      <c r="N236" s="221">
        <v>0</v>
      </c>
      <c r="O236" s="221">
        <v>1.5080000000000002E-3</v>
      </c>
      <c r="P236" s="298">
        <v>0</v>
      </c>
      <c r="Q236" s="68" t="s">
        <v>800</v>
      </c>
      <c r="R236" s="68" t="s">
        <v>800</v>
      </c>
      <c r="S236" s="68" t="s">
        <v>800</v>
      </c>
      <c r="T236" s="68" t="s">
        <v>800</v>
      </c>
      <c r="U236" s="79"/>
      <c r="V236" s="80" t="s">
        <v>800</v>
      </c>
      <c r="W236" s="80" t="s">
        <v>800</v>
      </c>
      <c r="X236" s="80" t="s">
        <v>800</v>
      </c>
      <c r="Y236" s="80" t="s">
        <v>800</v>
      </c>
      <c r="Z236" s="227"/>
      <c r="AA236" s="89">
        <v>227.82810600000002</v>
      </c>
      <c r="AB236" s="89">
        <v>134.02589399999997</v>
      </c>
      <c r="AC236" s="301">
        <v>3</v>
      </c>
      <c r="AD236" s="230">
        <v>0</v>
      </c>
      <c r="AE236" s="302">
        <v>0</v>
      </c>
      <c r="AG236" s="36"/>
    </row>
    <row r="237" spans="1:33" s="38" customFormat="1" ht="15" customHeight="1" x14ac:dyDescent="0.2">
      <c r="A237" s="277">
        <v>12</v>
      </c>
      <c r="B237" s="279">
        <v>30</v>
      </c>
      <c r="C237" s="170"/>
      <c r="D237" s="4" t="s">
        <v>343</v>
      </c>
      <c r="E237" s="1" t="s">
        <v>11</v>
      </c>
      <c r="F237" s="292">
        <v>3517901</v>
      </c>
      <c r="G237" s="292">
        <v>351790112</v>
      </c>
      <c r="H237" s="17">
        <v>638.82000000000005</v>
      </c>
      <c r="I237" s="17">
        <v>1.8612342199391172</v>
      </c>
      <c r="J237" s="17">
        <v>2.7518247875443937</v>
      </c>
      <c r="K237" s="17">
        <v>7.62</v>
      </c>
      <c r="L237" s="17">
        <v>0.89059056760527655</v>
      </c>
      <c r="M237" s="300">
        <f t="shared" si="7"/>
        <v>0.25529099999999999</v>
      </c>
      <c r="N237" s="221">
        <v>0.22737399999999997</v>
      </c>
      <c r="O237" s="221">
        <v>2.7917000000000001E-2</v>
      </c>
      <c r="P237" s="298">
        <v>0.35055479452054794</v>
      </c>
      <c r="Q237" s="68" t="s">
        <v>800</v>
      </c>
      <c r="R237" s="68" t="s">
        <v>800</v>
      </c>
      <c r="S237" s="68" t="s">
        <v>800</v>
      </c>
      <c r="T237" s="68" t="s">
        <v>800</v>
      </c>
      <c r="U237" s="79"/>
      <c r="V237" s="80" t="s">
        <v>800</v>
      </c>
      <c r="W237" s="80" t="s">
        <v>800</v>
      </c>
      <c r="X237" s="80" t="s">
        <v>800</v>
      </c>
      <c r="Y237" s="80" t="s">
        <v>800</v>
      </c>
      <c r="Z237" s="227"/>
      <c r="AA237" s="89">
        <v>509.60501999999997</v>
      </c>
      <c r="AB237" s="89">
        <v>15.76098</v>
      </c>
      <c r="AC237" s="301">
        <v>0</v>
      </c>
      <c r="AD237" s="230">
        <v>0</v>
      </c>
      <c r="AE237" s="302">
        <v>3</v>
      </c>
      <c r="AG237" s="36"/>
    </row>
    <row r="238" spans="1:33" s="38" customFormat="1" ht="15" customHeight="1" x14ac:dyDescent="0.2">
      <c r="A238" s="277">
        <v>15</v>
      </c>
      <c r="B238" s="279">
        <v>30</v>
      </c>
      <c r="C238" s="170"/>
      <c r="D238" s="4" t="s">
        <v>344</v>
      </c>
      <c r="E238" s="1" t="s">
        <v>17</v>
      </c>
      <c r="F238" s="292">
        <v>3518008</v>
      </c>
      <c r="G238" s="292">
        <v>351800815</v>
      </c>
      <c r="H238" s="17">
        <v>84.53</v>
      </c>
      <c r="I238" s="17">
        <v>0.14009289827498733</v>
      </c>
      <c r="J238" s="17">
        <v>0.21013934741248097</v>
      </c>
      <c r="K238" s="17">
        <v>0.66</v>
      </c>
      <c r="L238" s="17">
        <v>7.0046449137493638E-2</v>
      </c>
      <c r="M238" s="300">
        <f t="shared" si="7"/>
        <v>4.9599900000000002E-2</v>
      </c>
      <c r="N238" s="221">
        <v>2.59098E-2</v>
      </c>
      <c r="O238" s="221">
        <v>2.3690100000000002E-2</v>
      </c>
      <c r="P238" s="298">
        <v>0</v>
      </c>
      <c r="Q238" s="68" t="s">
        <v>800</v>
      </c>
      <c r="R238" s="68" t="s">
        <v>800</v>
      </c>
      <c r="S238" s="68" t="s">
        <v>800</v>
      </c>
      <c r="T238" s="68" t="s">
        <v>800</v>
      </c>
      <c r="U238" s="79"/>
      <c r="V238" s="80" t="s">
        <v>800</v>
      </c>
      <c r="W238" s="80" t="s">
        <v>800</v>
      </c>
      <c r="X238" s="80" t="s">
        <v>800</v>
      </c>
      <c r="Y238" s="80" t="s">
        <v>800</v>
      </c>
      <c r="Z238" s="227"/>
      <c r="AA238" s="89">
        <v>80.709935263462654</v>
      </c>
      <c r="AB238" s="89">
        <v>15.248064736537348</v>
      </c>
      <c r="AC238" s="301">
        <v>0</v>
      </c>
      <c r="AD238" s="230">
        <v>0</v>
      </c>
      <c r="AE238" s="302">
        <v>1</v>
      </c>
      <c r="AG238" s="36"/>
    </row>
    <row r="239" spans="1:33" s="38" customFormat="1" ht="15" customHeight="1" x14ac:dyDescent="0.2">
      <c r="A239" s="277">
        <v>16</v>
      </c>
      <c r="B239" s="279">
        <v>30</v>
      </c>
      <c r="C239" s="170"/>
      <c r="D239" s="4" t="s">
        <v>345</v>
      </c>
      <c r="E239" s="1" t="s">
        <v>0</v>
      </c>
      <c r="F239" s="292">
        <v>3518107</v>
      </c>
      <c r="G239" s="292">
        <v>351810716</v>
      </c>
      <c r="H239" s="17">
        <v>461.8</v>
      </c>
      <c r="I239" s="17">
        <v>1.0406901014713343</v>
      </c>
      <c r="J239" s="17">
        <v>1.4009289827498732</v>
      </c>
      <c r="K239" s="17">
        <v>3.4</v>
      </c>
      <c r="L239" s="17">
        <v>0.36023888127853887</v>
      </c>
      <c r="M239" s="300">
        <f t="shared" si="7"/>
        <v>9.9069699999999997E-2</v>
      </c>
      <c r="N239" s="221">
        <v>6.3173499999999994E-2</v>
      </c>
      <c r="O239" s="221">
        <v>3.5896200000000003E-2</v>
      </c>
      <c r="P239" s="298">
        <v>0</v>
      </c>
      <c r="Q239" s="68" t="s">
        <v>800</v>
      </c>
      <c r="R239" s="68" t="s">
        <v>800</v>
      </c>
      <c r="S239" s="68" t="s">
        <v>800</v>
      </c>
      <c r="T239" s="68" t="s">
        <v>800</v>
      </c>
      <c r="U239" s="79"/>
      <c r="V239" s="80" t="s">
        <v>800</v>
      </c>
      <c r="W239" s="80" t="s">
        <v>800</v>
      </c>
      <c r="X239" s="80" t="s">
        <v>800</v>
      </c>
      <c r="Y239" s="80" t="s">
        <v>800</v>
      </c>
      <c r="Z239" s="227"/>
      <c r="AA239" s="89">
        <v>36.819359999999961</v>
      </c>
      <c r="AB239" s="89">
        <v>270.00864000000001</v>
      </c>
      <c r="AC239" s="301">
        <v>0</v>
      </c>
      <c r="AD239" s="230">
        <v>0</v>
      </c>
      <c r="AE239" s="302">
        <v>4</v>
      </c>
      <c r="AG239" s="36"/>
    </row>
    <row r="240" spans="1:33" s="38" customFormat="1" ht="15" customHeight="1" x14ac:dyDescent="0.2">
      <c r="A240" s="277">
        <v>19</v>
      </c>
      <c r="B240" s="279">
        <v>30</v>
      </c>
      <c r="C240" s="170"/>
      <c r="D240" s="4" t="s">
        <v>346</v>
      </c>
      <c r="E240" s="1" t="s">
        <v>2</v>
      </c>
      <c r="F240" s="292">
        <v>3518206</v>
      </c>
      <c r="G240" s="292">
        <v>351820619</v>
      </c>
      <c r="H240" s="17">
        <v>956.58</v>
      </c>
      <c r="I240" s="17">
        <v>1.8112010419837647</v>
      </c>
      <c r="J240" s="17">
        <v>2.4916522621765602</v>
      </c>
      <c r="K240" s="17">
        <v>7.03</v>
      </c>
      <c r="L240" s="17">
        <v>0.68045122019279547</v>
      </c>
      <c r="M240" s="300">
        <f t="shared" si="7"/>
        <v>0.16746199999999994</v>
      </c>
      <c r="N240" s="221">
        <v>0.14925339999999995</v>
      </c>
      <c r="O240" s="221">
        <v>1.8208599999999998E-2</v>
      </c>
      <c r="P240" s="298">
        <v>0</v>
      </c>
      <c r="Q240" s="68" t="s">
        <v>800</v>
      </c>
      <c r="R240" s="68" t="s">
        <v>800</v>
      </c>
      <c r="S240" s="68" t="s">
        <v>800</v>
      </c>
      <c r="T240" s="68" t="s">
        <v>800</v>
      </c>
      <c r="U240" s="79"/>
      <c r="V240" s="80" t="s">
        <v>800</v>
      </c>
      <c r="W240" s="80" t="s">
        <v>800</v>
      </c>
      <c r="X240" s="80" t="s">
        <v>800</v>
      </c>
      <c r="Y240" s="80" t="s">
        <v>800</v>
      </c>
      <c r="Z240" s="227"/>
      <c r="AA240" s="89">
        <v>469.28376000000003</v>
      </c>
      <c r="AB240" s="89">
        <v>1155.09024</v>
      </c>
      <c r="AC240" s="301">
        <v>5</v>
      </c>
      <c r="AD240" s="230">
        <v>0</v>
      </c>
      <c r="AE240" s="302">
        <v>6</v>
      </c>
      <c r="AG240" s="36"/>
    </row>
    <row r="241" spans="1:33" s="38" customFormat="1" ht="15" customHeight="1" x14ac:dyDescent="0.2">
      <c r="A241" s="277">
        <v>2</v>
      </c>
      <c r="B241" s="279">
        <v>30</v>
      </c>
      <c r="C241" s="170"/>
      <c r="D241" s="4" t="s">
        <v>347</v>
      </c>
      <c r="E241" s="1" t="s">
        <v>6</v>
      </c>
      <c r="F241" s="292">
        <v>3518305</v>
      </c>
      <c r="G241" s="292">
        <v>35183052</v>
      </c>
      <c r="H241" s="17">
        <v>270.5</v>
      </c>
      <c r="I241" s="17">
        <v>1.3208758980213089</v>
      </c>
      <c r="J241" s="17">
        <v>1.7311479572552002</v>
      </c>
      <c r="K241" s="17">
        <v>3.99</v>
      </c>
      <c r="L241" s="17">
        <v>0.41027205923389132</v>
      </c>
      <c r="M241" s="300">
        <f t="shared" si="7"/>
        <v>8.3619699999999991E-2</v>
      </c>
      <c r="N241" s="221">
        <v>4.3748299999999997E-2</v>
      </c>
      <c r="O241" s="221">
        <v>3.9871399999999994E-2</v>
      </c>
      <c r="P241" s="298">
        <v>0.18512563419583966</v>
      </c>
      <c r="Q241" s="68" t="s">
        <v>800</v>
      </c>
      <c r="R241" s="68" t="s">
        <v>800</v>
      </c>
      <c r="S241" s="68" t="s">
        <v>800</v>
      </c>
      <c r="T241" s="68" t="s">
        <v>800</v>
      </c>
      <c r="U241" s="79"/>
      <c r="V241" s="80" t="s">
        <v>800</v>
      </c>
      <c r="W241" s="80" t="s">
        <v>800</v>
      </c>
      <c r="X241" s="80" t="s">
        <v>800</v>
      </c>
      <c r="Y241" s="80" t="s">
        <v>800</v>
      </c>
      <c r="Z241" s="227"/>
      <c r="AA241" s="89">
        <v>533.10652660535118</v>
      </c>
      <c r="AB241" s="89">
        <v>798.91147339464885</v>
      </c>
      <c r="AC241" s="301">
        <v>2</v>
      </c>
      <c r="AD241" s="230">
        <v>0</v>
      </c>
      <c r="AE241" s="302">
        <v>33</v>
      </c>
      <c r="AG241" s="36"/>
    </row>
    <row r="242" spans="1:33" s="38" customFormat="1" ht="15" customHeight="1" x14ac:dyDescent="0.2">
      <c r="A242" s="277">
        <v>2</v>
      </c>
      <c r="B242" s="279">
        <v>30</v>
      </c>
      <c r="C242" s="170"/>
      <c r="D242" s="4" t="s">
        <v>348</v>
      </c>
      <c r="E242" s="1" t="s">
        <v>6</v>
      </c>
      <c r="F242" s="292">
        <v>3518404</v>
      </c>
      <c r="G242" s="292">
        <v>35184042</v>
      </c>
      <c r="H242" s="17">
        <v>751.44</v>
      </c>
      <c r="I242" s="17">
        <v>3.732475075469305</v>
      </c>
      <c r="J242" s="17">
        <v>4.8632248972602747</v>
      </c>
      <c r="K242" s="17">
        <v>11.22</v>
      </c>
      <c r="L242" s="17">
        <v>1.1307498217909697</v>
      </c>
      <c r="M242" s="300">
        <f t="shared" si="7"/>
        <v>1.2995151000000003</v>
      </c>
      <c r="N242" s="221">
        <v>1.2487693000000002</v>
      </c>
      <c r="O242" s="221">
        <v>5.0745799999999994E-2</v>
      </c>
      <c r="P242" s="298">
        <v>0.19841451040081176</v>
      </c>
      <c r="Q242" s="68" t="s">
        <v>800</v>
      </c>
      <c r="R242" s="68" t="s">
        <v>800</v>
      </c>
      <c r="S242" s="68" t="s">
        <v>800</v>
      </c>
      <c r="T242" s="68" t="s">
        <v>800</v>
      </c>
      <c r="U242" s="79"/>
      <c r="V242" s="80" t="s">
        <v>800</v>
      </c>
      <c r="W242" s="80" t="s">
        <v>800</v>
      </c>
      <c r="X242" s="80" t="s">
        <v>800</v>
      </c>
      <c r="Y242" s="80" t="s">
        <v>800</v>
      </c>
      <c r="Z242" s="227"/>
      <c r="AA242" s="89">
        <v>775.6164233999998</v>
      </c>
      <c r="AB242" s="89">
        <v>5384.6495765999998</v>
      </c>
      <c r="AC242" s="301">
        <v>17</v>
      </c>
      <c r="AD242" s="230">
        <v>0</v>
      </c>
      <c r="AE242" s="302">
        <v>21</v>
      </c>
      <c r="AG242" s="36"/>
    </row>
    <row r="243" spans="1:33" s="38" customFormat="1" ht="15" customHeight="1" x14ac:dyDescent="0.2">
      <c r="A243" s="277">
        <v>14</v>
      </c>
      <c r="B243" s="279">
        <v>30</v>
      </c>
      <c r="C243" s="170"/>
      <c r="D243" s="4" t="s">
        <v>349</v>
      </c>
      <c r="E243" s="1" t="s">
        <v>8</v>
      </c>
      <c r="F243" s="292">
        <v>3518503</v>
      </c>
      <c r="G243" s="292">
        <v>351850314</v>
      </c>
      <c r="H243" s="17">
        <v>566.26</v>
      </c>
      <c r="I243" s="17">
        <v>2.0413536605783866</v>
      </c>
      <c r="J243" s="17">
        <v>2.7818446943176052</v>
      </c>
      <c r="K243" s="17">
        <v>6.25</v>
      </c>
      <c r="L243" s="17">
        <v>0.74049103373921854</v>
      </c>
      <c r="M243" s="300">
        <f t="shared" si="7"/>
        <v>6.7919300000000002E-2</v>
      </c>
      <c r="N243" s="221">
        <v>5.1938999999999999E-2</v>
      </c>
      <c r="O243" s="221">
        <v>1.5980299999999999E-2</v>
      </c>
      <c r="P243" s="298">
        <v>0</v>
      </c>
      <c r="Q243" s="68" t="s">
        <v>800</v>
      </c>
      <c r="R243" s="68" t="s">
        <v>800</v>
      </c>
      <c r="S243" s="68" t="s">
        <v>800</v>
      </c>
      <c r="T243" s="68" t="s">
        <v>800</v>
      </c>
      <c r="U243" s="79"/>
      <c r="V243" s="80" t="s">
        <v>800</v>
      </c>
      <c r="W243" s="80" t="s">
        <v>800</v>
      </c>
      <c r="X243" s="80" t="s">
        <v>800</v>
      </c>
      <c r="Y243" s="80" t="s">
        <v>800</v>
      </c>
      <c r="Z243" s="227"/>
      <c r="AA243" s="89">
        <v>365.63243964509161</v>
      </c>
      <c r="AB243" s="89">
        <v>171.28956035490842</v>
      </c>
      <c r="AC243" s="301">
        <v>6</v>
      </c>
      <c r="AD243" s="230">
        <v>0</v>
      </c>
      <c r="AE243" s="302">
        <v>3</v>
      </c>
      <c r="AG243" s="36"/>
    </row>
    <row r="244" spans="1:33" s="38" customFormat="1" ht="15" customHeight="1" x14ac:dyDescent="0.2">
      <c r="A244" s="277">
        <v>9</v>
      </c>
      <c r="B244" s="279">
        <v>30</v>
      </c>
      <c r="C244" s="170"/>
      <c r="D244" s="4" t="s">
        <v>350</v>
      </c>
      <c r="E244" s="1" t="s">
        <v>18</v>
      </c>
      <c r="F244" s="292">
        <v>3518602</v>
      </c>
      <c r="G244" s="292">
        <v>35186029</v>
      </c>
      <c r="H244" s="17">
        <v>270.45</v>
      </c>
      <c r="I244" s="17">
        <v>0.88058393201420593</v>
      </c>
      <c r="J244" s="17">
        <v>1.3108692624302385</v>
      </c>
      <c r="K244" s="17">
        <v>3.63</v>
      </c>
      <c r="L244" s="17">
        <v>0.43028533041603256</v>
      </c>
      <c r="M244" s="300">
        <f t="shared" si="7"/>
        <v>0.46923920000000002</v>
      </c>
      <c r="N244" s="221">
        <v>0.33190560000000002</v>
      </c>
      <c r="O244" s="221">
        <v>0.1373336</v>
      </c>
      <c r="P244" s="298">
        <v>9.5890410958904097E-3</v>
      </c>
      <c r="Q244" s="68" t="s">
        <v>800</v>
      </c>
      <c r="R244" s="68" t="s">
        <v>800</v>
      </c>
      <c r="S244" s="68" t="s">
        <v>800</v>
      </c>
      <c r="T244" s="68" t="s">
        <v>800</v>
      </c>
      <c r="U244" s="79"/>
      <c r="V244" s="80" t="s">
        <v>800</v>
      </c>
      <c r="W244" s="80" t="s">
        <v>800</v>
      </c>
      <c r="X244" s="80" t="s">
        <v>800</v>
      </c>
      <c r="Y244" s="80" t="s">
        <v>800</v>
      </c>
      <c r="Z244" s="227"/>
      <c r="AA244" s="89">
        <v>1743.2377710600881</v>
      </c>
      <c r="AB244" s="89">
        <v>311.62422893991197</v>
      </c>
      <c r="AC244" s="301">
        <v>1</v>
      </c>
      <c r="AD244" s="230">
        <v>0</v>
      </c>
      <c r="AE244" s="302">
        <v>3</v>
      </c>
      <c r="AG244" s="36"/>
    </row>
    <row r="245" spans="1:33" s="38" customFormat="1" ht="15" customHeight="1" x14ac:dyDescent="0.2">
      <c r="A245" s="277">
        <v>7</v>
      </c>
      <c r="B245" s="279">
        <v>30</v>
      </c>
      <c r="C245" s="170"/>
      <c r="D245" s="4" t="s">
        <v>351</v>
      </c>
      <c r="E245" s="1" t="s">
        <v>14</v>
      </c>
      <c r="F245" s="292">
        <v>3518701</v>
      </c>
      <c r="G245" s="292">
        <v>35187017</v>
      </c>
      <c r="H245" s="17">
        <v>142.59</v>
      </c>
      <c r="I245" s="17">
        <v>1.9713072114408929</v>
      </c>
      <c r="J245" s="17">
        <v>2.9919840417300865</v>
      </c>
      <c r="K245" s="17">
        <v>8</v>
      </c>
      <c r="L245" s="17">
        <v>1.0206768302891935</v>
      </c>
      <c r="M245" s="300">
        <f t="shared" si="7"/>
        <v>2.2045600000000005E-2</v>
      </c>
      <c r="N245" s="221">
        <v>2.0469000000000005E-2</v>
      </c>
      <c r="O245" s="221">
        <v>1.5766000000000003E-3</v>
      </c>
      <c r="P245" s="298">
        <v>0</v>
      </c>
      <c r="Q245" s="68" t="s">
        <v>800</v>
      </c>
      <c r="R245" s="68" t="s">
        <v>800</v>
      </c>
      <c r="S245" s="68" t="s">
        <v>800</v>
      </c>
      <c r="T245" s="68" t="s">
        <v>800</v>
      </c>
      <c r="U245" s="79"/>
      <c r="V245" s="80" t="s">
        <v>800</v>
      </c>
      <c r="W245" s="80" t="s">
        <v>800</v>
      </c>
      <c r="X245" s="80" t="s">
        <v>800</v>
      </c>
      <c r="Y245" s="80" t="s">
        <v>800</v>
      </c>
      <c r="Z245" s="227"/>
      <c r="AA245" s="89">
        <v>585.65547574400262</v>
      </c>
      <c r="AB245" s="89">
        <v>16335.838524255996</v>
      </c>
      <c r="AC245" s="301">
        <v>30</v>
      </c>
      <c r="AD245" s="230">
        <v>9</v>
      </c>
      <c r="AE245" s="302">
        <v>7</v>
      </c>
      <c r="AG245" s="36"/>
    </row>
    <row r="246" spans="1:33" s="38" customFormat="1" ht="15" customHeight="1" x14ac:dyDescent="0.2">
      <c r="A246" s="277">
        <v>6</v>
      </c>
      <c r="B246" s="279">
        <v>30</v>
      </c>
      <c r="C246" s="170"/>
      <c r="D246" s="4" t="s">
        <v>352</v>
      </c>
      <c r="E246" s="1" t="s">
        <v>16</v>
      </c>
      <c r="F246" s="292">
        <v>3518800</v>
      </c>
      <c r="G246" s="292">
        <v>35188006</v>
      </c>
      <c r="H246" s="17">
        <v>318.01</v>
      </c>
      <c r="I246" s="17">
        <v>1.1707763641552509</v>
      </c>
      <c r="J246" s="17">
        <v>1.7911877708016235</v>
      </c>
      <c r="K246" s="17">
        <v>4.67</v>
      </c>
      <c r="L246" s="17">
        <v>0.62041140664637262</v>
      </c>
      <c r="M246" s="300">
        <f t="shared" si="7"/>
        <v>0.81205999999999956</v>
      </c>
      <c r="N246" s="221">
        <v>0.23025709999999999</v>
      </c>
      <c r="O246" s="221">
        <v>0.58180289999999957</v>
      </c>
      <c r="P246" s="298">
        <v>0</v>
      </c>
      <c r="Q246" s="68" t="s">
        <v>800</v>
      </c>
      <c r="R246" s="68" t="s">
        <v>800</v>
      </c>
      <c r="S246" s="68" t="s">
        <v>800</v>
      </c>
      <c r="T246" s="68" t="s">
        <v>800</v>
      </c>
      <c r="U246" s="79"/>
      <c r="V246" s="80" t="s">
        <v>800</v>
      </c>
      <c r="W246" s="80" t="s">
        <v>800</v>
      </c>
      <c r="X246" s="80" t="s">
        <v>800</v>
      </c>
      <c r="Y246" s="80" t="s">
        <v>800</v>
      </c>
      <c r="Z246" s="227"/>
      <c r="AA246" s="89">
        <v>19607.495539500014</v>
      </c>
      <c r="AB246" s="89">
        <v>52595.20246049999</v>
      </c>
      <c r="AC246" s="301">
        <v>124</v>
      </c>
      <c r="AD246" s="230">
        <v>5</v>
      </c>
      <c r="AE246" s="302">
        <v>16</v>
      </c>
      <c r="AG246" s="36"/>
    </row>
    <row r="247" spans="1:33" s="38" customFormat="1" ht="15" customHeight="1" x14ac:dyDescent="0.2">
      <c r="A247" s="277">
        <v>9</v>
      </c>
      <c r="B247" s="279">
        <v>30</v>
      </c>
      <c r="C247" s="170"/>
      <c r="D247" s="4" t="s">
        <v>353</v>
      </c>
      <c r="E247" s="1" t="s">
        <v>18</v>
      </c>
      <c r="F247" s="292">
        <v>3518859</v>
      </c>
      <c r="G247" s="292">
        <v>35188599</v>
      </c>
      <c r="H247" s="17">
        <v>412.64</v>
      </c>
      <c r="I247" s="17">
        <v>1.3609024403855912</v>
      </c>
      <c r="J247" s="17">
        <v>2.031347024987316</v>
      </c>
      <c r="K247" s="17">
        <v>5.62</v>
      </c>
      <c r="L247" s="17">
        <v>0.67044458460172485</v>
      </c>
      <c r="M247" s="300">
        <f t="shared" si="7"/>
        <v>0.10556360000000001</v>
      </c>
      <c r="N247" s="221">
        <v>0.1029612</v>
      </c>
      <c r="O247" s="221">
        <v>2.6023999999999999E-3</v>
      </c>
      <c r="P247" s="298">
        <v>2.5593607305936072E-2</v>
      </c>
      <c r="Q247" s="68" t="s">
        <v>800</v>
      </c>
      <c r="R247" s="68" t="s">
        <v>800</v>
      </c>
      <c r="S247" s="68" t="s">
        <v>800</v>
      </c>
      <c r="T247" s="68" t="s">
        <v>800</v>
      </c>
      <c r="U247" s="79"/>
      <c r="V247" s="80" t="s">
        <v>800</v>
      </c>
      <c r="W247" s="80" t="s">
        <v>800</v>
      </c>
      <c r="X247" s="80" t="s">
        <v>800</v>
      </c>
      <c r="Y247" s="80" t="s">
        <v>800</v>
      </c>
      <c r="Z247" s="227"/>
      <c r="AA247" s="89">
        <v>74.015639999999991</v>
      </c>
      <c r="AB247" s="89">
        <v>223.25435999999999</v>
      </c>
      <c r="AC247" s="301">
        <v>1</v>
      </c>
      <c r="AD247" s="230">
        <v>0</v>
      </c>
      <c r="AE247" s="302">
        <v>1</v>
      </c>
      <c r="AG247" s="36"/>
    </row>
    <row r="248" spans="1:33" s="38" customFormat="1" ht="15" customHeight="1" x14ac:dyDescent="0.2">
      <c r="A248" s="277">
        <v>18</v>
      </c>
      <c r="B248" s="279">
        <v>30</v>
      </c>
      <c r="C248" s="170"/>
      <c r="D248" s="4" t="s">
        <v>354</v>
      </c>
      <c r="E248" s="1" t="s">
        <v>1</v>
      </c>
      <c r="F248" s="292">
        <v>3518909</v>
      </c>
      <c r="G248" s="292">
        <v>351890918</v>
      </c>
      <c r="H248" s="17">
        <v>253.67</v>
      </c>
      <c r="I248" s="17">
        <v>0.44029196600710296</v>
      </c>
      <c r="J248" s="17">
        <v>0.59039149987316086</v>
      </c>
      <c r="K248" s="17">
        <v>1.85</v>
      </c>
      <c r="L248" s="17">
        <v>0.1500995338660579</v>
      </c>
      <c r="M248" s="300">
        <f t="shared" si="7"/>
        <v>2.4248E-3</v>
      </c>
      <c r="N248" s="221">
        <v>0</v>
      </c>
      <c r="O248" s="221">
        <v>2.4248E-3</v>
      </c>
      <c r="P248" s="298">
        <v>0</v>
      </c>
      <c r="Q248" s="68" t="s">
        <v>800</v>
      </c>
      <c r="R248" s="68" t="s">
        <v>800</v>
      </c>
      <c r="S248" s="68" t="s">
        <v>800</v>
      </c>
      <c r="T248" s="68" t="s">
        <v>800</v>
      </c>
      <c r="U248" s="79"/>
      <c r="V248" s="80" t="s">
        <v>800</v>
      </c>
      <c r="W248" s="80" t="s">
        <v>800</v>
      </c>
      <c r="X248" s="80" t="s">
        <v>800</v>
      </c>
      <c r="Y248" s="80" t="s">
        <v>800</v>
      </c>
      <c r="Z248" s="227"/>
      <c r="AA248" s="89">
        <v>193.03451308493408</v>
      </c>
      <c r="AB248" s="89">
        <v>41.811486915065935</v>
      </c>
      <c r="AC248" s="301">
        <v>0</v>
      </c>
      <c r="AD248" s="230">
        <v>0</v>
      </c>
      <c r="AE248" s="302">
        <v>0</v>
      </c>
      <c r="AG248" s="36"/>
    </row>
    <row r="249" spans="1:33" s="38" customFormat="1" ht="15" customHeight="1" x14ac:dyDescent="0.2">
      <c r="A249" s="277">
        <v>20</v>
      </c>
      <c r="B249" s="279">
        <v>30</v>
      </c>
      <c r="C249" s="170"/>
      <c r="D249" s="4" t="s">
        <v>355</v>
      </c>
      <c r="E249" s="1" t="s">
        <v>3</v>
      </c>
      <c r="F249" s="292">
        <v>3519006</v>
      </c>
      <c r="G249" s="292">
        <v>351900620</v>
      </c>
      <c r="H249" s="17">
        <v>365.14</v>
      </c>
      <c r="I249" s="17">
        <v>0.83055075405885337</v>
      </c>
      <c r="J249" s="17">
        <v>1.1507630929731101</v>
      </c>
      <c r="K249" s="17">
        <v>2.65</v>
      </c>
      <c r="L249" s="17">
        <v>0.32021233891425671</v>
      </c>
      <c r="M249" s="300">
        <f t="shared" si="7"/>
        <v>4.9256000000000005E-3</v>
      </c>
      <c r="N249" s="221">
        <v>3.8540000000000004E-4</v>
      </c>
      <c r="O249" s="221">
        <v>4.5402000000000003E-3</v>
      </c>
      <c r="P249" s="298">
        <v>0</v>
      </c>
      <c r="Q249" s="68" t="s">
        <v>800</v>
      </c>
      <c r="R249" s="68" t="s">
        <v>800</v>
      </c>
      <c r="S249" s="68" t="s">
        <v>800</v>
      </c>
      <c r="T249" s="68" t="s">
        <v>800</v>
      </c>
      <c r="U249" s="79"/>
      <c r="V249" s="80" t="s">
        <v>800</v>
      </c>
      <c r="W249" s="80" t="s">
        <v>800</v>
      </c>
      <c r="X249" s="80" t="s">
        <v>800</v>
      </c>
      <c r="Y249" s="80" t="s">
        <v>800</v>
      </c>
      <c r="Z249" s="227"/>
      <c r="AA249" s="89">
        <v>293.96519999999998</v>
      </c>
      <c r="AB249" s="89">
        <v>165.3588</v>
      </c>
      <c r="AC249" s="301">
        <v>0</v>
      </c>
      <c r="AD249" s="230">
        <v>0</v>
      </c>
      <c r="AE249" s="302">
        <v>0</v>
      </c>
      <c r="AG249" s="36"/>
    </row>
    <row r="250" spans="1:33" s="38" customFormat="1" ht="15" customHeight="1" x14ac:dyDescent="0.2">
      <c r="A250" s="277">
        <v>5</v>
      </c>
      <c r="B250" s="279">
        <v>30</v>
      </c>
      <c r="C250" s="170"/>
      <c r="D250" s="4" t="s">
        <v>356</v>
      </c>
      <c r="E250" s="1" t="s">
        <v>9</v>
      </c>
      <c r="F250" s="292">
        <v>3519055</v>
      </c>
      <c r="G250" s="292">
        <v>35190555</v>
      </c>
      <c r="H250" s="17">
        <v>64.28</v>
      </c>
      <c r="I250" s="17">
        <v>0.19012607623033995</v>
      </c>
      <c r="J250" s="17">
        <v>0.29019243214104512</v>
      </c>
      <c r="K250" s="17">
        <v>0.79</v>
      </c>
      <c r="L250" s="17">
        <v>0.10006635591070517</v>
      </c>
      <c r="M250" s="300">
        <f t="shared" si="7"/>
        <v>8.6250099999999968E-2</v>
      </c>
      <c r="N250" s="221">
        <v>4.0655000000000011E-2</v>
      </c>
      <c r="O250" s="221">
        <v>4.5595099999999958E-2</v>
      </c>
      <c r="P250" s="298">
        <v>0</v>
      </c>
      <c r="Q250" s="68" t="s">
        <v>800</v>
      </c>
      <c r="R250" s="68" t="s">
        <v>800</v>
      </c>
      <c r="S250" s="68" t="s">
        <v>800</v>
      </c>
      <c r="T250" s="68" t="s">
        <v>800</v>
      </c>
      <c r="U250" s="79"/>
      <c r="V250" s="80" t="s">
        <v>800</v>
      </c>
      <c r="W250" s="80" t="s">
        <v>800</v>
      </c>
      <c r="X250" s="80" t="s">
        <v>800</v>
      </c>
      <c r="Y250" s="80" t="s">
        <v>800</v>
      </c>
      <c r="Z250" s="227"/>
      <c r="AA250" s="89">
        <v>396.48311999999999</v>
      </c>
      <c r="AB250" s="89">
        <v>139.30488</v>
      </c>
      <c r="AC250" s="301">
        <v>4</v>
      </c>
      <c r="AD250" s="230">
        <v>0</v>
      </c>
      <c r="AE250" s="302">
        <v>14</v>
      </c>
      <c r="AG250" s="36"/>
    </row>
    <row r="251" spans="1:33" s="38" customFormat="1" ht="15" customHeight="1" x14ac:dyDescent="0.2">
      <c r="A251" s="277">
        <v>5</v>
      </c>
      <c r="B251" s="279">
        <v>30</v>
      </c>
      <c r="C251" s="170"/>
      <c r="D251" s="4" t="s">
        <v>357</v>
      </c>
      <c r="E251" s="1" t="s">
        <v>9</v>
      </c>
      <c r="F251" s="292">
        <v>3519071</v>
      </c>
      <c r="G251" s="292">
        <v>35190715</v>
      </c>
      <c r="H251" s="17">
        <v>62.22</v>
      </c>
      <c r="I251" s="17">
        <v>0.19012607623033995</v>
      </c>
      <c r="J251" s="17">
        <v>0.30019906773211563</v>
      </c>
      <c r="K251" s="17">
        <v>0.79</v>
      </c>
      <c r="L251" s="17">
        <v>0.11007299150177569</v>
      </c>
      <c r="M251" s="300">
        <f t="shared" si="7"/>
        <v>0.10204600000000003</v>
      </c>
      <c r="N251" s="221">
        <v>2.7083600000000006E-2</v>
      </c>
      <c r="O251" s="221">
        <v>7.4962400000000012E-2</v>
      </c>
      <c r="P251" s="298">
        <v>0</v>
      </c>
      <c r="Q251" s="68" t="s">
        <v>800</v>
      </c>
      <c r="R251" s="68" t="s">
        <v>800</v>
      </c>
      <c r="S251" s="68" t="s">
        <v>800</v>
      </c>
      <c r="T251" s="68" t="s">
        <v>800</v>
      </c>
      <c r="U251" s="79"/>
      <c r="V251" s="80" t="s">
        <v>800</v>
      </c>
      <c r="W251" s="80" t="s">
        <v>800</v>
      </c>
      <c r="X251" s="80" t="s">
        <v>800</v>
      </c>
      <c r="Y251" s="80" t="s">
        <v>800</v>
      </c>
      <c r="Z251" s="227"/>
      <c r="AA251" s="89">
        <v>9244.560721046666</v>
      </c>
      <c r="AB251" s="89">
        <v>2583.5452789533347</v>
      </c>
      <c r="AC251" s="301">
        <v>14</v>
      </c>
      <c r="AD251" s="230">
        <v>1</v>
      </c>
      <c r="AE251" s="302">
        <v>16</v>
      </c>
      <c r="AG251" s="36"/>
    </row>
    <row r="252" spans="1:33" s="38" customFormat="1" ht="15" customHeight="1" x14ac:dyDescent="0.2">
      <c r="A252" s="277">
        <v>13</v>
      </c>
      <c r="B252" s="279">
        <v>30</v>
      </c>
      <c r="C252" s="170"/>
      <c r="D252" s="4" t="s">
        <v>358</v>
      </c>
      <c r="E252" s="1" t="s">
        <v>10</v>
      </c>
      <c r="F252" s="292">
        <v>3519105</v>
      </c>
      <c r="G252" s="292">
        <v>351910513</v>
      </c>
      <c r="H252" s="17">
        <v>548.03</v>
      </c>
      <c r="I252" s="17">
        <v>1.7211413216641298</v>
      </c>
      <c r="J252" s="17">
        <v>2.1614332876712332</v>
      </c>
      <c r="K252" s="17">
        <v>4.4400000000000004</v>
      </c>
      <c r="L252" s="17">
        <v>0.44029196600710341</v>
      </c>
      <c r="M252" s="300">
        <f t="shared" si="7"/>
        <v>0.2786207</v>
      </c>
      <c r="N252" s="221">
        <v>0.22386339999999999</v>
      </c>
      <c r="O252" s="221">
        <v>5.4757300000000002E-2</v>
      </c>
      <c r="P252" s="298">
        <v>0</v>
      </c>
      <c r="Q252" s="68" t="s">
        <v>800</v>
      </c>
      <c r="R252" s="68" t="s">
        <v>800</v>
      </c>
      <c r="S252" s="68" t="s">
        <v>800</v>
      </c>
      <c r="T252" s="68" t="s">
        <v>800</v>
      </c>
      <c r="U252" s="79"/>
      <c r="V252" s="80" t="s">
        <v>800</v>
      </c>
      <c r="W252" s="80" t="s">
        <v>800</v>
      </c>
      <c r="X252" s="80" t="s">
        <v>800</v>
      </c>
      <c r="Y252" s="80" t="s">
        <v>800</v>
      </c>
      <c r="Z252" s="227"/>
      <c r="AA252" s="89">
        <v>178.37076960000007</v>
      </c>
      <c r="AB252" s="89">
        <v>348.99323039999996</v>
      </c>
      <c r="AC252" s="301">
        <v>0</v>
      </c>
      <c r="AD252" s="230">
        <v>0</v>
      </c>
      <c r="AE252" s="302">
        <v>3</v>
      </c>
      <c r="AG252" s="36"/>
    </row>
    <row r="253" spans="1:33" s="38" customFormat="1" ht="15" customHeight="1" x14ac:dyDescent="0.2">
      <c r="A253" s="277">
        <v>20</v>
      </c>
      <c r="B253" s="279">
        <v>30</v>
      </c>
      <c r="C253" s="170"/>
      <c r="D253" s="4" t="s">
        <v>359</v>
      </c>
      <c r="E253" s="1" t="s">
        <v>3</v>
      </c>
      <c r="F253" s="292">
        <v>3519204</v>
      </c>
      <c r="G253" s="292">
        <v>351920420</v>
      </c>
      <c r="H253" s="17">
        <v>324.02999999999997</v>
      </c>
      <c r="I253" s="17">
        <v>0.72047776255707763</v>
      </c>
      <c r="J253" s="17">
        <v>1.0106701946981229</v>
      </c>
      <c r="K253" s="17">
        <v>2.39</v>
      </c>
      <c r="L253" s="17">
        <v>0.29019243214104529</v>
      </c>
      <c r="M253" s="300">
        <f t="shared" si="7"/>
        <v>1.6486000000000001E-3</v>
      </c>
      <c r="N253" s="221">
        <v>1.1111000000000001E-3</v>
      </c>
      <c r="O253" s="221">
        <v>5.3750000000000011E-4</v>
      </c>
      <c r="P253" s="298">
        <v>0</v>
      </c>
      <c r="Q253" s="68" t="s">
        <v>800</v>
      </c>
      <c r="R253" s="68" t="s">
        <v>800</v>
      </c>
      <c r="S253" s="68" t="s">
        <v>800</v>
      </c>
      <c r="T253" s="68" t="s">
        <v>800</v>
      </c>
      <c r="U253" s="79"/>
      <c r="V253" s="80" t="s">
        <v>800</v>
      </c>
      <c r="W253" s="80" t="s">
        <v>800</v>
      </c>
      <c r="X253" s="80" t="s">
        <v>800</v>
      </c>
      <c r="Y253" s="80" t="s">
        <v>800</v>
      </c>
      <c r="Z253" s="227"/>
      <c r="AA253" s="89">
        <v>227.39066257197697</v>
      </c>
      <c r="AB253" s="89">
        <v>46.929337428023032</v>
      </c>
      <c r="AC253" s="301">
        <v>0</v>
      </c>
      <c r="AD253" s="230">
        <v>0</v>
      </c>
      <c r="AE253" s="302">
        <v>2</v>
      </c>
      <c r="AG253" s="36"/>
    </row>
    <row r="254" spans="1:33" s="38" customFormat="1" ht="15" customHeight="1" x14ac:dyDescent="0.2">
      <c r="A254" s="277">
        <v>17</v>
      </c>
      <c r="B254" s="279">
        <v>30</v>
      </c>
      <c r="C254" s="170"/>
      <c r="D254" s="4" t="s">
        <v>360</v>
      </c>
      <c r="E254" s="1" t="s">
        <v>7</v>
      </c>
      <c r="F254" s="292">
        <v>3519253</v>
      </c>
      <c r="G254" s="292">
        <v>351925317</v>
      </c>
      <c r="H254" s="17">
        <v>401.37</v>
      </c>
      <c r="I254" s="17">
        <v>1.571041787798072</v>
      </c>
      <c r="J254" s="17">
        <v>1.9813138470319633</v>
      </c>
      <c r="K254" s="17">
        <v>3.74</v>
      </c>
      <c r="L254" s="17">
        <v>0.41027205923389132</v>
      </c>
      <c r="M254" s="300">
        <f t="shared" si="7"/>
        <v>0.15240890000000001</v>
      </c>
      <c r="N254" s="221">
        <v>0.13325770000000001</v>
      </c>
      <c r="O254" s="221">
        <v>1.91512E-2</v>
      </c>
      <c r="P254" s="298">
        <v>0</v>
      </c>
      <c r="Q254" s="68" t="s">
        <v>800</v>
      </c>
      <c r="R254" s="68" t="s">
        <v>800</v>
      </c>
      <c r="S254" s="68" t="s">
        <v>800</v>
      </c>
      <c r="T254" s="68" t="s">
        <v>800</v>
      </c>
      <c r="U254" s="79"/>
      <c r="V254" s="80" t="s">
        <v>800</v>
      </c>
      <c r="W254" s="80" t="s">
        <v>800</v>
      </c>
      <c r="X254" s="80" t="s">
        <v>800</v>
      </c>
      <c r="Y254" s="80" t="s">
        <v>800</v>
      </c>
      <c r="Z254" s="227"/>
      <c r="AA254" s="89">
        <v>141.28614218992902</v>
      </c>
      <c r="AB254" s="89">
        <v>56.46185781007096</v>
      </c>
      <c r="AC254" s="301">
        <v>0</v>
      </c>
      <c r="AD254" s="230">
        <v>0</v>
      </c>
      <c r="AE254" s="302">
        <v>12</v>
      </c>
      <c r="AG254" s="36"/>
    </row>
    <row r="255" spans="1:33" s="38" customFormat="1" ht="15" customHeight="1" x14ac:dyDescent="0.2">
      <c r="A255" s="277">
        <v>13</v>
      </c>
      <c r="B255" s="279">
        <v>30</v>
      </c>
      <c r="C255" s="170"/>
      <c r="D255" s="4" t="s">
        <v>361</v>
      </c>
      <c r="E255" s="1" t="s">
        <v>10</v>
      </c>
      <c r="F255" s="292">
        <v>3519303</v>
      </c>
      <c r="G255" s="292">
        <v>351930313</v>
      </c>
      <c r="H255" s="17">
        <v>289.54000000000002</v>
      </c>
      <c r="I255" s="17">
        <v>0.99065692351598167</v>
      </c>
      <c r="J255" s="17">
        <v>1.2708427200659564</v>
      </c>
      <c r="K255" s="17">
        <v>2.58</v>
      </c>
      <c r="L255" s="17">
        <v>0.28018579654997477</v>
      </c>
      <c r="M255" s="300">
        <f t="shared" si="7"/>
        <v>0.20627230000000002</v>
      </c>
      <c r="N255" s="221">
        <v>0.19228050000000002</v>
      </c>
      <c r="O255" s="221">
        <v>1.3991800000000002E-2</v>
      </c>
      <c r="P255" s="298">
        <v>0</v>
      </c>
      <c r="Q255" s="68" t="s">
        <v>800</v>
      </c>
      <c r="R255" s="68" t="s">
        <v>800</v>
      </c>
      <c r="S255" s="68" t="s">
        <v>800</v>
      </c>
      <c r="T255" s="68" t="s">
        <v>800</v>
      </c>
      <c r="U255" s="79"/>
      <c r="V255" s="80" t="s">
        <v>800</v>
      </c>
      <c r="W255" s="80" t="s">
        <v>800</v>
      </c>
      <c r="X255" s="80" t="s">
        <v>800</v>
      </c>
      <c r="Y255" s="80" t="s">
        <v>800</v>
      </c>
      <c r="Z255" s="227"/>
      <c r="AA255" s="89">
        <v>790.52760000000012</v>
      </c>
      <c r="AB255" s="89">
        <v>966.20039999999995</v>
      </c>
      <c r="AC255" s="301">
        <v>2</v>
      </c>
      <c r="AD255" s="230">
        <v>0</v>
      </c>
      <c r="AE255" s="302">
        <v>7</v>
      </c>
      <c r="AG255" s="36"/>
    </row>
    <row r="256" spans="1:33" s="38" customFormat="1" ht="15" customHeight="1" x14ac:dyDescent="0.2">
      <c r="A256" s="277">
        <v>16</v>
      </c>
      <c r="B256" s="279">
        <v>30</v>
      </c>
      <c r="C256" s="170"/>
      <c r="D256" s="4" t="s">
        <v>362</v>
      </c>
      <c r="E256" s="1" t="s">
        <v>0</v>
      </c>
      <c r="F256" s="292">
        <v>3519402</v>
      </c>
      <c r="G256" s="292">
        <v>351940216</v>
      </c>
      <c r="H256" s="17">
        <v>270.75</v>
      </c>
      <c r="I256" s="17">
        <v>0.64042467782851342</v>
      </c>
      <c r="J256" s="17">
        <v>0.82054411846778286</v>
      </c>
      <c r="K256" s="17">
        <v>2.02</v>
      </c>
      <c r="L256" s="17">
        <v>0.18011944063926943</v>
      </c>
      <c r="M256" s="300">
        <f t="shared" si="7"/>
        <v>8.4449499999999997E-2</v>
      </c>
      <c r="N256" s="221">
        <v>7.1395E-2</v>
      </c>
      <c r="O256" s="221">
        <v>1.30545E-2</v>
      </c>
      <c r="P256" s="298">
        <v>0</v>
      </c>
      <c r="Q256" s="68" t="s">
        <v>800</v>
      </c>
      <c r="R256" s="68" t="s">
        <v>800</v>
      </c>
      <c r="S256" s="68" t="s">
        <v>800</v>
      </c>
      <c r="T256" s="68" t="s">
        <v>800</v>
      </c>
      <c r="U256" s="79"/>
      <c r="V256" s="80" t="s">
        <v>800</v>
      </c>
      <c r="W256" s="80" t="s">
        <v>800</v>
      </c>
      <c r="X256" s="80" t="s">
        <v>800</v>
      </c>
      <c r="Y256" s="80" t="s">
        <v>800</v>
      </c>
      <c r="Z256" s="227"/>
      <c r="AA256" s="89">
        <v>434.93903715903821</v>
      </c>
      <c r="AB256" s="89">
        <v>161.4369628409618</v>
      </c>
      <c r="AC256" s="301">
        <v>3</v>
      </c>
      <c r="AD256" s="230">
        <v>0</v>
      </c>
      <c r="AE256" s="302">
        <v>4</v>
      </c>
      <c r="AG256" s="36"/>
    </row>
    <row r="257" spans="1:33" s="38" customFormat="1" ht="15" customHeight="1" x14ac:dyDescent="0.2">
      <c r="A257" s="277">
        <v>17</v>
      </c>
      <c r="B257" s="279">
        <v>30</v>
      </c>
      <c r="C257" s="170"/>
      <c r="D257" s="4" t="s">
        <v>363</v>
      </c>
      <c r="E257" s="1" t="s">
        <v>7</v>
      </c>
      <c r="F257" s="292">
        <v>3519501</v>
      </c>
      <c r="G257" s="292">
        <v>351950117</v>
      </c>
      <c r="H257" s="17">
        <v>228.45</v>
      </c>
      <c r="I257" s="17">
        <v>0.89059056760527655</v>
      </c>
      <c r="J257" s="17">
        <v>1.1207431861998987</v>
      </c>
      <c r="K257" s="17">
        <v>2.12</v>
      </c>
      <c r="L257" s="17">
        <v>0.2301526185946221</v>
      </c>
      <c r="M257" s="300">
        <f t="shared" si="7"/>
        <v>0.19546830000000001</v>
      </c>
      <c r="N257" s="221">
        <v>0.19093100000000002</v>
      </c>
      <c r="O257" s="221">
        <v>4.5373000000000002E-3</v>
      </c>
      <c r="P257" s="298">
        <v>0</v>
      </c>
      <c r="Q257" s="68" t="s">
        <v>800</v>
      </c>
      <c r="R257" s="68" t="s">
        <v>800</v>
      </c>
      <c r="S257" s="68" t="s">
        <v>800</v>
      </c>
      <c r="T257" s="68" t="s">
        <v>800</v>
      </c>
      <c r="U257" s="79"/>
      <c r="V257" s="80" t="s">
        <v>800</v>
      </c>
      <c r="W257" s="80" t="s">
        <v>800</v>
      </c>
      <c r="X257" s="80" t="s">
        <v>800</v>
      </c>
      <c r="Y257" s="80" t="s">
        <v>800</v>
      </c>
      <c r="Z257" s="227"/>
      <c r="AA257" s="89">
        <v>297.14472000000001</v>
      </c>
      <c r="AB257" s="89">
        <v>74.915280000000024</v>
      </c>
      <c r="AC257" s="301">
        <v>0</v>
      </c>
      <c r="AD257" s="230">
        <v>0</v>
      </c>
      <c r="AE257" s="302">
        <v>2</v>
      </c>
      <c r="AG257" s="36"/>
    </row>
    <row r="258" spans="1:33" s="38" customFormat="1" ht="15" customHeight="1" x14ac:dyDescent="0.2">
      <c r="A258" s="277">
        <v>13</v>
      </c>
      <c r="B258" s="279">
        <v>30</v>
      </c>
      <c r="C258" s="170"/>
      <c r="D258" s="4" t="s">
        <v>364</v>
      </c>
      <c r="E258" s="1" t="s">
        <v>10</v>
      </c>
      <c r="F258" s="292">
        <v>3519600</v>
      </c>
      <c r="G258" s="292">
        <v>351960013</v>
      </c>
      <c r="H258" s="17">
        <v>688.68</v>
      </c>
      <c r="I258" s="17">
        <v>2.1914531944444442</v>
      </c>
      <c r="J258" s="17">
        <v>2.7518247875443937</v>
      </c>
      <c r="K258" s="17">
        <v>5.54</v>
      </c>
      <c r="L258" s="17">
        <v>0.56037159309994955</v>
      </c>
      <c r="M258" s="300">
        <f t="shared" si="7"/>
        <v>0.49313479999999998</v>
      </c>
      <c r="N258" s="221">
        <v>0.18375460000000002</v>
      </c>
      <c r="O258" s="221">
        <v>0.30938019999999999</v>
      </c>
      <c r="P258" s="298">
        <v>0</v>
      </c>
      <c r="Q258" s="68" t="s">
        <v>800</v>
      </c>
      <c r="R258" s="68" t="s">
        <v>800</v>
      </c>
      <c r="S258" s="68" t="s">
        <v>800</v>
      </c>
      <c r="T258" s="68" t="s">
        <v>800</v>
      </c>
      <c r="U258" s="79"/>
      <c r="V258" s="80" t="s">
        <v>800</v>
      </c>
      <c r="W258" s="80" t="s">
        <v>800</v>
      </c>
      <c r="X258" s="80" t="s">
        <v>800</v>
      </c>
      <c r="Y258" s="80" t="s">
        <v>800</v>
      </c>
      <c r="Z258" s="227"/>
      <c r="AA258" s="89">
        <v>0</v>
      </c>
      <c r="AB258" s="89">
        <v>3017.9519999999998</v>
      </c>
      <c r="AC258" s="301">
        <v>2</v>
      </c>
      <c r="AD258" s="230">
        <v>1</v>
      </c>
      <c r="AE258" s="302">
        <v>9</v>
      </c>
      <c r="AG258" s="36"/>
    </row>
    <row r="259" spans="1:33" s="38" customFormat="1" ht="15" customHeight="1" x14ac:dyDescent="0.2">
      <c r="A259" s="277">
        <v>10</v>
      </c>
      <c r="B259" s="279">
        <v>30</v>
      </c>
      <c r="C259" s="170"/>
      <c r="D259" s="4" t="s">
        <v>365</v>
      </c>
      <c r="E259" s="1" t="s">
        <v>54</v>
      </c>
      <c r="F259" s="292">
        <v>3519709</v>
      </c>
      <c r="G259" s="292">
        <v>351970910</v>
      </c>
      <c r="H259" s="17">
        <v>1059.69</v>
      </c>
      <c r="I259" s="17">
        <v>5.5436761174530691</v>
      </c>
      <c r="J259" s="17">
        <v>8.215447820268901</v>
      </c>
      <c r="K259" s="17">
        <v>19.739999999999998</v>
      </c>
      <c r="L259" s="17">
        <v>2.6717717028158319</v>
      </c>
      <c r="M259" s="300">
        <f t="shared" si="7"/>
        <v>0.3204208999999999</v>
      </c>
      <c r="N259" s="221">
        <v>0.28656209999999993</v>
      </c>
      <c r="O259" s="221">
        <v>3.3858799999999994E-2</v>
      </c>
      <c r="P259" s="298">
        <v>0</v>
      </c>
      <c r="Q259" s="68" t="s">
        <v>800</v>
      </c>
      <c r="R259" s="68" t="s">
        <v>800</v>
      </c>
      <c r="S259" s="68" t="s">
        <v>800</v>
      </c>
      <c r="T259" s="68" t="s">
        <v>800</v>
      </c>
      <c r="U259" s="79"/>
      <c r="V259" s="80" t="s">
        <v>800</v>
      </c>
      <c r="W259" s="80" t="s">
        <v>800</v>
      </c>
      <c r="X259" s="80" t="s">
        <v>800</v>
      </c>
      <c r="Y259" s="80" t="s">
        <v>800</v>
      </c>
      <c r="Z259" s="227"/>
      <c r="AA259" s="89">
        <v>523.30054548858107</v>
      </c>
      <c r="AB259" s="89">
        <v>932.48545451141899</v>
      </c>
      <c r="AC259" s="301">
        <v>3</v>
      </c>
      <c r="AD259" s="230">
        <v>0</v>
      </c>
      <c r="AE259" s="302">
        <v>103</v>
      </c>
      <c r="AG259" s="36"/>
    </row>
    <row r="260" spans="1:33" s="38" customFormat="1" ht="15" customHeight="1" x14ac:dyDescent="0.2">
      <c r="A260" s="277">
        <v>12</v>
      </c>
      <c r="B260" s="279">
        <v>30</v>
      </c>
      <c r="C260" s="170"/>
      <c r="D260" s="4" t="s">
        <v>366</v>
      </c>
      <c r="E260" s="1" t="s">
        <v>11</v>
      </c>
      <c r="F260" s="292">
        <v>3519808</v>
      </c>
      <c r="G260" s="292">
        <v>351980812</v>
      </c>
      <c r="H260" s="17">
        <v>363.13</v>
      </c>
      <c r="I260" s="17">
        <v>0.83055075405885337</v>
      </c>
      <c r="J260" s="17">
        <v>1.2308161777016742</v>
      </c>
      <c r="K260" s="17">
        <v>3.56</v>
      </c>
      <c r="L260" s="17">
        <v>0.40026542364282081</v>
      </c>
      <c r="M260" s="300">
        <f t="shared" si="7"/>
        <v>3.1284699999999999E-2</v>
      </c>
      <c r="N260" s="221">
        <v>2.52585E-2</v>
      </c>
      <c r="O260" s="221">
        <v>6.0261999999999998E-3</v>
      </c>
      <c r="P260" s="298">
        <v>1.9322686136478946</v>
      </c>
      <c r="Q260" s="68" t="s">
        <v>800</v>
      </c>
      <c r="R260" s="68" t="s">
        <v>800</v>
      </c>
      <c r="S260" s="68" t="s">
        <v>800</v>
      </c>
      <c r="T260" s="68" t="s">
        <v>800</v>
      </c>
      <c r="U260" s="79"/>
      <c r="V260" s="80" t="s">
        <v>800</v>
      </c>
      <c r="W260" s="80" t="s">
        <v>800</v>
      </c>
      <c r="X260" s="80" t="s">
        <v>800</v>
      </c>
      <c r="Y260" s="80" t="s">
        <v>800</v>
      </c>
      <c r="Z260" s="227"/>
      <c r="AA260" s="89">
        <v>323.99624571428575</v>
      </c>
      <c r="AB260" s="89">
        <v>49.305754285714293</v>
      </c>
      <c r="AC260" s="301">
        <v>1</v>
      </c>
      <c r="AD260" s="230">
        <v>0</v>
      </c>
      <c r="AE260" s="302">
        <v>6</v>
      </c>
      <c r="AG260" s="36"/>
    </row>
    <row r="261" spans="1:33" s="38" customFormat="1" ht="15" customHeight="1" x14ac:dyDescent="0.2">
      <c r="A261" s="277">
        <v>22</v>
      </c>
      <c r="B261" s="279">
        <v>30</v>
      </c>
      <c r="C261" s="170"/>
      <c r="D261" s="4" t="s">
        <v>367</v>
      </c>
      <c r="E261" s="1" t="s">
        <v>5</v>
      </c>
      <c r="F261" s="292">
        <v>3519907</v>
      </c>
      <c r="G261" s="292">
        <v>351990722</v>
      </c>
      <c r="H261" s="17">
        <v>596.07000000000005</v>
      </c>
      <c r="I261" s="17">
        <v>1.8412209487569762</v>
      </c>
      <c r="J261" s="17">
        <v>2.4616323554033483</v>
      </c>
      <c r="K261" s="17">
        <v>4.76</v>
      </c>
      <c r="L261" s="17">
        <v>0.62041140664637218</v>
      </c>
      <c r="M261" s="300">
        <f t="shared" si="7"/>
        <v>4.8522000000000001E-3</v>
      </c>
      <c r="N261" s="221">
        <v>9.7200000000000004E-5</v>
      </c>
      <c r="O261" s="221">
        <v>4.7549999999999997E-3</v>
      </c>
      <c r="P261" s="298">
        <v>0.26715239726027395</v>
      </c>
      <c r="Q261" s="68" t="s">
        <v>800</v>
      </c>
      <c r="R261" s="68" t="s">
        <v>800</v>
      </c>
      <c r="S261" s="68" t="s">
        <v>800</v>
      </c>
      <c r="T261" s="68" t="s">
        <v>800</v>
      </c>
      <c r="U261" s="79"/>
      <c r="V261" s="80" t="s">
        <v>800</v>
      </c>
      <c r="W261" s="80" t="s">
        <v>800</v>
      </c>
      <c r="X261" s="80" t="s">
        <v>800</v>
      </c>
      <c r="Y261" s="80" t="s">
        <v>800</v>
      </c>
      <c r="Z261" s="227"/>
      <c r="AA261" s="89">
        <v>312.42779999999999</v>
      </c>
      <c r="AB261" s="89">
        <v>74.482199999999992</v>
      </c>
      <c r="AC261" s="301">
        <v>0</v>
      </c>
      <c r="AD261" s="230">
        <v>0</v>
      </c>
      <c r="AE261" s="302">
        <v>2</v>
      </c>
      <c r="AG261" s="36"/>
    </row>
    <row r="262" spans="1:33" s="38" customFormat="1" ht="15" customHeight="1" x14ac:dyDescent="0.2">
      <c r="A262" s="277">
        <v>13</v>
      </c>
      <c r="B262" s="279">
        <v>30</v>
      </c>
      <c r="C262" s="170"/>
      <c r="D262" s="4" t="s">
        <v>368</v>
      </c>
      <c r="E262" s="1" t="s">
        <v>10</v>
      </c>
      <c r="F262" s="292">
        <v>3520004</v>
      </c>
      <c r="G262" s="292">
        <v>352000413</v>
      </c>
      <c r="H262" s="17">
        <v>96.62</v>
      </c>
      <c r="I262" s="17">
        <v>0.28018579654997466</v>
      </c>
      <c r="J262" s="17">
        <v>0.37024551686960933</v>
      </c>
      <c r="K262" s="17">
        <v>0.79</v>
      </c>
      <c r="L262" s="17">
        <v>9.0059720319634662E-2</v>
      </c>
      <c r="M262" s="300">
        <f t="shared" si="7"/>
        <v>0.19744579999999998</v>
      </c>
      <c r="N262" s="221">
        <v>0.19712169999999998</v>
      </c>
      <c r="O262" s="221">
        <v>3.2409999999999996E-4</v>
      </c>
      <c r="P262" s="298">
        <v>0</v>
      </c>
      <c r="Q262" s="68" t="s">
        <v>800</v>
      </c>
      <c r="R262" s="68" t="s">
        <v>800</v>
      </c>
      <c r="S262" s="68" t="s">
        <v>800</v>
      </c>
      <c r="T262" s="68" t="s">
        <v>800</v>
      </c>
      <c r="U262" s="79"/>
      <c r="V262" s="80" t="s">
        <v>800</v>
      </c>
      <c r="W262" s="80" t="s">
        <v>800</v>
      </c>
      <c r="X262" s="80" t="s">
        <v>800</v>
      </c>
      <c r="Y262" s="80" t="s">
        <v>800</v>
      </c>
      <c r="Z262" s="227"/>
      <c r="AA262" s="89">
        <v>790.04429999999991</v>
      </c>
      <c r="AB262" s="89">
        <v>526.69169999999997</v>
      </c>
      <c r="AC262" s="301">
        <v>1</v>
      </c>
      <c r="AD262" s="230">
        <v>0</v>
      </c>
      <c r="AE262" s="302">
        <v>12</v>
      </c>
      <c r="AG262" s="36"/>
    </row>
    <row r="263" spans="1:33" s="38" customFormat="1" ht="15" customHeight="1" x14ac:dyDescent="0.2">
      <c r="A263" s="277">
        <v>8</v>
      </c>
      <c r="B263" s="279">
        <v>30</v>
      </c>
      <c r="C263" s="170"/>
      <c r="D263" s="4" t="s">
        <v>369</v>
      </c>
      <c r="E263" s="1" t="s">
        <v>51</v>
      </c>
      <c r="F263" s="292">
        <v>3520103</v>
      </c>
      <c r="G263" s="292">
        <v>35201038</v>
      </c>
      <c r="H263" s="17">
        <v>467.11</v>
      </c>
      <c r="I263" s="17">
        <v>1.4409555251141553</v>
      </c>
      <c r="J263" s="17">
        <v>2.3715726350837141</v>
      </c>
      <c r="K263" s="17">
        <v>7.59</v>
      </c>
      <c r="L263" s="17">
        <v>0.93061710996955882</v>
      </c>
      <c r="M263" s="300">
        <f t="shared" si="7"/>
        <v>0.13487179999999999</v>
      </c>
      <c r="N263" s="221">
        <v>3.7832000000000005E-3</v>
      </c>
      <c r="O263" s="221">
        <v>0.13108859999999997</v>
      </c>
      <c r="P263" s="298">
        <v>0.30596638762049716</v>
      </c>
      <c r="Q263" s="68" t="s">
        <v>800</v>
      </c>
      <c r="R263" s="68" t="s">
        <v>800</v>
      </c>
      <c r="S263" s="68" t="s">
        <v>800</v>
      </c>
      <c r="T263" s="68" t="s">
        <v>800</v>
      </c>
      <c r="U263" s="79"/>
      <c r="V263" s="80" t="s">
        <v>800</v>
      </c>
      <c r="W263" s="80" t="s">
        <v>800</v>
      </c>
      <c r="X263" s="80" t="s">
        <v>800</v>
      </c>
      <c r="Y263" s="80" t="s">
        <v>800</v>
      </c>
      <c r="Z263" s="227"/>
      <c r="AA263" s="89">
        <v>1353.1053310790578</v>
      </c>
      <c r="AB263" s="89">
        <v>169.74866892094229</v>
      </c>
      <c r="AC263" s="301">
        <v>3</v>
      </c>
      <c r="AD263" s="230">
        <v>0</v>
      </c>
      <c r="AE263" s="302">
        <v>2</v>
      </c>
      <c r="AG263" s="36"/>
    </row>
    <row r="264" spans="1:33" s="38" customFormat="1" ht="15" customHeight="1" x14ac:dyDescent="0.2">
      <c r="A264" s="277">
        <v>2</v>
      </c>
      <c r="B264" s="279">
        <v>30</v>
      </c>
      <c r="C264" s="170"/>
      <c r="D264" s="4" t="s">
        <v>370</v>
      </c>
      <c r="E264" s="1" t="s">
        <v>6</v>
      </c>
      <c r="F264" s="292">
        <v>3520202</v>
      </c>
      <c r="G264" s="292">
        <v>35202022</v>
      </c>
      <c r="H264" s="17">
        <v>293.32</v>
      </c>
      <c r="I264" s="17">
        <v>1.4509621607052257</v>
      </c>
      <c r="J264" s="17">
        <v>1.8912541267123288</v>
      </c>
      <c r="K264" s="17">
        <v>4.37</v>
      </c>
      <c r="L264" s="17">
        <v>0.44029196600710319</v>
      </c>
      <c r="M264" s="300">
        <f t="shared" si="7"/>
        <v>0.21086180000000002</v>
      </c>
      <c r="N264" s="221">
        <v>0.20623350000000001</v>
      </c>
      <c r="O264" s="221">
        <v>4.6283000000000001E-3</v>
      </c>
      <c r="P264" s="298">
        <v>0</v>
      </c>
      <c r="Q264" s="68" t="s">
        <v>800</v>
      </c>
      <c r="R264" s="68" t="s">
        <v>800</v>
      </c>
      <c r="S264" s="68" t="s">
        <v>800</v>
      </c>
      <c r="T264" s="68" t="s">
        <v>800</v>
      </c>
      <c r="U264" s="79"/>
      <c r="V264" s="80" t="s">
        <v>800</v>
      </c>
      <c r="W264" s="80" t="s">
        <v>800</v>
      </c>
      <c r="X264" s="80" t="s">
        <v>800</v>
      </c>
      <c r="Y264" s="80" t="s">
        <v>800</v>
      </c>
      <c r="Z264" s="227"/>
      <c r="AA264" s="89">
        <v>94.737737537728435</v>
      </c>
      <c r="AB264" s="89">
        <v>307.77826246227158</v>
      </c>
      <c r="AC264" s="301">
        <v>1</v>
      </c>
      <c r="AD264" s="230">
        <v>0</v>
      </c>
      <c r="AE264" s="302">
        <v>35</v>
      </c>
      <c r="AG264" s="36"/>
    </row>
    <row r="265" spans="1:33" s="38" customFormat="1" ht="15" customHeight="1" x14ac:dyDescent="0.2">
      <c r="A265" s="277">
        <v>11</v>
      </c>
      <c r="B265" s="279">
        <v>30</v>
      </c>
      <c r="C265" s="170"/>
      <c r="D265" s="4" t="s">
        <v>371</v>
      </c>
      <c r="E265" s="1" t="s">
        <v>12</v>
      </c>
      <c r="F265" s="292">
        <v>3520301</v>
      </c>
      <c r="G265" s="292">
        <v>352030111</v>
      </c>
      <c r="H265" s="17">
        <v>1980.92</v>
      </c>
      <c r="I265" s="17">
        <v>18.112010419837645</v>
      </c>
      <c r="J265" s="17">
        <v>25.727060104642316</v>
      </c>
      <c r="K265" s="17">
        <v>58.92</v>
      </c>
      <c r="L265" s="17">
        <v>7.6150496848046707</v>
      </c>
      <c r="M265" s="300">
        <f t="shared" si="7"/>
        <v>4.0451400000000012E-2</v>
      </c>
      <c r="N265" s="221">
        <v>3.9771300000000009E-2</v>
      </c>
      <c r="O265" s="221">
        <v>6.801E-4</v>
      </c>
      <c r="P265" s="298">
        <v>0.18689440639269406</v>
      </c>
      <c r="Q265" s="68" t="s">
        <v>800</v>
      </c>
      <c r="R265" s="68" t="s">
        <v>800</v>
      </c>
      <c r="S265" s="68" t="s">
        <v>800</v>
      </c>
      <c r="T265" s="68" t="s">
        <v>800</v>
      </c>
      <c r="U265" s="79"/>
      <c r="V265" s="80" t="s">
        <v>800</v>
      </c>
      <c r="W265" s="80" t="s">
        <v>800</v>
      </c>
      <c r="X265" s="80" t="s">
        <v>800</v>
      </c>
      <c r="Y265" s="80" t="s">
        <v>800</v>
      </c>
      <c r="Z265" s="227"/>
      <c r="AA265" s="89">
        <v>494.69875591363052</v>
      </c>
      <c r="AB265" s="89">
        <v>915.94324408636953</v>
      </c>
      <c r="AC265" s="301">
        <v>4</v>
      </c>
      <c r="AD265" s="230">
        <v>0</v>
      </c>
      <c r="AE265" s="302">
        <v>56</v>
      </c>
      <c r="AG265" s="36"/>
    </row>
    <row r="266" spans="1:33" s="38" customFormat="1" ht="15" customHeight="1" x14ac:dyDescent="0.2">
      <c r="A266" s="277">
        <v>11</v>
      </c>
      <c r="B266" s="279">
        <v>30</v>
      </c>
      <c r="C266" s="170"/>
      <c r="D266" s="4" t="s">
        <v>372</v>
      </c>
      <c r="E266" s="1" t="s">
        <v>12</v>
      </c>
      <c r="F266" s="292">
        <v>3520426</v>
      </c>
      <c r="G266" s="292">
        <v>352042611</v>
      </c>
      <c r="H266" s="17">
        <v>188.53</v>
      </c>
      <c r="I266" s="17">
        <v>1.7511612284373415</v>
      </c>
      <c r="J266" s="17">
        <v>2.4916522621765602</v>
      </c>
      <c r="K266" s="17">
        <v>5.71</v>
      </c>
      <c r="L266" s="17">
        <v>0.74049103373921876</v>
      </c>
      <c r="M266" s="300">
        <f t="shared" si="7"/>
        <v>0</v>
      </c>
      <c r="N266" s="221">
        <v>0</v>
      </c>
      <c r="O266" s="221">
        <v>0</v>
      </c>
      <c r="P266" s="298">
        <v>0</v>
      </c>
      <c r="Q266" s="68" t="s">
        <v>800</v>
      </c>
      <c r="R266" s="68" t="s">
        <v>800</v>
      </c>
      <c r="S266" s="68" t="s">
        <v>800</v>
      </c>
      <c r="T266" s="68" t="s">
        <v>800</v>
      </c>
      <c r="U266" s="79"/>
      <c r="V266" s="80" t="s">
        <v>800</v>
      </c>
      <c r="W266" s="80" t="s">
        <v>800</v>
      </c>
      <c r="X266" s="80" t="s">
        <v>800</v>
      </c>
      <c r="Y266" s="80" t="s">
        <v>800</v>
      </c>
      <c r="Z266" s="227"/>
      <c r="AA266" s="89">
        <v>199.07076142121514</v>
      </c>
      <c r="AB266" s="89">
        <v>366.63323857878481</v>
      </c>
      <c r="AC266" s="301">
        <v>1</v>
      </c>
      <c r="AD266" s="230">
        <v>0</v>
      </c>
      <c r="AE266" s="302">
        <v>0</v>
      </c>
      <c r="AG266" s="36"/>
    </row>
    <row r="267" spans="1:33" s="38" customFormat="1" ht="15" customHeight="1" x14ac:dyDescent="0.2">
      <c r="A267" s="277">
        <v>18</v>
      </c>
      <c r="B267" s="279">
        <v>30</v>
      </c>
      <c r="C267" s="170"/>
      <c r="D267" s="4" t="s">
        <v>373</v>
      </c>
      <c r="E267" s="1" t="s">
        <v>1</v>
      </c>
      <c r="F267" s="292">
        <v>3520442</v>
      </c>
      <c r="G267" s="292">
        <v>352044218</v>
      </c>
      <c r="H267" s="17">
        <v>659.38</v>
      </c>
      <c r="I267" s="17">
        <v>1.1507630929731101</v>
      </c>
      <c r="J267" s="17">
        <v>1.5410218810248604</v>
      </c>
      <c r="K267" s="17">
        <v>4.88</v>
      </c>
      <c r="L267" s="17">
        <v>0.39025878805175029</v>
      </c>
      <c r="M267" s="300">
        <f t="shared" si="7"/>
        <v>0.13870709999999997</v>
      </c>
      <c r="N267" s="221">
        <v>1.7673600000000001E-2</v>
      </c>
      <c r="O267" s="221">
        <v>0.12103349999999997</v>
      </c>
      <c r="P267" s="298">
        <v>0.75282293252156263</v>
      </c>
      <c r="Q267" s="68" t="s">
        <v>800</v>
      </c>
      <c r="R267" s="68" t="s">
        <v>800</v>
      </c>
      <c r="S267" s="68" t="s">
        <v>800</v>
      </c>
      <c r="T267" s="68" t="s">
        <v>800</v>
      </c>
      <c r="U267" s="79"/>
      <c r="V267" s="80" t="s">
        <v>800</v>
      </c>
      <c r="W267" s="80" t="s">
        <v>800</v>
      </c>
      <c r="X267" s="80" t="s">
        <v>800</v>
      </c>
      <c r="Y267" s="80" t="s">
        <v>800</v>
      </c>
      <c r="Z267" s="227"/>
      <c r="AA267" s="89">
        <v>827.3443679999998</v>
      </c>
      <c r="AB267" s="89">
        <v>512.6116320000001</v>
      </c>
      <c r="AC267" s="301">
        <v>1</v>
      </c>
      <c r="AD267" s="230">
        <v>0</v>
      </c>
      <c r="AE267" s="302">
        <v>5</v>
      </c>
      <c r="AG267" s="36"/>
    </row>
    <row r="268" spans="1:33" s="38" customFormat="1" ht="15" customHeight="1" x14ac:dyDescent="0.2">
      <c r="A268" s="277">
        <v>3</v>
      </c>
      <c r="B268" s="279">
        <v>30</v>
      </c>
      <c r="C268" s="170"/>
      <c r="D268" s="4" t="s">
        <v>374</v>
      </c>
      <c r="E268" s="1" t="s">
        <v>13</v>
      </c>
      <c r="F268" s="292">
        <v>3520400</v>
      </c>
      <c r="G268" s="292">
        <v>35204003</v>
      </c>
      <c r="H268" s="17">
        <v>348.3</v>
      </c>
      <c r="I268" s="17">
        <v>4.9833045243531204</v>
      </c>
      <c r="J268" s="17">
        <v>7.1147179052511422</v>
      </c>
      <c r="K268" s="17">
        <v>19.38</v>
      </c>
      <c r="L268" s="17">
        <v>2.1314133808980218</v>
      </c>
      <c r="M268" s="300">
        <f t="shared" si="7"/>
        <v>0.15982109999999997</v>
      </c>
      <c r="N268" s="221">
        <v>0.15965229999999997</v>
      </c>
      <c r="O268" s="221">
        <v>1.6880000000000001E-4</v>
      </c>
      <c r="P268" s="298">
        <v>0</v>
      </c>
      <c r="Q268" s="68" t="s">
        <v>800</v>
      </c>
      <c r="R268" s="68" t="s">
        <v>800</v>
      </c>
      <c r="S268" s="68" t="s">
        <v>800</v>
      </c>
      <c r="T268" s="68" t="s">
        <v>800</v>
      </c>
      <c r="U268" s="79"/>
      <c r="V268" s="80" t="s">
        <v>800</v>
      </c>
      <c r="W268" s="80" t="s">
        <v>800</v>
      </c>
      <c r="X268" s="80" t="s">
        <v>800</v>
      </c>
      <c r="Y268" s="80" t="s">
        <v>800</v>
      </c>
      <c r="Z268" s="227"/>
      <c r="AA268" s="89">
        <v>17.020574652241066</v>
      </c>
      <c r="AB268" s="89">
        <v>1741.0034253477588</v>
      </c>
      <c r="AC268" s="301">
        <v>5</v>
      </c>
      <c r="AD268" s="230">
        <v>2</v>
      </c>
      <c r="AE268" s="302">
        <v>13</v>
      </c>
      <c r="AG268" s="36"/>
    </row>
    <row r="269" spans="1:33" s="38" customFormat="1" ht="15" customHeight="1" x14ac:dyDescent="0.2">
      <c r="A269" s="277">
        <v>5</v>
      </c>
      <c r="B269" s="279">
        <v>30</v>
      </c>
      <c r="C269" s="170"/>
      <c r="D269" s="4" t="s">
        <v>375</v>
      </c>
      <c r="E269" s="1" t="s">
        <v>9</v>
      </c>
      <c r="F269" s="292">
        <v>3520509</v>
      </c>
      <c r="G269" s="292">
        <v>35205095</v>
      </c>
      <c r="H269" s="17">
        <v>310.56</v>
      </c>
      <c r="I269" s="17">
        <v>0.90059720319634706</v>
      </c>
      <c r="J269" s="17">
        <v>1.380915711567732</v>
      </c>
      <c r="K269" s="17">
        <v>3.65</v>
      </c>
      <c r="L269" s="17">
        <v>0.4803185083713849</v>
      </c>
      <c r="M269" s="300">
        <f t="shared" si="7"/>
        <v>0.91222919999999985</v>
      </c>
      <c r="N269" s="221">
        <v>0.84071370000000012</v>
      </c>
      <c r="O269" s="221">
        <v>7.1515499999999704E-2</v>
      </c>
      <c r="P269" s="298">
        <v>0</v>
      </c>
      <c r="Q269" s="68" t="s">
        <v>800</v>
      </c>
      <c r="R269" s="68" t="s">
        <v>800</v>
      </c>
      <c r="S269" s="68" t="s">
        <v>800</v>
      </c>
      <c r="T269" s="68" t="s">
        <v>800</v>
      </c>
      <c r="U269" s="79"/>
      <c r="V269" s="80" t="s">
        <v>800</v>
      </c>
      <c r="W269" s="80" t="s">
        <v>800</v>
      </c>
      <c r="X269" s="80" t="s">
        <v>800</v>
      </c>
      <c r="Y269" s="80" t="s">
        <v>800</v>
      </c>
      <c r="Z269" s="227"/>
      <c r="AA269" s="89">
        <v>9120.9569100840017</v>
      </c>
      <c r="AB269" s="89">
        <v>3461.0970899159993</v>
      </c>
      <c r="AC269" s="301">
        <v>20</v>
      </c>
      <c r="AD269" s="230">
        <v>0</v>
      </c>
      <c r="AE269" s="302">
        <v>77</v>
      </c>
      <c r="AG269" s="36"/>
    </row>
    <row r="270" spans="1:33" s="38" customFormat="1" ht="15" customHeight="1" x14ac:dyDescent="0.2">
      <c r="A270" s="277">
        <v>21</v>
      </c>
      <c r="B270" s="279">
        <v>30</v>
      </c>
      <c r="C270" s="170"/>
      <c r="D270" s="4" t="s">
        <v>376</v>
      </c>
      <c r="E270" s="1" t="s">
        <v>4</v>
      </c>
      <c r="F270" s="292">
        <v>3520608</v>
      </c>
      <c r="G270" s="292">
        <v>352060821</v>
      </c>
      <c r="H270" s="17">
        <v>127.6</v>
      </c>
      <c r="I270" s="17">
        <v>0.34022561009639779</v>
      </c>
      <c r="J270" s="17">
        <v>0.45029860159817353</v>
      </c>
      <c r="K270" s="17">
        <v>0.96</v>
      </c>
      <c r="L270" s="17">
        <v>0.11007299150177574</v>
      </c>
      <c r="M270" s="300">
        <f t="shared" si="7"/>
        <v>6.2645000000000001E-3</v>
      </c>
      <c r="N270" s="221">
        <v>6.1371999999999998E-3</v>
      </c>
      <c r="O270" s="221">
        <v>1.273E-4</v>
      </c>
      <c r="P270" s="298">
        <v>0</v>
      </c>
      <c r="Q270" s="68" t="s">
        <v>800</v>
      </c>
      <c r="R270" s="68" t="s">
        <v>800</v>
      </c>
      <c r="S270" s="68" t="s">
        <v>800</v>
      </c>
      <c r="T270" s="68" t="s">
        <v>800</v>
      </c>
      <c r="U270" s="79"/>
      <c r="V270" s="80" t="s">
        <v>800</v>
      </c>
      <c r="W270" s="80" t="s">
        <v>800</v>
      </c>
      <c r="X270" s="80" t="s">
        <v>800</v>
      </c>
      <c r="Y270" s="80" t="s">
        <v>800</v>
      </c>
      <c r="Z270" s="227"/>
      <c r="AA270" s="89">
        <v>184.09950000000001</v>
      </c>
      <c r="AB270" s="89">
        <v>43.888500000000001</v>
      </c>
      <c r="AC270" s="301">
        <v>0</v>
      </c>
      <c r="AD270" s="230">
        <v>0</v>
      </c>
      <c r="AE270" s="302">
        <v>0</v>
      </c>
      <c r="AG270" s="36"/>
    </row>
    <row r="271" spans="1:33" s="38" customFormat="1" ht="15" customHeight="1" x14ac:dyDescent="0.2">
      <c r="A271" s="277">
        <v>15</v>
      </c>
      <c r="B271" s="279">
        <v>30</v>
      </c>
      <c r="C271" s="170"/>
      <c r="D271" s="4" t="s">
        <v>377</v>
      </c>
      <c r="E271" s="1" t="s">
        <v>17</v>
      </c>
      <c r="F271" s="292">
        <v>3520707</v>
      </c>
      <c r="G271" s="292">
        <v>352070715</v>
      </c>
      <c r="H271" s="17">
        <v>279.47000000000003</v>
      </c>
      <c r="I271" s="17">
        <v>0.4703118727803145</v>
      </c>
      <c r="J271" s="17">
        <v>0.7004644913749366</v>
      </c>
      <c r="K271" s="17">
        <v>2.19</v>
      </c>
      <c r="L271" s="17">
        <v>0.2301526185946221</v>
      </c>
      <c r="M271" s="300">
        <f t="shared" si="7"/>
        <v>5.0296000000000004E-3</v>
      </c>
      <c r="N271" s="221">
        <v>4.6616000000000001E-3</v>
      </c>
      <c r="O271" s="221">
        <v>3.6800000000000005E-4</v>
      </c>
      <c r="P271" s="298">
        <v>0</v>
      </c>
      <c r="Q271" s="68" t="s">
        <v>800</v>
      </c>
      <c r="R271" s="68" t="s">
        <v>800</v>
      </c>
      <c r="S271" s="68" t="s">
        <v>800</v>
      </c>
      <c r="T271" s="68" t="s">
        <v>800</v>
      </c>
      <c r="U271" s="79"/>
      <c r="V271" s="80" t="s">
        <v>800</v>
      </c>
      <c r="W271" s="80" t="s">
        <v>800</v>
      </c>
      <c r="X271" s="80" t="s">
        <v>800</v>
      </c>
      <c r="Y271" s="80" t="s">
        <v>800</v>
      </c>
      <c r="Z271" s="227"/>
      <c r="AA271" s="89">
        <v>143.15143644908616</v>
      </c>
      <c r="AB271" s="89">
        <v>41.960563550913825</v>
      </c>
      <c r="AC271" s="301">
        <v>0</v>
      </c>
      <c r="AD271" s="230">
        <v>0</v>
      </c>
      <c r="AE271" s="302">
        <v>1</v>
      </c>
      <c r="AG271" s="36"/>
    </row>
    <row r="272" spans="1:33" s="38" customFormat="1" ht="15" customHeight="1" x14ac:dyDescent="0.2">
      <c r="A272" s="277">
        <v>21</v>
      </c>
      <c r="B272" s="279">
        <v>30</v>
      </c>
      <c r="C272" s="170"/>
      <c r="D272" s="4" t="s">
        <v>378</v>
      </c>
      <c r="E272" s="1" t="s">
        <v>4</v>
      </c>
      <c r="F272" s="292">
        <v>3520806</v>
      </c>
      <c r="G272" s="292">
        <v>352080621</v>
      </c>
      <c r="H272" s="17">
        <v>86.71</v>
      </c>
      <c r="I272" s="17">
        <v>0.20013271182141046</v>
      </c>
      <c r="J272" s="17">
        <v>0.27017916095890415</v>
      </c>
      <c r="K272" s="17">
        <v>0.63</v>
      </c>
      <c r="L272" s="17">
        <v>7.0046449137493694E-2</v>
      </c>
      <c r="M272" s="300">
        <f t="shared" si="7"/>
        <v>8.6204000000000003E-3</v>
      </c>
      <c r="N272" s="221">
        <v>7.5000000000000002E-4</v>
      </c>
      <c r="O272" s="221">
        <v>7.8703999999999996E-3</v>
      </c>
      <c r="P272" s="298">
        <v>0</v>
      </c>
      <c r="Q272" s="68" t="s">
        <v>800</v>
      </c>
      <c r="R272" s="68" t="s">
        <v>800</v>
      </c>
      <c r="S272" s="68" t="s">
        <v>800</v>
      </c>
      <c r="T272" s="68" t="s">
        <v>800</v>
      </c>
      <c r="U272" s="79"/>
      <c r="V272" s="80" t="s">
        <v>800</v>
      </c>
      <c r="W272" s="80" t="s">
        <v>800</v>
      </c>
      <c r="X272" s="80" t="s">
        <v>800</v>
      </c>
      <c r="Y272" s="80" t="s">
        <v>800</v>
      </c>
      <c r="Z272" s="227"/>
      <c r="AA272" s="89">
        <v>71.514035168738928</v>
      </c>
      <c r="AB272" s="89">
        <v>113.11196483126108</v>
      </c>
      <c r="AC272" s="301">
        <v>0</v>
      </c>
      <c r="AD272" s="230">
        <v>0</v>
      </c>
      <c r="AE272" s="302">
        <v>0</v>
      </c>
      <c r="AG272" s="36"/>
    </row>
    <row r="273" spans="1:33" s="38" customFormat="1" ht="15" customHeight="1" x14ac:dyDescent="0.2">
      <c r="A273" s="277">
        <v>14</v>
      </c>
      <c r="B273" s="279">
        <v>30</v>
      </c>
      <c r="C273" s="170"/>
      <c r="D273" s="4" t="s">
        <v>379</v>
      </c>
      <c r="E273" s="1" t="s">
        <v>8</v>
      </c>
      <c r="F273" s="292">
        <v>3520905</v>
      </c>
      <c r="G273" s="292">
        <v>352090514</v>
      </c>
      <c r="H273" s="17">
        <v>209.14</v>
      </c>
      <c r="I273" s="17">
        <v>0.78051757610350081</v>
      </c>
      <c r="J273" s="17">
        <v>1.0406901014713343</v>
      </c>
      <c r="K273" s="17">
        <v>2.2000000000000002</v>
      </c>
      <c r="L273" s="17">
        <v>0.26017252536783353</v>
      </c>
      <c r="M273" s="300">
        <f t="shared" si="7"/>
        <v>0.47854239999999998</v>
      </c>
      <c r="N273" s="221">
        <v>0.41673579999999999</v>
      </c>
      <c r="O273" s="221">
        <v>6.1806600000000003E-2</v>
      </c>
      <c r="P273" s="298">
        <v>0</v>
      </c>
      <c r="Q273" s="68" t="s">
        <v>800</v>
      </c>
      <c r="R273" s="68" t="s">
        <v>800</v>
      </c>
      <c r="S273" s="68" t="s">
        <v>800</v>
      </c>
      <c r="T273" s="68" t="s">
        <v>800</v>
      </c>
      <c r="U273" s="79"/>
      <c r="V273" s="80" t="s">
        <v>800</v>
      </c>
      <c r="W273" s="80" t="s">
        <v>800</v>
      </c>
      <c r="X273" s="80" t="s">
        <v>800</v>
      </c>
      <c r="Y273" s="80" t="s">
        <v>800</v>
      </c>
      <c r="Z273" s="227"/>
      <c r="AA273" s="89">
        <v>578.17853999999988</v>
      </c>
      <c r="AB273" s="89">
        <v>151.84746000000001</v>
      </c>
      <c r="AC273" s="301">
        <v>1</v>
      </c>
      <c r="AD273" s="230">
        <v>0</v>
      </c>
      <c r="AE273" s="302">
        <v>3</v>
      </c>
      <c r="AG273" s="36"/>
    </row>
    <row r="274" spans="1:33" s="38" customFormat="1" ht="15" customHeight="1" x14ac:dyDescent="0.2">
      <c r="A274" s="277">
        <v>10</v>
      </c>
      <c r="B274" s="279">
        <v>30</v>
      </c>
      <c r="C274" s="170"/>
      <c r="D274" s="4" t="s">
        <v>380</v>
      </c>
      <c r="E274" s="1" t="s">
        <v>54</v>
      </c>
      <c r="F274" s="292">
        <v>3521002</v>
      </c>
      <c r="G274" s="292">
        <v>352100210</v>
      </c>
      <c r="H274" s="17">
        <v>170.94</v>
      </c>
      <c r="I274" s="17">
        <v>0.32021233891425671</v>
      </c>
      <c r="J274" s="17">
        <v>0.55036495750887882</v>
      </c>
      <c r="K274" s="17">
        <v>1.53</v>
      </c>
      <c r="L274" s="17">
        <v>0.2301526185946221</v>
      </c>
      <c r="M274" s="300">
        <f t="shared" si="7"/>
        <v>0.10287920000000002</v>
      </c>
      <c r="N274" s="221">
        <v>8.2681400000000016E-2</v>
      </c>
      <c r="O274" s="221">
        <v>2.0197800000000002E-2</v>
      </c>
      <c r="P274" s="298">
        <v>0</v>
      </c>
      <c r="Q274" s="68" t="s">
        <v>800</v>
      </c>
      <c r="R274" s="68" t="s">
        <v>800</v>
      </c>
      <c r="S274" s="68" t="s">
        <v>800</v>
      </c>
      <c r="T274" s="68" t="s">
        <v>800</v>
      </c>
      <c r="U274" s="79"/>
      <c r="V274" s="80" t="s">
        <v>800</v>
      </c>
      <c r="W274" s="80" t="s">
        <v>800</v>
      </c>
      <c r="X274" s="80" t="s">
        <v>800</v>
      </c>
      <c r="Y274" s="80" t="s">
        <v>800</v>
      </c>
      <c r="Z274" s="227"/>
      <c r="AA274" s="89">
        <v>557.57159999999988</v>
      </c>
      <c r="AB274" s="89">
        <v>580.31640000000004</v>
      </c>
      <c r="AC274" s="301">
        <v>4</v>
      </c>
      <c r="AD274" s="230">
        <v>0</v>
      </c>
      <c r="AE274" s="302">
        <v>10</v>
      </c>
      <c r="AG274" s="36"/>
    </row>
    <row r="275" spans="1:33" s="38" customFormat="1" ht="15" customHeight="1" x14ac:dyDescent="0.2">
      <c r="A275" s="277">
        <v>5</v>
      </c>
      <c r="B275" s="279">
        <v>30</v>
      </c>
      <c r="C275" s="170"/>
      <c r="D275" s="4" t="s">
        <v>381</v>
      </c>
      <c r="E275" s="1" t="s">
        <v>9</v>
      </c>
      <c r="F275" s="292">
        <v>3521101</v>
      </c>
      <c r="G275" s="292">
        <v>35211015</v>
      </c>
      <c r="H275" s="17">
        <v>190.53</v>
      </c>
      <c r="I275" s="17">
        <v>0.58038486428209024</v>
      </c>
      <c r="J275" s="17">
        <v>0.89059056760527655</v>
      </c>
      <c r="K275" s="17">
        <v>2.34</v>
      </c>
      <c r="L275" s="17">
        <v>0.31020570332318631</v>
      </c>
      <c r="M275" s="300">
        <f t="shared" si="7"/>
        <v>4.2073399999999997E-2</v>
      </c>
      <c r="N275" s="221">
        <v>1.1531599999999999E-2</v>
      </c>
      <c r="O275" s="221">
        <v>3.0541800000000001E-2</v>
      </c>
      <c r="P275" s="298">
        <v>0</v>
      </c>
      <c r="Q275" s="68" t="s">
        <v>800</v>
      </c>
      <c r="R275" s="68" t="s">
        <v>800</v>
      </c>
      <c r="S275" s="68" t="s">
        <v>800</v>
      </c>
      <c r="T275" s="68" t="s">
        <v>800</v>
      </c>
      <c r="U275" s="79"/>
      <c r="V275" s="80" t="s">
        <v>800</v>
      </c>
      <c r="W275" s="80" t="s">
        <v>800</v>
      </c>
      <c r="X275" s="80" t="s">
        <v>800</v>
      </c>
      <c r="Y275" s="80" t="s">
        <v>800</v>
      </c>
      <c r="Z275" s="227"/>
      <c r="AA275" s="89">
        <v>168.99299999999999</v>
      </c>
      <c r="AB275" s="89">
        <v>158.517</v>
      </c>
      <c r="AC275" s="301">
        <v>1</v>
      </c>
      <c r="AD275" s="230">
        <v>1</v>
      </c>
      <c r="AE275" s="302">
        <v>8</v>
      </c>
      <c r="AG275" s="36"/>
    </row>
    <row r="276" spans="1:33" s="38" customFormat="1" ht="15" customHeight="1" x14ac:dyDescent="0.2">
      <c r="A276" s="277">
        <v>15</v>
      </c>
      <c r="B276" s="279">
        <v>30</v>
      </c>
      <c r="C276" s="170"/>
      <c r="D276" s="4" t="s">
        <v>382</v>
      </c>
      <c r="E276" s="1" t="s">
        <v>17</v>
      </c>
      <c r="F276" s="292">
        <v>3521150</v>
      </c>
      <c r="G276" s="292">
        <v>352115015</v>
      </c>
      <c r="H276" s="17">
        <v>135.62</v>
      </c>
      <c r="I276" s="17">
        <v>0.21013934741248097</v>
      </c>
      <c r="J276" s="17">
        <v>0.3102057033231862</v>
      </c>
      <c r="K276" s="17">
        <v>0.98</v>
      </c>
      <c r="L276" s="17">
        <v>0.10006635591070523</v>
      </c>
      <c r="M276" s="300">
        <f t="shared" si="7"/>
        <v>3.4183699999999997E-2</v>
      </c>
      <c r="N276" s="221">
        <v>7.9089E-3</v>
      </c>
      <c r="O276" s="221">
        <v>2.6274799999999997E-2</v>
      </c>
      <c r="P276" s="298">
        <v>0</v>
      </c>
      <c r="Q276" s="68" t="s">
        <v>800</v>
      </c>
      <c r="R276" s="68" t="s">
        <v>800</v>
      </c>
      <c r="S276" s="68" t="s">
        <v>800</v>
      </c>
      <c r="T276" s="68" t="s">
        <v>800</v>
      </c>
      <c r="U276" s="79"/>
      <c r="V276" s="80" t="s">
        <v>800</v>
      </c>
      <c r="W276" s="80" t="s">
        <v>800</v>
      </c>
      <c r="X276" s="80" t="s">
        <v>800</v>
      </c>
      <c r="Y276" s="80" t="s">
        <v>800</v>
      </c>
      <c r="Z276" s="227"/>
      <c r="AA276" s="89">
        <v>0</v>
      </c>
      <c r="AB276" s="89">
        <v>166.482</v>
      </c>
      <c r="AC276" s="301">
        <v>0</v>
      </c>
      <c r="AD276" s="230">
        <v>0</v>
      </c>
      <c r="AE276" s="302">
        <v>6</v>
      </c>
      <c r="AG276" s="36"/>
    </row>
    <row r="277" spans="1:33" s="38" customFormat="1" ht="15" customHeight="1" x14ac:dyDescent="0.2">
      <c r="A277" s="277">
        <v>11</v>
      </c>
      <c r="B277" s="279">
        <v>30</v>
      </c>
      <c r="C277" s="170"/>
      <c r="D277" s="4" t="s">
        <v>383</v>
      </c>
      <c r="E277" s="1" t="s">
        <v>12</v>
      </c>
      <c r="F277" s="292">
        <v>3521200</v>
      </c>
      <c r="G277" s="292">
        <v>352120011</v>
      </c>
      <c r="H277" s="17">
        <v>1160.29</v>
      </c>
      <c r="I277" s="17">
        <v>10.707100082445459</v>
      </c>
      <c r="J277" s="17">
        <v>15.210086098427194</v>
      </c>
      <c r="K277" s="17">
        <v>34.83</v>
      </c>
      <c r="L277" s="17">
        <v>4.502986015981735</v>
      </c>
      <c r="M277" s="300">
        <f t="shared" si="7"/>
        <v>4.78209E-2</v>
      </c>
      <c r="N277" s="221">
        <v>4.77688E-2</v>
      </c>
      <c r="O277" s="221">
        <v>5.2099999999999999E-5</v>
      </c>
      <c r="P277" s="298">
        <v>0</v>
      </c>
      <c r="Q277" s="68" t="s">
        <v>800</v>
      </c>
      <c r="R277" s="68" t="s">
        <v>800</v>
      </c>
      <c r="S277" s="68" t="s">
        <v>800</v>
      </c>
      <c r="T277" s="68" t="s">
        <v>800</v>
      </c>
      <c r="U277" s="79"/>
      <c r="V277" s="80" t="s">
        <v>800</v>
      </c>
      <c r="W277" s="80" t="s">
        <v>800</v>
      </c>
      <c r="X277" s="80" t="s">
        <v>800</v>
      </c>
      <c r="Y277" s="80" t="s">
        <v>800</v>
      </c>
      <c r="Z277" s="227"/>
      <c r="AA277" s="89">
        <v>81.38760495123779</v>
      </c>
      <c r="AB277" s="89">
        <v>48.752395048762189</v>
      </c>
      <c r="AC277" s="301">
        <v>1</v>
      </c>
      <c r="AD277" s="230">
        <v>0</v>
      </c>
      <c r="AE277" s="302">
        <v>8</v>
      </c>
      <c r="AG277" s="36"/>
    </row>
    <row r="278" spans="1:33" s="38" customFormat="1" ht="15" customHeight="1" x14ac:dyDescent="0.2">
      <c r="A278" s="277">
        <v>8</v>
      </c>
      <c r="B278" s="279">
        <v>30</v>
      </c>
      <c r="C278" s="170"/>
      <c r="D278" s="4" t="s">
        <v>384</v>
      </c>
      <c r="E278" s="1" t="s">
        <v>51</v>
      </c>
      <c r="F278" s="292">
        <v>3521309</v>
      </c>
      <c r="G278" s="292">
        <v>35213098</v>
      </c>
      <c r="H278" s="17">
        <v>465.6</v>
      </c>
      <c r="I278" s="17">
        <v>1.420942253932014</v>
      </c>
      <c r="J278" s="17">
        <v>2.3115328215372908</v>
      </c>
      <c r="K278" s="17">
        <v>7.31</v>
      </c>
      <c r="L278" s="17">
        <v>0.89059056760527677</v>
      </c>
      <c r="M278" s="300">
        <f t="shared" si="7"/>
        <v>0.28445189999999998</v>
      </c>
      <c r="N278" s="221">
        <v>0.24606629999999996</v>
      </c>
      <c r="O278" s="221">
        <v>3.8385599999999999E-2</v>
      </c>
      <c r="P278" s="298">
        <v>7.3059360730593605E-3</v>
      </c>
      <c r="Q278" s="68" t="s">
        <v>800</v>
      </c>
      <c r="R278" s="68" t="s">
        <v>800</v>
      </c>
      <c r="S278" s="68" t="s">
        <v>800</v>
      </c>
      <c r="T278" s="68" t="s">
        <v>800</v>
      </c>
      <c r="U278" s="79"/>
      <c r="V278" s="80" t="s">
        <v>800</v>
      </c>
      <c r="W278" s="80" t="s">
        <v>800</v>
      </c>
      <c r="X278" s="80" t="s">
        <v>800</v>
      </c>
      <c r="Y278" s="80" t="s">
        <v>800</v>
      </c>
      <c r="Z278" s="227"/>
      <c r="AA278" s="89">
        <v>609.18534</v>
      </c>
      <c r="AB278" s="89">
        <v>206.21466000000001</v>
      </c>
      <c r="AC278" s="301">
        <v>2</v>
      </c>
      <c r="AD278" s="230">
        <v>0</v>
      </c>
      <c r="AE278" s="302">
        <v>12</v>
      </c>
      <c r="AG278" s="36"/>
    </row>
    <row r="279" spans="1:33" s="38" customFormat="1" ht="15" customHeight="1" x14ac:dyDescent="0.2">
      <c r="A279" s="277">
        <v>5</v>
      </c>
      <c r="B279" s="279">
        <v>30</v>
      </c>
      <c r="C279" s="170"/>
      <c r="D279" s="4" t="s">
        <v>385</v>
      </c>
      <c r="E279" s="1" t="s">
        <v>9</v>
      </c>
      <c r="F279" s="292">
        <v>3521408</v>
      </c>
      <c r="G279" s="292">
        <v>35214085</v>
      </c>
      <c r="H279" s="17">
        <v>115.95</v>
      </c>
      <c r="I279" s="17">
        <v>0.36023888127853881</v>
      </c>
      <c r="J279" s="17">
        <v>0.55036495750887882</v>
      </c>
      <c r="K279" s="17">
        <v>1.45</v>
      </c>
      <c r="L279" s="17">
        <v>0.19012607623034</v>
      </c>
      <c r="M279" s="300">
        <f t="shared" si="7"/>
        <v>0.38685989999999998</v>
      </c>
      <c r="N279" s="221">
        <v>0.3824514</v>
      </c>
      <c r="O279" s="221">
        <v>4.4085000000000001E-3</v>
      </c>
      <c r="P279" s="298">
        <v>0</v>
      </c>
      <c r="Q279" s="68" t="s">
        <v>800</v>
      </c>
      <c r="R279" s="68" t="s">
        <v>800</v>
      </c>
      <c r="S279" s="68" t="s">
        <v>800</v>
      </c>
      <c r="T279" s="68" t="s">
        <v>800</v>
      </c>
      <c r="U279" s="79"/>
      <c r="V279" s="80" t="s">
        <v>800</v>
      </c>
      <c r="W279" s="80" t="s">
        <v>800</v>
      </c>
      <c r="X279" s="80" t="s">
        <v>800</v>
      </c>
      <c r="Y279" s="80" t="s">
        <v>800</v>
      </c>
      <c r="Z279" s="227"/>
      <c r="AA279" s="89">
        <v>969.49439999999993</v>
      </c>
      <c r="AB279" s="89">
        <v>242.37359999999998</v>
      </c>
      <c r="AC279" s="301">
        <v>2</v>
      </c>
      <c r="AD279" s="230">
        <v>0</v>
      </c>
      <c r="AE279" s="302">
        <v>9</v>
      </c>
      <c r="AG279" s="36"/>
    </row>
    <row r="280" spans="1:33" s="38" customFormat="1" ht="15" customHeight="1" x14ac:dyDescent="0.2">
      <c r="A280" s="277">
        <v>16</v>
      </c>
      <c r="B280" s="279">
        <v>30</v>
      </c>
      <c r="C280" s="170"/>
      <c r="D280" s="4" t="s">
        <v>386</v>
      </c>
      <c r="E280" s="1" t="s">
        <v>0</v>
      </c>
      <c r="F280" s="292">
        <v>3521507</v>
      </c>
      <c r="G280" s="292">
        <v>352150716</v>
      </c>
      <c r="H280" s="17">
        <v>257.42</v>
      </c>
      <c r="I280" s="17">
        <v>0.61040477105530189</v>
      </c>
      <c r="J280" s="17">
        <v>0.79052421169457132</v>
      </c>
      <c r="K280" s="17">
        <v>1.92</v>
      </c>
      <c r="L280" s="17">
        <v>0.18011944063926943</v>
      </c>
      <c r="M280" s="300">
        <f t="shared" si="7"/>
        <v>0.20588859999999998</v>
      </c>
      <c r="N280" s="221">
        <v>0.10004239999999998</v>
      </c>
      <c r="O280" s="221">
        <v>0.10584619999999999</v>
      </c>
      <c r="P280" s="298">
        <v>0</v>
      </c>
      <c r="Q280" s="68" t="s">
        <v>800</v>
      </c>
      <c r="R280" s="68" t="s">
        <v>800</v>
      </c>
      <c r="S280" s="68" t="s">
        <v>800</v>
      </c>
      <c r="T280" s="68" t="s">
        <v>800</v>
      </c>
      <c r="U280" s="79"/>
      <c r="V280" s="80" t="s">
        <v>800</v>
      </c>
      <c r="W280" s="80" t="s">
        <v>800</v>
      </c>
      <c r="X280" s="80" t="s">
        <v>800</v>
      </c>
      <c r="Y280" s="80" t="s">
        <v>800</v>
      </c>
      <c r="Z280" s="227"/>
      <c r="AA280" s="89">
        <v>273.43388544502619</v>
      </c>
      <c r="AB280" s="89">
        <v>103.54011455497381</v>
      </c>
      <c r="AC280" s="301">
        <v>0</v>
      </c>
      <c r="AD280" s="230">
        <v>0</v>
      </c>
      <c r="AE280" s="302">
        <v>5</v>
      </c>
      <c r="AG280" s="36"/>
    </row>
    <row r="281" spans="1:33" s="38" customFormat="1" ht="15" customHeight="1" x14ac:dyDescent="0.2">
      <c r="A281" s="277">
        <v>21</v>
      </c>
      <c r="B281" s="279">
        <v>30</v>
      </c>
      <c r="C281" s="170"/>
      <c r="D281" s="4" t="s">
        <v>387</v>
      </c>
      <c r="E281" s="1" t="s">
        <v>4</v>
      </c>
      <c r="F281" s="292">
        <v>3521606</v>
      </c>
      <c r="G281" s="292">
        <v>352160621</v>
      </c>
      <c r="H281" s="17">
        <v>213.4</v>
      </c>
      <c r="I281" s="17">
        <v>0.49032514396245563</v>
      </c>
      <c r="J281" s="17">
        <v>0.69045785578386598</v>
      </c>
      <c r="K281" s="17">
        <v>1.59</v>
      </c>
      <c r="L281" s="17">
        <v>0.20013271182141035</v>
      </c>
      <c r="M281" s="300">
        <f t="shared" si="7"/>
        <v>1.2072000000000001E-3</v>
      </c>
      <c r="N281" s="221">
        <v>0</v>
      </c>
      <c r="O281" s="221">
        <v>1.2072000000000001E-3</v>
      </c>
      <c r="P281" s="298">
        <v>0</v>
      </c>
      <c r="Q281" s="68" t="s">
        <v>800</v>
      </c>
      <c r="R281" s="68" t="s">
        <v>800</v>
      </c>
      <c r="S281" s="68" t="s">
        <v>800</v>
      </c>
      <c r="T281" s="68" t="s">
        <v>800</v>
      </c>
      <c r="U281" s="79"/>
      <c r="V281" s="80" t="s">
        <v>800</v>
      </c>
      <c r="W281" s="80" t="s">
        <v>800</v>
      </c>
      <c r="X281" s="80" t="s">
        <v>800</v>
      </c>
      <c r="Y281" s="80" t="s">
        <v>800</v>
      </c>
      <c r="Z281" s="227"/>
      <c r="AA281" s="89">
        <v>267.20442000000003</v>
      </c>
      <c r="AB281" s="89">
        <v>46.535579999999996</v>
      </c>
      <c r="AC281" s="301">
        <v>1</v>
      </c>
      <c r="AD281" s="230">
        <v>0</v>
      </c>
      <c r="AE281" s="302">
        <v>0</v>
      </c>
      <c r="AG281" s="36"/>
    </row>
    <row r="282" spans="1:33" s="38" customFormat="1" ht="15" customHeight="1" x14ac:dyDescent="0.2">
      <c r="A282" s="277">
        <v>14</v>
      </c>
      <c r="B282" s="279">
        <v>30</v>
      </c>
      <c r="C282" s="170"/>
      <c r="D282" s="4" t="s">
        <v>388</v>
      </c>
      <c r="E282" s="1" t="s">
        <v>8</v>
      </c>
      <c r="F282" s="292">
        <v>3521705</v>
      </c>
      <c r="G282" s="292">
        <v>352170514</v>
      </c>
      <c r="H282" s="17">
        <v>1082.8499999999999</v>
      </c>
      <c r="I282" s="17">
        <v>4.0426807787924917</v>
      </c>
      <c r="J282" s="17">
        <v>5.4736296683155761</v>
      </c>
      <c r="K282" s="17">
        <v>12.26</v>
      </c>
      <c r="L282" s="17">
        <v>1.4309488895230844</v>
      </c>
      <c r="M282" s="300">
        <f t="shared" si="7"/>
        <v>0.66257079999999979</v>
      </c>
      <c r="N282" s="221">
        <v>0.65746179999999976</v>
      </c>
      <c r="O282" s="221">
        <v>5.1089999999999998E-3</v>
      </c>
      <c r="P282" s="298">
        <v>0</v>
      </c>
      <c r="Q282" s="68" t="s">
        <v>800</v>
      </c>
      <c r="R282" s="68" t="s">
        <v>800</v>
      </c>
      <c r="S282" s="68" t="s">
        <v>800</v>
      </c>
      <c r="T282" s="68" t="s">
        <v>800</v>
      </c>
      <c r="U282" s="79"/>
      <c r="V282" s="80" t="s">
        <v>800</v>
      </c>
      <c r="W282" s="80" t="s">
        <v>800</v>
      </c>
      <c r="X282" s="80" t="s">
        <v>800</v>
      </c>
      <c r="Y282" s="80" t="s">
        <v>800</v>
      </c>
      <c r="Z282" s="227"/>
      <c r="AA282" s="89">
        <v>318.58499878315126</v>
      </c>
      <c r="AB282" s="89">
        <v>340.16100121684872</v>
      </c>
      <c r="AC282" s="301">
        <v>3</v>
      </c>
      <c r="AD282" s="230">
        <v>1</v>
      </c>
      <c r="AE282" s="302">
        <v>35</v>
      </c>
      <c r="AG282" s="36"/>
    </row>
    <row r="283" spans="1:33" s="38" customFormat="1" ht="15" customHeight="1" x14ac:dyDescent="0.2">
      <c r="A283" s="277">
        <v>14</v>
      </c>
      <c r="B283" s="279">
        <v>30</v>
      </c>
      <c r="C283" s="170"/>
      <c r="D283" s="4" t="s">
        <v>389</v>
      </c>
      <c r="E283" s="1" t="s">
        <v>8</v>
      </c>
      <c r="F283" s="292">
        <v>3521804</v>
      </c>
      <c r="G283" s="292">
        <v>352180414</v>
      </c>
      <c r="H283" s="17">
        <v>1112.27</v>
      </c>
      <c r="I283" s="17">
        <v>4.0727006855657031</v>
      </c>
      <c r="J283" s="17">
        <v>5.5336694818619989</v>
      </c>
      <c r="K283" s="17">
        <v>12.39</v>
      </c>
      <c r="L283" s="17">
        <v>1.4609687962962958</v>
      </c>
      <c r="M283" s="300">
        <f t="shared" si="7"/>
        <v>1.6499887999999994</v>
      </c>
      <c r="N283" s="221">
        <v>1.6438293999999993</v>
      </c>
      <c r="O283" s="221">
        <v>6.1593999999999998E-3</v>
      </c>
      <c r="P283" s="298">
        <v>0.52256868340943685</v>
      </c>
      <c r="Q283" s="68" t="s">
        <v>800</v>
      </c>
      <c r="R283" s="68" t="s">
        <v>800</v>
      </c>
      <c r="S283" s="68" t="s">
        <v>800</v>
      </c>
      <c r="T283" s="68" t="s">
        <v>800</v>
      </c>
      <c r="U283" s="79"/>
      <c r="V283" s="80" t="s">
        <v>800</v>
      </c>
      <c r="W283" s="80" t="s">
        <v>800</v>
      </c>
      <c r="X283" s="80" t="s">
        <v>800</v>
      </c>
      <c r="Y283" s="80" t="s">
        <v>800</v>
      </c>
      <c r="Z283" s="227"/>
      <c r="AA283" s="89">
        <v>760.20236924589835</v>
      </c>
      <c r="AB283" s="89">
        <v>354.46563075410154</v>
      </c>
      <c r="AC283" s="301">
        <v>3</v>
      </c>
      <c r="AD283" s="230">
        <v>0</v>
      </c>
      <c r="AE283" s="302">
        <v>84</v>
      </c>
      <c r="AG283" s="36"/>
    </row>
    <row r="284" spans="1:33" s="38" customFormat="1" ht="15" customHeight="1" x14ac:dyDescent="0.2">
      <c r="A284" s="277">
        <v>16</v>
      </c>
      <c r="B284" s="279">
        <v>30</v>
      </c>
      <c r="C284" s="170"/>
      <c r="D284" s="4" t="s">
        <v>390</v>
      </c>
      <c r="E284" s="1" t="s">
        <v>0</v>
      </c>
      <c r="F284" s="292">
        <v>3521903</v>
      </c>
      <c r="G284" s="292">
        <v>352190316</v>
      </c>
      <c r="H284" s="17">
        <v>501.84</v>
      </c>
      <c r="I284" s="17">
        <v>1.1907896353373921</v>
      </c>
      <c r="J284" s="17">
        <v>1.53101524543379</v>
      </c>
      <c r="K284" s="17">
        <v>3.75</v>
      </c>
      <c r="L284" s="17">
        <v>0.34022561009639785</v>
      </c>
      <c r="M284" s="300">
        <f t="shared" si="7"/>
        <v>0.79741119999999999</v>
      </c>
      <c r="N284" s="221">
        <v>0.66051319999999991</v>
      </c>
      <c r="O284" s="221">
        <v>0.13689800000000005</v>
      </c>
      <c r="P284" s="298">
        <v>0</v>
      </c>
      <c r="Q284" s="68" t="s">
        <v>800</v>
      </c>
      <c r="R284" s="68" t="s">
        <v>800</v>
      </c>
      <c r="S284" s="68" t="s">
        <v>800</v>
      </c>
      <c r="T284" s="68" t="s">
        <v>800</v>
      </c>
      <c r="U284" s="79"/>
      <c r="V284" s="80" t="s">
        <v>800</v>
      </c>
      <c r="W284" s="80" t="s">
        <v>800</v>
      </c>
      <c r="X284" s="80" t="s">
        <v>800</v>
      </c>
      <c r="Y284" s="80" t="s">
        <v>800</v>
      </c>
      <c r="Z284" s="227"/>
      <c r="AA284" s="89">
        <v>503.34242400000005</v>
      </c>
      <c r="AB284" s="89">
        <v>181.86357599999994</v>
      </c>
      <c r="AC284" s="301">
        <v>2</v>
      </c>
      <c r="AD284" s="230">
        <v>0</v>
      </c>
      <c r="AE284" s="302">
        <v>10</v>
      </c>
      <c r="AG284" s="36"/>
    </row>
    <row r="285" spans="1:33" s="38" customFormat="1" ht="15" customHeight="1" x14ac:dyDescent="0.2">
      <c r="A285" s="277">
        <v>13</v>
      </c>
      <c r="B285" s="279">
        <v>30</v>
      </c>
      <c r="C285" s="170"/>
      <c r="D285" s="4" t="s">
        <v>391</v>
      </c>
      <c r="E285" s="1" t="s">
        <v>10</v>
      </c>
      <c r="F285" s="292">
        <v>3522000</v>
      </c>
      <c r="G285" s="292">
        <v>352200013</v>
      </c>
      <c r="H285" s="17">
        <v>228.78</v>
      </c>
      <c r="I285" s="17">
        <v>0.76050430492135979</v>
      </c>
      <c r="J285" s="17">
        <v>0.95063038115169962</v>
      </c>
      <c r="K285" s="17">
        <v>1.85</v>
      </c>
      <c r="L285" s="17">
        <v>0.19012607623033984</v>
      </c>
      <c r="M285" s="300">
        <f t="shared" si="7"/>
        <v>0.40210239999999997</v>
      </c>
      <c r="N285" s="221">
        <v>0.19344909999999998</v>
      </c>
      <c r="O285" s="221">
        <v>0.20865329999999996</v>
      </c>
      <c r="P285" s="298">
        <v>0</v>
      </c>
      <c r="Q285" s="68" t="s">
        <v>800</v>
      </c>
      <c r="R285" s="68" t="s">
        <v>800</v>
      </c>
      <c r="S285" s="68" t="s">
        <v>800</v>
      </c>
      <c r="T285" s="68" t="s">
        <v>800</v>
      </c>
      <c r="U285" s="79"/>
      <c r="V285" s="80" t="s">
        <v>800</v>
      </c>
      <c r="W285" s="80" t="s">
        <v>800</v>
      </c>
      <c r="X285" s="80" t="s">
        <v>800</v>
      </c>
      <c r="Y285" s="80" t="s">
        <v>800</v>
      </c>
      <c r="Z285" s="227"/>
      <c r="AA285" s="89">
        <v>134.92008000000001</v>
      </c>
      <c r="AB285" s="89">
        <v>8.6119199999999996</v>
      </c>
      <c r="AC285" s="301">
        <v>0</v>
      </c>
      <c r="AD285" s="230">
        <v>0</v>
      </c>
      <c r="AE285" s="302">
        <v>4</v>
      </c>
      <c r="AG285" s="36"/>
    </row>
    <row r="286" spans="1:33" s="38" customFormat="1" ht="15" customHeight="1" x14ac:dyDescent="0.2">
      <c r="A286" s="277">
        <v>7</v>
      </c>
      <c r="B286" s="279">
        <v>30</v>
      </c>
      <c r="C286" s="170"/>
      <c r="D286" s="4" t="s">
        <v>392</v>
      </c>
      <c r="E286" s="1" t="s">
        <v>14</v>
      </c>
      <c r="F286" s="292">
        <v>3522109</v>
      </c>
      <c r="G286" s="292">
        <v>35221097</v>
      </c>
      <c r="H286" s="17">
        <v>599.02</v>
      </c>
      <c r="I286" s="17">
        <v>8.4055738964992397</v>
      </c>
      <c r="J286" s="17">
        <v>12.718433836250636</v>
      </c>
      <c r="K286" s="17">
        <v>34.03</v>
      </c>
      <c r="L286" s="17">
        <v>4.3128599397513963</v>
      </c>
      <c r="M286" s="300">
        <f t="shared" si="7"/>
        <v>1.6720678000000002</v>
      </c>
      <c r="N286" s="221">
        <v>1.6715122000000002</v>
      </c>
      <c r="O286" s="221">
        <v>5.5559999999999995E-4</v>
      </c>
      <c r="P286" s="298">
        <v>0</v>
      </c>
      <c r="Q286" s="68" t="s">
        <v>800</v>
      </c>
      <c r="R286" s="68" t="s">
        <v>800</v>
      </c>
      <c r="S286" s="68" t="s">
        <v>800</v>
      </c>
      <c r="T286" s="68" t="s">
        <v>800</v>
      </c>
      <c r="U286" s="79"/>
      <c r="V286" s="80" t="s">
        <v>800</v>
      </c>
      <c r="W286" s="80" t="s">
        <v>800</v>
      </c>
      <c r="X286" s="80" t="s">
        <v>800</v>
      </c>
      <c r="Y286" s="80" t="s">
        <v>800</v>
      </c>
      <c r="Z286" s="227"/>
      <c r="AA286" s="89">
        <v>593.76736885937044</v>
      </c>
      <c r="AB286" s="89">
        <v>4618.6906311406292</v>
      </c>
      <c r="AC286" s="301">
        <v>13</v>
      </c>
      <c r="AD286" s="230">
        <v>2</v>
      </c>
      <c r="AE286" s="302">
        <v>8</v>
      </c>
      <c r="AG286" s="36"/>
    </row>
    <row r="287" spans="1:33" s="38" customFormat="1" ht="15" customHeight="1" x14ac:dyDescent="0.2">
      <c r="A287" s="277">
        <v>11</v>
      </c>
      <c r="B287" s="279">
        <v>30</v>
      </c>
      <c r="C287" s="170"/>
      <c r="D287" s="4" t="s">
        <v>393</v>
      </c>
      <c r="E287" s="1" t="s">
        <v>12</v>
      </c>
      <c r="F287" s="292">
        <v>3522158</v>
      </c>
      <c r="G287" s="292">
        <v>352215811</v>
      </c>
      <c r="H287" s="17">
        <v>182.5</v>
      </c>
      <c r="I287" s="17">
        <v>1.7911877708016235</v>
      </c>
      <c r="J287" s="17">
        <v>2.5516920757229831</v>
      </c>
      <c r="K287" s="17">
        <v>5.84</v>
      </c>
      <c r="L287" s="17">
        <v>0.76050430492135956</v>
      </c>
      <c r="M287" s="300">
        <f t="shared" si="7"/>
        <v>1.17611E-2</v>
      </c>
      <c r="N287" s="221">
        <v>1.17611E-2</v>
      </c>
      <c r="O287" s="221">
        <v>0</v>
      </c>
      <c r="P287" s="298">
        <v>0</v>
      </c>
      <c r="Q287" s="68" t="s">
        <v>800</v>
      </c>
      <c r="R287" s="68" t="s">
        <v>800</v>
      </c>
      <c r="S287" s="68" t="s">
        <v>800</v>
      </c>
      <c r="T287" s="68" t="s">
        <v>800</v>
      </c>
      <c r="U287" s="79"/>
      <c r="V287" s="80" t="s">
        <v>800</v>
      </c>
      <c r="W287" s="80" t="s">
        <v>800</v>
      </c>
      <c r="X287" s="80" t="s">
        <v>800</v>
      </c>
      <c r="Y287" s="80" t="s">
        <v>800</v>
      </c>
      <c r="Z287" s="227"/>
      <c r="AA287" s="89">
        <v>34.11756652849742</v>
      </c>
      <c r="AB287" s="89">
        <v>64.216433471502583</v>
      </c>
      <c r="AC287" s="301">
        <v>0</v>
      </c>
      <c r="AD287" s="230">
        <v>0</v>
      </c>
      <c r="AE287" s="302">
        <v>3</v>
      </c>
      <c r="AG287" s="36"/>
    </row>
    <row r="288" spans="1:33" s="38" customFormat="1" ht="15" customHeight="1" x14ac:dyDescent="0.2">
      <c r="A288" s="277">
        <v>6</v>
      </c>
      <c r="B288" s="279">
        <v>30</v>
      </c>
      <c r="C288" s="170"/>
      <c r="D288" s="4" t="s">
        <v>394</v>
      </c>
      <c r="E288" s="1" t="s">
        <v>16</v>
      </c>
      <c r="F288" s="292">
        <v>3522208</v>
      </c>
      <c r="G288" s="292">
        <v>35222086</v>
      </c>
      <c r="H288" s="17">
        <v>151.46</v>
      </c>
      <c r="I288" s="17">
        <v>0.52034505073566717</v>
      </c>
      <c r="J288" s="17">
        <v>0.84055738964992388</v>
      </c>
      <c r="K288" s="17">
        <v>2.25</v>
      </c>
      <c r="L288" s="17">
        <v>0.32021233891425671</v>
      </c>
      <c r="M288" s="300">
        <f t="shared" ref="M288:M351" si="8">SUM(N288:O288)</f>
        <v>5.4560199999999996E-2</v>
      </c>
      <c r="N288" s="221">
        <v>1.5939000000000002E-2</v>
      </c>
      <c r="O288" s="221">
        <v>3.8621199999999994E-2</v>
      </c>
      <c r="P288" s="298">
        <v>0</v>
      </c>
      <c r="Q288" s="68" t="s">
        <v>800</v>
      </c>
      <c r="R288" s="68" t="s">
        <v>800</v>
      </c>
      <c r="S288" s="68" t="s">
        <v>800</v>
      </c>
      <c r="T288" s="68" t="s">
        <v>800</v>
      </c>
      <c r="U288" s="79"/>
      <c r="V288" s="80" t="s">
        <v>800</v>
      </c>
      <c r="W288" s="80" t="s">
        <v>800</v>
      </c>
      <c r="X288" s="80" t="s">
        <v>800</v>
      </c>
      <c r="Y288" s="80" t="s">
        <v>800</v>
      </c>
      <c r="Z288" s="227"/>
      <c r="AA288" s="89">
        <v>1904.7243308740044</v>
      </c>
      <c r="AB288" s="89">
        <v>7151.129669125995</v>
      </c>
      <c r="AC288" s="301">
        <v>6</v>
      </c>
      <c r="AD288" s="230">
        <v>0</v>
      </c>
      <c r="AE288" s="302">
        <v>6</v>
      </c>
      <c r="AG288" s="36"/>
    </row>
    <row r="289" spans="1:33" s="38" customFormat="1" ht="15" customHeight="1" x14ac:dyDescent="0.2">
      <c r="A289" s="277">
        <v>14</v>
      </c>
      <c r="B289" s="279">
        <v>30</v>
      </c>
      <c r="C289" s="170"/>
      <c r="D289" s="4" t="s">
        <v>395</v>
      </c>
      <c r="E289" s="1" t="s">
        <v>8</v>
      </c>
      <c r="F289" s="292">
        <v>3522307</v>
      </c>
      <c r="G289" s="292">
        <v>352230714</v>
      </c>
      <c r="H289" s="17">
        <v>1792.08</v>
      </c>
      <c r="I289" s="17">
        <v>6.1841007952815819</v>
      </c>
      <c r="J289" s="17">
        <v>8.5256535235920854</v>
      </c>
      <c r="K289" s="17">
        <v>19.41</v>
      </c>
      <c r="L289" s="17">
        <v>2.3415527283105035</v>
      </c>
      <c r="M289" s="300">
        <f t="shared" si="8"/>
        <v>1.6041273</v>
      </c>
      <c r="N289" s="221">
        <v>1.4570000000000001</v>
      </c>
      <c r="O289" s="221">
        <v>0.14712729999999996</v>
      </c>
      <c r="P289" s="298">
        <v>0</v>
      </c>
      <c r="Q289" s="68" t="s">
        <v>800</v>
      </c>
      <c r="R289" s="68" t="s">
        <v>800</v>
      </c>
      <c r="S289" s="68" t="s">
        <v>800</v>
      </c>
      <c r="T289" s="68" t="s">
        <v>800</v>
      </c>
      <c r="U289" s="79"/>
      <c r="V289" s="80" t="s">
        <v>800</v>
      </c>
      <c r="W289" s="80" t="s">
        <v>800</v>
      </c>
      <c r="X289" s="80" t="s">
        <v>800</v>
      </c>
      <c r="Y289" s="80" t="s">
        <v>800</v>
      </c>
      <c r="Z289" s="227"/>
      <c r="AA289" s="89">
        <v>5589.0089886258975</v>
      </c>
      <c r="AB289" s="89">
        <v>2182.9410113741028</v>
      </c>
      <c r="AC289" s="301">
        <v>27</v>
      </c>
      <c r="AD289" s="230">
        <v>1</v>
      </c>
      <c r="AE289" s="302">
        <v>99</v>
      </c>
      <c r="AG289" s="36"/>
    </row>
    <row r="290" spans="1:33" s="38" customFormat="1" ht="15" customHeight="1" x14ac:dyDescent="0.2">
      <c r="A290" s="277">
        <v>14</v>
      </c>
      <c r="B290" s="279">
        <v>30</v>
      </c>
      <c r="C290" s="170"/>
      <c r="D290" s="4" t="s">
        <v>396</v>
      </c>
      <c r="E290" s="1" t="s">
        <v>8</v>
      </c>
      <c r="F290" s="292">
        <v>3522406</v>
      </c>
      <c r="G290" s="292">
        <v>352240614</v>
      </c>
      <c r="H290" s="17">
        <v>1826.75</v>
      </c>
      <c r="I290" s="17">
        <v>6.7544790239726025</v>
      </c>
      <c r="J290" s="17">
        <v>9.1760848370116701</v>
      </c>
      <c r="K290" s="17">
        <v>20.5</v>
      </c>
      <c r="L290" s="17">
        <v>2.4216058130390676</v>
      </c>
      <c r="M290" s="300">
        <f t="shared" si="8"/>
        <v>1.3508572999999997</v>
      </c>
      <c r="N290" s="221">
        <v>1.3260646999999997</v>
      </c>
      <c r="O290" s="221">
        <v>2.4792599999999998E-2</v>
      </c>
      <c r="P290" s="298">
        <v>0</v>
      </c>
      <c r="Q290" s="68" t="s">
        <v>800</v>
      </c>
      <c r="R290" s="68" t="s">
        <v>800</v>
      </c>
      <c r="S290" s="68" t="s">
        <v>800</v>
      </c>
      <c r="T290" s="68" t="s">
        <v>800</v>
      </c>
      <c r="U290" s="79"/>
      <c r="V290" s="80" t="s">
        <v>800</v>
      </c>
      <c r="W290" s="80" t="s">
        <v>800</v>
      </c>
      <c r="X290" s="80" t="s">
        <v>800</v>
      </c>
      <c r="Y290" s="80" t="s">
        <v>800</v>
      </c>
      <c r="Z290" s="227"/>
      <c r="AA290" s="89">
        <v>3191.343393606533</v>
      </c>
      <c r="AB290" s="89">
        <v>1047.6566063934672</v>
      </c>
      <c r="AC290" s="301">
        <v>13</v>
      </c>
      <c r="AD290" s="230">
        <v>1</v>
      </c>
      <c r="AE290" s="302">
        <v>75</v>
      </c>
      <c r="AG290" s="36"/>
    </row>
    <row r="291" spans="1:33" s="38" customFormat="1" ht="15" customHeight="1" x14ac:dyDescent="0.2">
      <c r="A291" s="277">
        <v>6</v>
      </c>
      <c r="B291" s="279">
        <v>30</v>
      </c>
      <c r="C291" s="170"/>
      <c r="D291" s="4" t="s">
        <v>397</v>
      </c>
      <c r="E291" s="1" t="s">
        <v>16</v>
      </c>
      <c r="F291" s="292">
        <v>3522505</v>
      </c>
      <c r="G291" s="292">
        <v>35225056</v>
      </c>
      <c r="H291" s="17">
        <v>91.35</v>
      </c>
      <c r="I291" s="17">
        <v>0.27017916095890415</v>
      </c>
      <c r="J291" s="17">
        <v>0.45029860159817353</v>
      </c>
      <c r="K291" s="17">
        <v>1.2</v>
      </c>
      <c r="L291" s="17">
        <v>0.18011944063926938</v>
      </c>
      <c r="M291" s="300">
        <f t="shared" si="8"/>
        <v>0.14040400000000003</v>
      </c>
      <c r="N291" s="221">
        <v>9.0027300000000005E-2</v>
      </c>
      <c r="O291" s="221">
        <v>5.037670000000001E-2</v>
      </c>
      <c r="P291" s="298">
        <v>0</v>
      </c>
      <c r="Q291" s="68" t="s">
        <v>800</v>
      </c>
      <c r="R291" s="68" t="s">
        <v>800</v>
      </c>
      <c r="S291" s="68" t="s">
        <v>800</v>
      </c>
      <c r="T291" s="68" t="s">
        <v>800</v>
      </c>
      <c r="U291" s="79"/>
      <c r="V291" s="80" t="s">
        <v>800</v>
      </c>
      <c r="W291" s="80" t="s">
        <v>800</v>
      </c>
      <c r="X291" s="80" t="s">
        <v>800</v>
      </c>
      <c r="Y291" s="80" t="s">
        <v>800</v>
      </c>
      <c r="Z291" s="227"/>
      <c r="AA291" s="89">
        <v>2782.3693552225268</v>
      </c>
      <c r="AB291" s="89">
        <v>9447.9826447774722</v>
      </c>
      <c r="AC291" s="301">
        <v>7</v>
      </c>
      <c r="AD291" s="230">
        <v>0</v>
      </c>
      <c r="AE291" s="302">
        <v>13</v>
      </c>
      <c r="AG291" s="36"/>
    </row>
    <row r="292" spans="1:33" s="38" customFormat="1" ht="15" customHeight="1" x14ac:dyDescent="0.2">
      <c r="A292" s="277">
        <v>9</v>
      </c>
      <c r="B292" s="279">
        <v>30</v>
      </c>
      <c r="C292" s="170"/>
      <c r="D292" s="4" t="s">
        <v>398</v>
      </c>
      <c r="E292" s="1" t="s">
        <v>18</v>
      </c>
      <c r="F292" s="292">
        <v>3522604</v>
      </c>
      <c r="G292" s="292">
        <v>35226049</v>
      </c>
      <c r="H292" s="17">
        <v>517.5</v>
      </c>
      <c r="I292" s="17">
        <v>1.7111346860730594</v>
      </c>
      <c r="J292" s="17">
        <v>2.5516920757229831</v>
      </c>
      <c r="K292" s="17">
        <v>7.06</v>
      </c>
      <c r="L292" s="17">
        <v>0.84055738964992366</v>
      </c>
      <c r="M292" s="300">
        <f t="shared" si="8"/>
        <v>0.30100570000000004</v>
      </c>
      <c r="N292" s="221">
        <v>0.25212350000000006</v>
      </c>
      <c r="O292" s="221">
        <v>4.8882199999999987E-2</v>
      </c>
      <c r="P292" s="298">
        <v>0.25417954084221206</v>
      </c>
      <c r="Q292" s="68" t="s">
        <v>800</v>
      </c>
      <c r="R292" s="68" t="s">
        <v>800</v>
      </c>
      <c r="S292" s="68" t="s">
        <v>800</v>
      </c>
      <c r="T292" s="68" t="s">
        <v>800</v>
      </c>
      <c r="U292" s="79"/>
      <c r="V292" s="80" t="s">
        <v>800</v>
      </c>
      <c r="W292" s="80" t="s">
        <v>800</v>
      </c>
      <c r="X292" s="80" t="s">
        <v>800</v>
      </c>
      <c r="Y292" s="80" t="s">
        <v>800</v>
      </c>
      <c r="Z292" s="227"/>
      <c r="AA292" s="89">
        <v>3038.8240799999994</v>
      </c>
      <c r="AB292" s="89">
        <v>638.3599200000001</v>
      </c>
      <c r="AC292" s="301">
        <v>3</v>
      </c>
      <c r="AD292" s="230">
        <v>0</v>
      </c>
      <c r="AE292" s="302">
        <v>40</v>
      </c>
      <c r="AG292" s="36"/>
    </row>
    <row r="293" spans="1:33" s="38" customFormat="1" ht="15" customHeight="1" x14ac:dyDescent="0.2">
      <c r="A293" s="277">
        <v>11</v>
      </c>
      <c r="B293" s="279">
        <v>30</v>
      </c>
      <c r="C293" s="170"/>
      <c r="D293" s="4" t="s">
        <v>399</v>
      </c>
      <c r="E293" s="1" t="s">
        <v>12</v>
      </c>
      <c r="F293" s="292">
        <v>3522653</v>
      </c>
      <c r="G293" s="292">
        <v>352265311</v>
      </c>
      <c r="H293" s="17">
        <v>406.31</v>
      </c>
      <c r="I293" s="17">
        <v>3.732475075469305</v>
      </c>
      <c r="J293" s="17">
        <v>5.2935102276763057</v>
      </c>
      <c r="K293" s="17">
        <v>12.13</v>
      </c>
      <c r="L293" s="17">
        <v>1.5610351522070007</v>
      </c>
      <c r="M293" s="300">
        <f t="shared" si="8"/>
        <v>1.4338699999999999E-2</v>
      </c>
      <c r="N293" s="221">
        <v>2.6928999999999998E-3</v>
      </c>
      <c r="O293" s="221">
        <v>1.16458E-2</v>
      </c>
      <c r="P293" s="298">
        <v>0</v>
      </c>
      <c r="Q293" s="68" t="s">
        <v>800</v>
      </c>
      <c r="R293" s="68" t="s">
        <v>800</v>
      </c>
      <c r="S293" s="68" t="s">
        <v>800</v>
      </c>
      <c r="T293" s="68" t="s">
        <v>800</v>
      </c>
      <c r="U293" s="79"/>
      <c r="V293" s="80" t="s">
        <v>800</v>
      </c>
      <c r="W293" s="80" t="s">
        <v>800</v>
      </c>
      <c r="X293" s="80" t="s">
        <v>800</v>
      </c>
      <c r="Y293" s="80" t="s">
        <v>800</v>
      </c>
      <c r="Z293" s="227"/>
      <c r="AA293" s="89">
        <v>51.087332540861802</v>
      </c>
      <c r="AB293" s="89">
        <v>58.478667459138201</v>
      </c>
      <c r="AC293" s="301">
        <v>0</v>
      </c>
      <c r="AD293" s="230">
        <v>0</v>
      </c>
      <c r="AE293" s="302">
        <v>1</v>
      </c>
      <c r="AG293" s="36"/>
    </row>
    <row r="294" spans="1:33" s="38" customFormat="1" ht="15" customHeight="1" x14ac:dyDescent="0.2">
      <c r="A294" s="277">
        <v>16</v>
      </c>
      <c r="B294" s="279">
        <v>30</v>
      </c>
      <c r="C294" s="170"/>
      <c r="D294" s="4" t="s">
        <v>400</v>
      </c>
      <c r="E294" s="1" t="s">
        <v>0</v>
      </c>
      <c r="F294" s="292">
        <v>3522703</v>
      </c>
      <c r="G294" s="292">
        <v>352270316</v>
      </c>
      <c r="H294" s="17">
        <v>997.13</v>
      </c>
      <c r="I294" s="17">
        <v>2.321539457128361</v>
      </c>
      <c r="J294" s="17">
        <v>2.9919840417300865</v>
      </c>
      <c r="K294" s="17">
        <v>7.33</v>
      </c>
      <c r="L294" s="17">
        <v>0.67044458460172551</v>
      </c>
      <c r="M294" s="300">
        <f t="shared" si="8"/>
        <v>0.82570300000000008</v>
      </c>
      <c r="N294" s="221">
        <v>0.50597650000000005</v>
      </c>
      <c r="O294" s="221">
        <v>0.31972650000000002</v>
      </c>
      <c r="P294" s="298">
        <v>0</v>
      </c>
      <c r="Q294" s="68" t="s">
        <v>800</v>
      </c>
      <c r="R294" s="68" t="s">
        <v>800</v>
      </c>
      <c r="S294" s="68" t="s">
        <v>800</v>
      </c>
      <c r="T294" s="68" t="s">
        <v>800</v>
      </c>
      <c r="U294" s="79"/>
      <c r="V294" s="80" t="s">
        <v>800</v>
      </c>
      <c r="W294" s="80" t="s">
        <v>800</v>
      </c>
      <c r="X294" s="80" t="s">
        <v>800</v>
      </c>
      <c r="Y294" s="80" t="s">
        <v>800</v>
      </c>
      <c r="Z294" s="227"/>
      <c r="AA294" s="89">
        <v>1708.72092</v>
      </c>
      <c r="AB294" s="89">
        <v>375.08508</v>
      </c>
      <c r="AC294" s="301">
        <v>3</v>
      </c>
      <c r="AD294" s="230">
        <v>0</v>
      </c>
      <c r="AE294" s="302">
        <v>10</v>
      </c>
      <c r="AG294" s="36"/>
    </row>
    <row r="295" spans="1:33" s="38" customFormat="1" ht="15" customHeight="1" x14ac:dyDescent="0.2">
      <c r="A295" s="277">
        <v>14</v>
      </c>
      <c r="B295" s="279">
        <v>30</v>
      </c>
      <c r="C295" s="170"/>
      <c r="D295" s="4" t="s">
        <v>401</v>
      </c>
      <c r="E295" s="1" t="s">
        <v>8</v>
      </c>
      <c r="F295" s="292">
        <v>3522802</v>
      </c>
      <c r="G295" s="292">
        <v>352280214</v>
      </c>
      <c r="H295" s="17">
        <v>507.74</v>
      </c>
      <c r="I295" s="17">
        <v>1.8512275843480468</v>
      </c>
      <c r="J295" s="17">
        <v>2.511665533358701</v>
      </c>
      <c r="K295" s="17">
        <v>5.61</v>
      </c>
      <c r="L295" s="17">
        <v>0.66043794901065422</v>
      </c>
      <c r="M295" s="300">
        <f t="shared" si="8"/>
        <v>0.16377460000000002</v>
      </c>
      <c r="N295" s="221">
        <v>0.16138850000000002</v>
      </c>
      <c r="O295" s="221">
        <v>2.3861000000000004E-3</v>
      </c>
      <c r="P295" s="298">
        <v>7.4824327752409945E-3</v>
      </c>
      <c r="Q295" s="68" t="s">
        <v>800</v>
      </c>
      <c r="R295" s="68" t="s">
        <v>800</v>
      </c>
      <c r="S295" s="68" t="s">
        <v>800</v>
      </c>
      <c r="T295" s="68" t="s">
        <v>800</v>
      </c>
      <c r="U295" s="79"/>
      <c r="V295" s="80" t="s">
        <v>800</v>
      </c>
      <c r="W295" s="80" t="s">
        <v>800</v>
      </c>
      <c r="X295" s="80" t="s">
        <v>800</v>
      </c>
      <c r="Y295" s="80" t="s">
        <v>800</v>
      </c>
      <c r="Z295" s="227"/>
      <c r="AA295" s="89">
        <v>462.92943511738713</v>
      </c>
      <c r="AB295" s="89">
        <v>157.04456488261289</v>
      </c>
      <c r="AC295" s="301">
        <v>3</v>
      </c>
      <c r="AD295" s="230">
        <v>1</v>
      </c>
      <c r="AE295" s="302">
        <v>12</v>
      </c>
      <c r="AG295" s="36"/>
    </row>
    <row r="296" spans="1:33" s="38" customFormat="1" ht="15" customHeight="1" x14ac:dyDescent="0.2">
      <c r="A296" s="277">
        <v>13</v>
      </c>
      <c r="B296" s="279">
        <v>30</v>
      </c>
      <c r="C296" s="170"/>
      <c r="D296" s="4" t="s">
        <v>402</v>
      </c>
      <c r="E296" s="1" t="s">
        <v>10</v>
      </c>
      <c r="F296" s="292">
        <v>3522901</v>
      </c>
      <c r="G296" s="292">
        <v>352290113</v>
      </c>
      <c r="H296" s="17">
        <v>139.66999999999999</v>
      </c>
      <c r="I296" s="17">
        <v>0.48031850837138501</v>
      </c>
      <c r="J296" s="17">
        <v>0.60039813546423126</v>
      </c>
      <c r="K296" s="17">
        <v>1.1499999999999999</v>
      </c>
      <c r="L296" s="17">
        <v>0.12007962709284625</v>
      </c>
      <c r="M296" s="300">
        <f t="shared" si="8"/>
        <v>1.3263799999999999E-2</v>
      </c>
      <c r="N296" s="221">
        <v>0</v>
      </c>
      <c r="O296" s="221">
        <v>1.3263799999999999E-2</v>
      </c>
      <c r="P296" s="298">
        <v>0</v>
      </c>
      <c r="Q296" s="68" t="s">
        <v>800</v>
      </c>
      <c r="R296" s="68" t="s">
        <v>800</v>
      </c>
      <c r="S296" s="68" t="s">
        <v>800</v>
      </c>
      <c r="T296" s="68" t="s">
        <v>800</v>
      </c>
      <c r="U296" s="79"/>
      <c r="V296" s="80" t="s">
        <v>800</v>
      </c>
      <c r="W296" s="80" t="s">
        <v>800</v>
      </c>
      <c r="X296" s="80" t="s">
        <v>800</v>
      </c>
      <c r="Y296" s="80" t="s">
        <v>800</v>
      </c>
      <c r="Z296" s="227"/>
      <c r="AA296" s="89">
        <v>0</v>
      </c>
      <c r="AB296" s="89">
        <v>695.19600000000003</v>
      </c>
      <c r="AC296" s="301">
        <v>1</v>
      </c>
      <c r="AD296" s="230">
        <v>0</v>
      </c>
      <c r="AE296" s="302">
        <v>0</v>
      </c>
      <c r="AG296" s="36"/>
    </row>
    <row r="297" spans="1:33" s="38" customFormat="1" ht="15" customHeight="1" x14ac:dyDescent="0.2">
      <c r="A297" s="277">
        <v>19</v>
      </c>
      <c r="B297" s="279">
        <v>30</v>
      </c>
      <c r="C297" s="170"/>
      <c r="D297" s="4" t="s">
        <v>403</v>
      </c>
      <c r="E297" s="1" t="s">
        <v>2</v>
      </c>
      <c r="F297" s="292">
        <v>3523008</v>
      </c>
      <c r="G297" s="292">
        <v>352300819</v>
      </c>
      <c r="H297" s="17">
        <v>307.27</v>
      </c>
      <c r="I297" s="17">
        <v>0.52034505073566717</v>
      </c>
      <c r="J297" s="17">
        <v>0.710471126966007</v>
      </c>
      <c r="K297" s="17">
        <v>2.2200000000000002</v>
      </c>
      <c r="L297" s="17">
        <v>0.19012607623033984</v>
      </c>
      <c r="M297" s="300">
        <f t="shared" si="8"/>
        <v>2.7735300000000001E-2</v>
      </c>
      <c r="N297" s="221">
        <v>2.61126E-2</v>
      </c>
      <c r="O297" s="221">
        <v>1.6226999999999999E-3</v>
      </c>
      <c r="P297" s="298">
        <v>0.4235954464738711</v>
      </c>
      <c r="Q297" s="68" t="s">
        <v>800</v>
      </c>
      <c r="R297" s="68" t="s">
        <v>800</v>
      </c>
      <c r="S297" s="68" t="s">
        <v>800</v>
      </c>
      <c r="T297" s="68" t="s">
        <v>800</v>
      </c>
      <c r="U297" s="79"/>
      <c r="V297" s="80" t="s">
        <v>800</v>
      </c>
      <c r="W297" s="80" t="s">
        <v>800</v>
      </c>
      <c r="X297" s="80" t="s">
        <v>800</v>
      </c>
      <c r="Y297" s="80" t="s">
        <v>800</v>
      </c>
      <c r="Z297" s="227"/>
      <c r="AA297" s="89">
        <v>115.03620000000001</v>
      </c>
      <c r="AB297" s="89">
        <v>90.379799999999989</v>
      </c>
      <c r="AC297" s="301">
        <v>0</v>
      </c>
      <c r="AD297" s="230">
        <v>0</v>
      </c>
      <c r="AE297" s="302">
        <v>0</v>
      </c>
      <c r="AG297" s="36"/>
    </row>
    <row r="298" spans="1:33" s="38" customFormat="1" ht="15" customHeight="1" x14ac:dyDescent="0.2">
      <c r="A298" s="277">
        <v>6</v>
      </c>
      <c r="B298" s="279">
        <v>30</v>
      </c>
      <c r="C298" s="170"/>
      <c r="D298" s="4" t="s">
        <v>404</v>
      </c>
      <c r="E298" s="1" t="s">
        <v>16</v>
      </c>
      <c r="F298" s="292">
        <v>3523107</v>
      </c>
      <c r="G298" s="292">
        <v>35231076</v>
      </c>
      <c r="H298" s="17">
        <v>81.78</v>
      </c>
      <c r="I298" s="17">
        <v>0.30019906773211563</v>
      </c>
      <c r="J298" s="17">
        <v>0.45029860159817353</v>
      </c>
      <c r="K298" s="17">
        <v>1.2</v>
      </c>
      <c r="L298" s="17">
        <v>0.1500995338660579</v>
      </c>
      <c r="M298" s="300">
        <f t="shared" si="8"/>
        <v>4.6027200000000004E-2</v>
      </c>
      <c r="N298" s="221">
        <v>1.60579E-2</v>
      </c>
      <c r="O298" s="221">
        <v>2.9969300000000004E-2</v>
      </c>
      <c r="P298" s="298">
        <v>0</v>
      </c>
      <c r="Q298" s="68" t="s">
        <v>800</v>
      </c>
      <c r="R298" s="68" t="s">
        <v>800</v>
      </c>
      <c r="S298" s="68" t="s">
        <v>800</v>
      </c>
      <c r="T298" s="68" t="s">
        <v>800</v>
      </c>
      <c r="U298" s="79"/>
      <c r="V298" s="80" t="s">
        <v>800</v>
      </c>
      <c r="W298" s="80" t="s">
        <v>800</v>
      </c>
      <c r="X298" s="80" t="s">
        <v>800</v>
      </c>
      <c r="Y298" s="80" t="s">
        <v>800</v>
      </c>
      <c r="Z298" s="227"/>
      <c r="AA298" s="89">
        <v>1462.1734599275078</v>
      </c>
      <c r="AB298" s="89">
        <v>17803.622540072491</v>
      </c>
      <c r="AC298" s="301">
        <v>22</v>
      </c>
      <c r="AD298" s="230">
        <v>4</v>
      </c>
      <c r="AE298" s="302">
        <v>2</v>
      </c>
      <c r="AG298" s="36"/>
    </row>
    <row r="299" spans="1:33" s="38" customFormat="1" ht="15" customHeight="1" x14ac:dyDescent="0.2">
      <c r="A299" s="277">
        <v>14</v>
      </c>
      <c r="B299" s="279">
        <v>30</v>
      </c>
      <c r="C299" s="170"/>
      <c r="D299" s="4" t="s">
        <v>405</v>
      </c>
      <c r="E299" s="1" t="s">
        <v>8</v>
      </c>
      <c r="F299" s="292">
        <v>3523206</v>
      </c>
      <c r="G299" s="292">
        <v>352320614</v>
      </c>
      <c r="H299" s="17">
        <v>1003.58</v>
      </c>
      <c r="I299" s="17">
        <v>3.7224684398782344</v>
      </c>
      <c r="J299" s="17">
        <v>5.0533509734906135</v>
      </c>
      <c r="K299" s="17">
        <v>11.29</v>
      </c>
      <c r="L299" s="17">
        <v>1.3308825336123791</v>
      </c>
      <c r="M299" s="300">
        <f t="shared" si="8"/>
        <v>0.1286767</v>
      </c>
      <c r="N299" s="221">
        <v>0.12069779999999999</v>
      </c>
      <c r="O299" s="221">
        <v>7.9789000000000006E-3</v>
      </c>
      <c r="P299" s="298">
        <v>9.4169457128361236E-2</v>
      </c>
      <c r="Q299" s="68" t="s">
        <v>800</v>
      </c>
      <c r="R299" s="68" t="s">
        <v>800</v>
      </c>
      <c r="S299" s="68" t="s">
        <v>800</v>
      </c>
      <c r="T299" s="68" t="s">
        <v>800</v>
      </c>
      <c r="U299" s="79"/>
      <c r="V299" s="80" t="s">
        <v>800</v>
      </c>
      <c r="W299" s="80" t="s">
        <v>800</v>
      </c>
      <c r="X299" s="80" t="s">
        <v>800</v>
      </c>
      <c r="Y299" s="80" t="s">
        <v>800</v>
      </c>
      <c r="Z299" s="227"/>
      <c r="AA299" s="89">
        <v>0</v>
      </c>
      <c r="AB299" s="89">
        <v>2505.7620000000002</v>
      </c>
      <c r="AC299" s="301">
        <v>9</v>
      </c>
      <c r="AD299" s="230">
        <v>1</v>
      </c>
      <c r="AE299" s="302">
        <v>10</v>
      </c>
      <c r="AG299" s="36"/>
    </row>
    <row r="300" spans="1:33" s="38" customFormat="1" ht="15" customHeight="1" x14ac:dyDescent="0.2">
      <c r="A300" s="277">
        <v>11</v>
      </c>
      <c r="B300" s="279">
        <v>30</v>
      </c>
      <c r="C300" s="170"/>
      <c r="D300" s="4" t="s">
        <v>406</v>
      </c>
      <c r="E300" s="1" t="s">
        <v>12</v>
      </c>
      <c r="F300" s="292">
        <v>3523305</v>
      </c>
      <c r="G300" s="292">
        <v>352330511</v>
      </c>
      <c r="H300" s="17">
        <v>272.77999999999997</v>
      </c>
      <c r="I300" s="17">
        <v>2.811864601090817</v>
      </c>
      <c r="J300" s="17">
        <v>4.062694049974632</v>
      </c>
      <c r="K300" s="17">
        <v>9.81</v>
      </c>
      <c r="L300" s="17">
        <v>1.250829448883815</v>
      </c>
      <c r="M300" s="300">
        <f t="shared" si="8"/>
        <v>3.9546000000000005E-2</v>
      </c>
      <c r="N300" s="221">
        <v>3.9176800000000005E-2</v>
      </c>
      <c r="O300" s="221">
        <v>3.6920000000000003E-4</v>
      </c>
      <c r="P300" s="298">
        <v>0</v>
      </c>
      <c r="Q300" s="68" t="s">
        <v>800</v>
      </c>
      <c r="R300" s="68" t="s">
        <v>800</v>
      </c>
      <c r="S300" s="68" t="s">
        <v>800</v>
      </c>
      <c r="T300" s="68" t="s">
        <v>800</v>
      </c>
      <c r="U300" s="79"/>
      <c r="V300" s="80" t="s">
        <v>800</v>
      </c>
      <c r="W300" s="80" t="s">
        <v>800</v>
      </c>
      <c r="X300" s="80" t="s">
        <v>800</v>
      </c>
      <c r="Y300" s="80" t="s">
        <v>800</v>
      </c>
      <c r="Z300" s="227"/>
      <c r="AA300" s="89">
        <v>140.12625042253535</v>
      </c>
      <c r="AB300" s="89">
        <v>443.0737495774647</v>
      </c>
      <c r="AC300" s="301">
        <v>1</v>
      </c>
      <c r="AD300" s="230">
        <v>1</v>
      </c>
      <c r="AE300" s="302">
        <v>18</v>
      </c>
      <c r="AG300" s="36"/>
    </row>
    <row r="301" spans="1:33" s="38" customFormat="1" ht="15" customHeight="1" x14ac:dyDescent="0.2">
      <c r="A301" s="277">
        <v>5</v>
      </c>
      <c r="B301" s="279">
        <v>30</v>
      </c>
      <c r="C301" s="170"/>
      <c r="D301" s="4" t="s">
        <v>407</v>
      </c>
      <c r="E301" s="1" t="s">
        <v>9</v>
      </c>
      <c r="F301" s="292">
        <v>3523404</v>
      </c>
      <c r="G301" s="292">
        <v>35234045</v>
      </c>
      <c r="H301" s="17">
        <v>322.52</v>
      </c>
      <c r="I301" s="17">
        <v>0.98065028792491127</v>
      </c>
      <c r="J301" s="17">
        <v>1.5009953386605783</v>
      </c>
      <c r="K301" s="17">
        <v>3.95</v>
      </c>
      <c r="L301" s="17">
        <v>0.52034505073566706</v>
      </c>
      <c r="M301" s="300">
        <f t="shared" si="8"/>
        <v>1.7971812</v>
      </c>
      <c r="N301" s="221">
        <v>1.7447153</v>
      </c>
      <c r="O301" s="221">
        <v>5.2465899999999996E-2</v>
      </c>
      <c r="P301" s="298">
        <v>0</v>
      </c>
      <c r="Q301" s="68" t="s">
        <v>800</v>
      </c>
      <c r="R301" s="68" t="s">
        <v>800</v>
      </c>
      <c r="S301" s="68" t="s">
        <v>800</v>
      </c>
      <c r="T301" s="68" t="s">
        <v>800</v>
      </c>
      <c r="U301" s="79"/>
      <c r="V301" s="80" t="s">
        <v>800</v>
      </c>
      <c r="W301" s="80" t="s">
        <v>800</v>
      </c>
      <c r="X301" s="80" t="s">
        <v>800</v>
      </c>
      <c r="Y301" s="80" t="s">
        <v>800</v>
      </c>
      <c r="Z301" s="227"/>
      <c r="AA301" s="89">
        <v>4345.9425979772595</v>
      </c>
      <c r="AB301" s="89">
        <v>892.75940202274046</v>
      </c>
      <c r="AC301" s="301">
        <v>25</v>
      </c>
      <c r="AD301" s="230">
        <v>0</v>
      </c>
      <c r="AE301" s="302">
        <v>108</v>
      </c>
      <c r="AG301" s="36"/>
    </row>
    <row r="302" spans="1:33" s="38" customFormat="1" ht="15" customHeight="1" x14ac:dyDescent="0.2">
      <c r="A302" s="277">
        <v>17</v>
      </c>
      <c r="B302" s="279">
        <v>30</v>
      </c>
      <c r="C302" s="170"/>
      <c r="D302" s="4" t="s">
        <v>408</v>
      </c>
      <c r="E302" s="1" t="s">
        <v>7</v>
      </c>
      <c r="F302" s="292">
        <v>3523503</v>
      </c>
      <c r="G302" s="292">
        <v>352350317</v>
      </c>
      <c r="H302" s="17">
        <v>979.87</v>
      </c>
      <c r="I302" s="17">
        <v>3.7124618042871638</v>
      </c>
      <c r="J302" s="17">
        <v>4.8832381684424151</v>
      </c>
      <c r="K302" s="17">
        <v>10.3</v>
      </c>
      <c r="L302" s="17">
        <v>1.1707763641552513</v>
      </c>
      <c r="M302" s="300">
        <f t="shared" si="8"/>
        <v>0.21974340000000003</v>
      </c>
      <c r="N302" s="221">
        <v>0.20752380000000004</v>
      </c>
      <c r="O302" s="221">
        <v>1.2219599999999999E-2</v>
      </c>
      <c r="P302" s="298">
        <v>0</v>
      </c>
      <c r="Q302" s="68" t="s">
        <v>800</v>
      </c>
      <c r="R302" s="68" t="s">
        <v>800</v>
      </c>
      <c r="S302" s="68" t="s">
        <v>800</v>
      </c>
      <c r="T302" s="68" t="s">
        <v>800</v>
      </c>
      <c r="U302" s="79"/>
      <c r="V302" s="80" t="s">
        <v>800</v>
      </c>
      <c r="W302" s="80" t="s">
        <v>800</v>
      </c>
      <c r="X302" s="80" t="s">
        <v>800</v>
      </c>
      <c r="Y302" s="80" t="s">
        <v>800</v>
      </c>
      <c r="Z302" s="227"/>
      <c r="AA302" s="89">
        <v>658.37854227478101</v>
      </c>
      <c r="AB302" s="89">
        <v>321.55945772521898</v>
      </c>
      <c r="AC302" s="301">
        <v>0</v>
      </c>
      <c r="AD302" s="230">
        <v>0</v>
      </c>
      <c r="AE302" s="302">
        <v>6</v>
      </c>
      <c r="AG302" s="36"/>
    </row>
    <row r="303" spans="1:33" s="38" customFormat="1" ht="15" customHeight="1" x14ac:dyDescent="0.2">
      <c r="A303" s="277">
        <v>13</v>
      </c>
      <c r="B303" s="279">
        <v>30</v>
      </c>
      <c r="C303" s="170"/>
      <c r="D303" s="4" t="s">
        <v>409</v>
      </c>
      <c r="E303" s="1" t="s">
        <v>10</v>
      </c>
      <c r="F303" s="292">
        <v>3523602</v>
      </c>
      <c r="G303" s="292">
        <v>352360213</v>
      </c>
      <c r="H303" s="17">
        <v>564.26</v>
      </c>
      <c r="I303" s="17">
        <v>1.7911877708016235</v>
      </c>
      <c r="J303" s="17">
        <v>2.4816456265854896</v>
      </c>
      <c r="K303" s="17">
        <v>5.7</v>
      </c>
      <c r="L303" s="17">
        <v>0.69045785578386609</v>
      </c>
      <c r="M303" s="300">
        <f t="shared" si="8"/>
        <v>0.30887909999999996</v>
      </c>
      <c r="N303" s="221">
        <v>0.1169287</v>
      </c>
      <c r="O303" s="221">
        <v>0.19195039999999999</v>
      </c>
      <c r="P303" s="298">
        <v>0</v>
      </c>
      <c r="Q303" s="68" t="s">
        <v>800</v>
      </c>
      <c r="R303" s="68" t="s">
        <v>800</v>
      </c>
      <c r="S303" s="68" t="s">
        <v>800</v>
      </c>
      <c r="T303" s="68" t="s">
        <v>800</v>
      </c>
      <c r="U303" s="79"/>
      <c r="V303" s="80" t="s">
        <v>800</v>
      </c>
      <c r="W303" s="80" t="s">
        <v>800</v>
      </c>
      <c r="X303" s="80" t="s">
        <v>800</v>
      </c>
      <c r="Y303" s="80" t="s">
        <v>800</v>
      </c>
      <c r="Z303" s="227"/>
      <c r="AA303" s="89">
        <v>803.97360000000003</v>
      </c>
      <c r="AB303" s="89">
        <v>42.314399999999999</v>
      </c>
      <c r="AC303" s="301">
        <v>1</v>
      </c>
      <c r="AD303" s="230">
        <v>2</v>
      </c>
      <c r="AE303" s="302">
        <v>3</v>
      </c>
      <c r="AG303" s="36"/>
    </row>
    <row r="304" spans="1:33" s="38" customFormat="1" ht="15" customHeight="1" x14ac:dyDescent="0.2">
      <c r="A304" s="277">
        <v>8</v>
      </c>
      <c r="B304" s="279">
        <v>30</v>
      </c>
      <c r="C304" s="170"/>
      <c r="D304" s="4" t="s">
        <v>410</v>
      </c>
      <c r="E304" s="1" t="s">
        <v>51</v>
      </c>
      <c r="F304" s="292">
        <v>3523701</v>
      </c>
      <c r="G304" s="292">
        <v>35237018</v>
      </c>
      <c r="H304" s="17">
        <v>161.49</v>
      </c>
      <c r="I304" s="17">
        <v>0.49032514396245563</v>
      </c>
      <c r="J304" s="17">
        <v>0.81053748287671246</v>
      </c>
      <c r="K304" s="17">
        <v>2.58</v>
      </c>
      <c r="L304" s="17">
        <v>0.32021233891425682</v>
      </c>
      <c r="M304" s="300">
        <f t="shared" si="8"/>
        <v>0.13223219999999999</v>
      </c>
      <c r="N304" s="221">
        <v>0.11548259999999999</v>
      </c>
      <c r="O304" s="221">
        <v>1.67496E-2</v>
      </c>
      <c r="P304" s="298">
        <v>0</v>
      </c>
      <c r="Q304" s="68" t="s">
        <v>800</v>
      </c>
      <c r="R304" s="68" t="s">
        <v>800</v>
      </c>
      <c r="S304" s="68" t="s">
        <v>800</v>
      </c>
      <c r="T304" s="68" t="s">
        <v>800</v>
      </c>
      <c r="U304" s="79"/>
      <c r="V304" s="80" t="s">
        <v>800</v>
      </c>
      <c r="W304" s="80" t="s">
        <v>800</v>
      </c>
      <c r="X304" s="80" t="s">
        <v>800</v>
      </c>
      <c r="Y304" s="80" t="s">
        <v>800</v>
      </c>
      <c r="Z304" s="227"/>
      <c r="AA304" s="89">
        <v>260.90222722553358</v>
      </c>
      <c r="AB304" s="89">
        <v>25.45977277446643</v>
      </c>
      <c r="AC304" s="301">
        <v>0</v>
      </c>
      <c r="AD304" s="230">
        <v>0</v>
      </c>
      <c r="AE304" s="302">
        <v>3</v>
      </c>
      <c r="AG304" s="36"/>
    </row>
    <row r="305" spans="1:33" s="38" customFormat="1" ht="15" customHeight="1" x14ac:dyDescent="0.2">
      <c r="A305" s="277">
        <v>4</v>
      </c>
      <c r="B305" s="279">
        <v>30</v>
      </c>
      <c r="C305" s="170"/>
      <c r="D305" s="4" t="s">
        <v>411</v>
      </c>
      <c r="E305" s="1" t="s">
        <v>15</v>
      </c>
      <c r="F305" s="292">
        <v>3523800</v>
      </c>
      <c r="G305" s="292">
        <v>35238004</v>
      </c>
      <c r="H305" s="17">
        <v>138.61000000000001</v>
      </c>
      <c r="I305" s="17">
        <v>0.4703118727803145</v>
      </c>
      <c r="J305" s="17">
        <v>0.69045785578386598</v>
      </c>
      <c r="K305" s="17">
        <v>2.19</v>
      </c>
      <c r="L305" s="17">
        <v>0.22014598300355148</v>
      </c>
      <c r="M305" s="300">
        <f t="shared" si="8"/>
        <v>0.41555120000000006</v>
      </c>
      <c r="N305" s="221">
        <v>0.41484430000000005</v>
      </c>
      <c r="O305" s="221">
        <v>7.0690000000000011E-4</v>
      </c>
      <c r="P305" s="298">
        <v>0</v>
      </c>
      <c r="Q305" s="68" t="s">
        <v>800</v>
      </c>
      <c r="R305" s="68" t="s">
        <v>800</v>
      </c>
      <c r="S305" s="68" t="s">
        <v>800</v>
      </c>
      <c r="T305" s="68" t="s">
        <v>800</v>
      </c>
      <c r="U305" s="79"/>
      <c r="V305" s="80" t="s">
        <v>800</v>
      </c>
      <c r="W305" s="80" t="s">
        <v>800</v>
      </c>
      <c r="X305" s="80" t="s">
        <v>800</v>
      </c>
      <c r="Y305" s="80" t="s">
        <v>800</v>
      </c>
      <c r="Z305" s="227"/>
      <c r="AA305" s="89">
        <v>310.39174331148473</v>
      </c>
      <c r="AB305" s="89">
        <v>71.226256688515278</v>
      </c>
      <c r="AC305" s="301">
        <v>0</v>
      </c>
      <c r="AD305" s="230">
        <v>0</v>
      </c>
      <c r="AE305" s="302">
        <v>21</v>
      </c>
      <c r="AG305" s="36"/>
    </row>
    <row r="306" spans="1:33" s="38" customFormat="1" ht="15" customHeight="1" x14ac:dyDescent="0.2">
      <c r="A306" s="277">
        <v>10</v>
      </c>
      <c r="B306" s="279">
        <v>30</v>
      </c>
      <c r="C306" s="170"/>
      <c r="D306" s="4" t="s">
        <v>412</v>
      </c>
      <c r="E306" s="1" t="s">
        <v>54</v>
      </c>
      <c r="F306" s="292">
        <v>3523909</v>
      </c>
      <c r="G306" s="292">
        <v>352390910</v>
      </c>
      <c r="H306" s="17">
        <v>639.98</v>
      </c>
      <c r="I306" s="17">
        <v>1.2708427200659564</v>
      </c>
      <c r="J306" s="17">
        <v>2.141420016489092</v>
      </c>
      <c r="K306" s="17">
        <v>5.91</v>
      </c>
      <c r="L306" s="17">
        <v>0.87057729642313553</v>
      </c>
      <c r="M306" s="300">
        <f t="shared" si="8"/>
        <v>1.6039923999999994</v>
      </c>
      <c r="N306" s="221">
        <v>1.3005836999999998</v>
      </c>
      <c r="O306" s="221">
        <v>0.3034086999999997</v>
      </c>
      <c r="P306" s="298">
        <v>0</v>
      </c>
      <c r="Q306" s="68" t="s">
        <v>800</v>
      </c>
      <c r="R306" s="68" t="s">
        <v>800</v>
      </c>
      <c r="S306" s="68" t="s">
        <v>800</v>
      </c>
      <c r="T306" s="68" t="s">
        <v>800</v>
      </c>
      <c r="U306" s="79"/>
      <c r="V306" s="80" t="s">
        <v>800</v>
      </c>
      <c r="W306" s="80" t="s">
        <v>800</v>
      </c>
      <c r="X306" s="80" t="s">
        <v>800</v>
      </c>
      <c r="Y306" s="80" t="s">
        <v>800</v>
      </c>
      <c r="Z306" s="227"/>
      <c r="AA306" s="89">
        <v>5871.933928800001</v>
      </c>
      <c r="AB306" s="89">
        <v>2651.2100711999997</v>
      </c>
      <c r="AC306" s="301">
        <v>25</v>
      </c>
      <c r="AD306" s="230">
        <v>0</v>
      </c>
      <c r="AE306" s="302">
        <v>199</v>
      </c>
      <c r="AG306" s="36"/>
    </row>
    <row r="307" spans="1:33" s="38" customFormat="1" ht="15" customHeight="1" x14ac:dyDescent="0.2">
      <c r="A307" s="277">
        <v>5</v>
      </c>
      <c r="B307" s="279">
        <v>30</v>
      </c>
      <c r="C307" s="170"/>
      <c r="D307" s="4" t="s">
        <v>413</v>
      </c>
      <c r="E307" s="1" t="s">
        <v>9</v>
      </c>
      <c r="F307" s="292">
        <v>3524006</v>
      </c>
      <c r="G307" s="292">
        <v>35240065</v>
      </c>
      <c r="H307" s="17">
        <v>200.52</v>
      </c>
      <c r="I307" s="17">
        <v>0.61040477105530189</v>
      </c>
      <c r="J307" s="17">
        <v>0.940623745560629</v>
      </c>
      <c r="K307" s="17">
        <v>2.48</v>
      </c>
      <c r="L307" s="17">
        <v>0.33021897450532711</v>
      </c>
      <c r="M307" s="300">
        <f t="shared" si="8"/>
        <v>0.19307779999999994</v>
      </c>
      <c r="N307" s="221">
        <v>0.13968719999999998</v>
      </c>
      <c r="O307" s="221">
        <v>5.3390599999999955E-2</v>
      </c>
      <c r="P307" s="298">
        <v>0</v>
      </c>
      <c r="Q307" s="68" t="s">
        <v>800</v>
      </c>
      <c r="R307" s="68" t="s">
        <v>800</v>
      </c>
      <c r="S307" s="68" t="s">
        <v>800</v>
      </c>
      <c r="T307" s="68" t="s">
        <v>800</v>
      </c>
      <c r="U307" s="79"/>
      <c r="V307" s="80" t="s">
        <v>800</v>
      </c>
      <c r="W307" s="80" t="s">
        <v>800</v>
      </c>
      <c r="X307" s="80" t="s">
        <v>800</v>
      </c>
      <c r="Y307" s="80" t="s">
        <v>800</v>
      </c>
      <c r="Z307" s="227"/>
      <c r="AA307" s="89">
        <v>1782.2767849206052</v>
      </c>
      <c r="AB307" s="89">
        <v>824.78921507939469</v>
      </c>
      <c r="AC307" s="301">
        <v>6</v>
      </c>
      <c r="AD307" s="230">
        <v>0</v>
      </c>
      <c r="AE307" s="302">
        <v>43</v>
      </c>
      <c r="AG307" s="36"/>
    </row>
    <row r="308" spans="1:33" s="38" customFormat="1" ht="15" customHeight="1" x14ac:dyDescent="0.2">
      <c r="A308" s="277">
        <v>8</v>
      </c>
      <c r="B308" s="279">
        <v>30</v>
      </c>
      <c r="C308" s="170"/>
      <c r="D308" s="4" t="s">
        <v>414</v>
      </c>
      <c r="E308" s="1" t="s">
        <v>51</v>
      </c>
      <c r="F308" s="292">
        <v>3524105</v>
      </c>
      <c r="G308" s="292">
        <v>35241058</v>
      </c>
      <c r="H308" s="17">
        <v>697.76</v>
      </c>
      <c r="I308" s="17">
        <v>2.1314133808980213</v>
      </c>
      <c r="J308" s="17">
        <v>3.5023224568746829</v>
      </c>
      <c r="K308" s="17">
        <v>11.19</v>
      </c>
      <c r="L308" s="17">
        <v>1.3709090759766616</v>
      </c>
      <c r="M308" s="300">
        <f t="shared" si="8"/>
        <v>0.25570229999999999</v>
      </c>
      <c r="N308" s="221">
        <v>0.24775839999999999</v>
      </c>
      <c r="O308" s="221">
        <v>7.943900000000002E-3</v>
      </c>
      <c r="P308" s="298">
        <v>0</v>
      </c>
      <c r="Q308" s="68" t="s">
        <v>800</v>
      </c>
      <c r="R308" s="68" t="s">
        <v>800</v>
      </c>
      <c r="S308" s="68" t="s">
        <v>800</v>
      </c>
      <c r="T308" s="68" t="s">
        <v>800</v>
      </c>
      <c r="U308" s="79"/>
      <c r="V308" s="80" t="s">
        <v>800</v>
      </c>
      <c r="W308" s="80" t="s">
        <v>800</v>
      </c>
      <c r="X308" s="80" t="s">
        <v>800</v>
      </c>
      <c r="Y308" s="80" t="s">
        <v>800</v>
      </c>
      <c r="Z308" s="227"/>
      <c r="AA308" s="89">
        <v>1688.6043000000002</v>
      </c>
      <c r="AB308" s="89">
        <v>406.27170000000001</v>
      </c>
      <c r="AC308" s="301">
        <v>4</v>
      </c>
      <c r="AD308" s="230">
        <v>0</v>
      </c>
      <c r="AE308" s="302">
        <v>6</v>
      </c>
      <c r="AG308" s="36"/>
    </row>
    <row r="309" spans="1:33" s="38" customFormat="1" ht="15" customHeight="1" x14ac:dyDescent="0.2">
      <c r="A309" s="277">
        <v>12</v>
      </c>
      <c r="B309" s="279">
        <v>30</v>
      </c>
      <c r="C309" s="170"/>
      <c r="D309" s="4" t="s">
        <v>415</v>
      </c>
      <c r="E309" s="1" t="s">
        <v>11</v>
      </c>
      <c r="F309" s="292">
        <v>3524204</v>
      </c>
      <c r="G309" s="292">
        <v>352420412</v>
      </c>
      <c r="H309" s="17">
        <v>274.22000000000003</v>
      </c>
      <c r="I309" s="17">
        <v>0.81053748287671246</v>
      </c>
      <c r="J309" s="17">
        <v>1.2007962709284625</v>
      </c>
      <c r="K309" s="17">
        <v>3.32</v>
      </c>
      <c r="L309" s="17">
        <v>0.39025878805175007</v>
      </c>
      <c r="M309" s="300">
        <f t="shared" si="8"/>
        <v>0.57913859999999995</v>
      </c>
      <c r="N309" s="221">
        <v>0.55627629999999995</v>
      </c>
      <c r="O309" s="221">
        <v>2.2862299999999999E-2</v>
      </c>
      <c r="P309" s="298">
        <v>3.6832001522070015E-2</v>
      </c>
      <c r="Q309" s="68" t="s">
        <v>800</v>
      </c>
      <c r="R309" s="68" t="s">
        <v>800</v>
      </c>
      <c r="S309" s="68" t="s">
        <v>800</v>
      </c>
      <c r="T309" s="68" t="s">
        <v>800</v>
      </c>
      <c r="U309" s="79"/>
      <c r="V309" s="80" t="s">
        <v>800</v>
      </c>
      <c r="W309" s="80" t="s">
        <v>800</v>
      </c>
      <c r="X309" s="80" t="s">
        <v>800</v>
      </c>
      <c r="Y309" s="80" t="s">
        <v>800</v>
      </c>
      <c r="Z309" s="227"/>
      <c r="AA309" s="89">
        <v>246.18088634799238</v>
      </c>
      <c r="AB309" s="89">
        <v>102.33511365200764</v>
      </c>
      <c r="AC309" s="301">
        <v>1</v>
      </c>
      <c r="AD309" s="230">
        <v>0</v>
      </c>
      <c r="AE309" s="302">
        <v>7</v>
      </c>
      <c r="AG309" s="36"/>
    </row>
    <row r="310" spans="1:33" s="38" customFormat="1" ht="15" customHeight="1" x14ac:dyDescent="0.2">
      <c r="A310" s="277">
        <v>9</v>
      </c>
      <c r="B310" s="279">
        <v>30</v>
      </c>
      <c r="C310" s="170"/>
      <c r="D310" s="4" t="s">
        <v>416</v>
      </c>
      <c r="E310" s="1" t="s">
        <v>18</v>
      </c>
      <c r="F310" s="292">
        <v>3524303</v>
      </c>
      <c r="G310" s="292">
        <v>35243039</v>
      </c>
      <c r="H310" s="17">
        <v>706.5</v>
      </c>
      <c r="I310" s="17">
        <v>2.3115328215372908</v>
      </c>
      <c r="J310" s="17">
        <v>3.4522892789193302</v>
      </c>
      <c r="K310" s="17">
        <v>9.5299999999999994</v>
      </c>
      <c r="L310" s="17">
        <v>1.1407564573820395</v>
      </c>
      <c r="M310" s="300">
        <f t="shared" si="8"/>
        <v>1.3098430999999999</v>
      </c>
      <c r="N310" s="221">
        <v>1.1923899999999998</v>
      </c>
      <c r="O310" s="221">
        <v>0.11745309999999999</v>
      </c>
      <c r="P310" s="298">
        <v>5.5136986301369866E-2</v>
      </c>
      <c r="Q310" s="68" t="s">
        <v>800</v>
      </c>
      <c r="R310" s="68" t="s">
        <v>800</v>
      </c>
      <c r="S310" s="68" t="s">
        <v>800</v>
      </c>
      <c r="T310" s="68" t="s">
        <v>800</v>
      </c>
      <c r="U310" s="79"/>
      <c r="V310" s="80" t="s">
        <v>800</v>
      </c>
      <c r="W310" s="80" t="s">
        <v>800</v>
      </c>
      <c r="X310" s="80" t="s">
        <v>800</v>
      </c>
      <c r="Y310" s="80" t="s">
        <v>800</v>
      </c>
      <c r="Z310" s="227"/>
      <c r="AA310" s="89">
        <v>3174.4272599999999</v>
      </c>
      <c r="AB310" s="89">
        <v>817.57674000000009</v>
      </c>
      <c r="AC310" s="301">
        <v>6</v>
      </c>
      <c r="AD310" s="230">
        <v>0</v>
      </c>
      <c r="AE310" s="302">
        <v>11</v>
      </c>
      <c r="AG310" s="36"/>
    </row>
    <row r="311" spans="1:33" s="38" customFormat="1" ht="15" customHeight="1" x14ac:dyDescent="0.2">
      <c r="A311" s="277">
        <v>2</v>
      </c>
      <c r="B311" s="279">
        <v>30</v>
      </c>
      <c r="C311" s="170"/>
      <c r="D311" s="4" t="s">
        <v>417</v>
      </c>
      <c r="E311" s="1" t="s">
        <v>6</v>
      </c>
      <c r="F311" s="292">
        <v>3524402</v>
      </c>
      <c r="G311" s="292">
        <v>35244022</v>
      </c>
      <c r="H311" s="17">
        <v>460.07</v>
      </c>
      <c r="I311" s="17">
        <v>2.29151955035515</v>
      </c>
      <c r="J311" s="17">
        <v>2.9819774061390159</v>
      </c>
      <c r="K311" s="17">
        <v>6.89</v>
      </c>
      <c r="L311" s="17">
        <v>0.69045785578386587</v>
      </c>
      <c r="M311" s="300">
        <f t="shared" si="8"/>
        <v>1.7871249</v>
      </c>
      <c r="N311" s="221">
        <v>1.4237994999999999</v>
      </c>
      <c r="O311" s="221">
        <v>0.36332540000000008</v>
      </c>
      <c r="P311" s="298">
        <v>2.2456796042617961</v>
      </c>
      <c r="Q311" s="68" t="s">
        <v>800</v>
      </c>
      <c r="R311" s="68" t="s">
        <v>800</v>
      </c>
      <c r="S311" s="68" t="s">
        <v>800</v>
      </c>
      <c r="T311" s="68" t="s">
        <v>800</v>
      </c>
      <c r="U311" s="79"/>
      <c r="V311" s="80" t="s">
        <v>800</v>
      </c>
      <c r="W311" s="80" t="s">
        <v>800</v>
      </c>
      <c r="X311" s="80" t="s">
        <v>800</v>
      </c>
      <c r="Y311" s="80" t="s">
        <v>800</v>
      </c>
      <c r="Z311" s="227"/>
      <c r="AA311" s="89">
        <v>7037.3382314399996</v>
      </c>
      <c r="AB311" s="89">
        <v>5116.0097685600003</v>
      </c>
      <c r="AC311" s="301">
        <v>37</v>
      </c>
      <c r="AD311" s="230">
        <v>0</v>
      </c>
      <c r="AE311" s="302">
        <v>82</v>
      </c>
      <c r="AG311" s="36"/>
    </row>
    <row r="312" spans="1:33" s="38" customFormat="1" ht="15" customHeight="1" x14ac:dyDescent="0.2">
      <c r="A312" s="277">
        <v>16</v>
      </c>
      <c r="B312" s="279">
        <v>30</v>
      </c>
      <c r="C312" s="170"/>
      <c r="D312" s="4" t="s">
        <v>418</v>
      </c>
      <c r="E312" s="1" t="s">
        <v>0</v>
      </c>
      <c r="F312" s="292">
        <v>3524501</v>
      </c>
      <c r="G312" s="292">
        <v>352450116</v>
      </c>
      <c r="H312" s="17">
        <v>144.44</v>
      </c>
      <c r="I312" s="17">
        <v>0.32021233891425671</v>
      </c>
      <c r="J312" s="17">
        <v>0.42027869482496194</v>
      </c>
      <c r="K312" s="17">
        <v>1.02</v>
      </c>
      <c r="L312" s="17">
        <v>0.10006635591070523</v>
      </c>
      <c r="M312" s="300">
        <f t="shared" si="8"/>
        <v>2.9007499999999999E-2</v>
      </c>
      <c r="N312" s="221">
        <v>1.6949599999999999E-2</v>
      </c>
      <c r="O312" s="221">
        <v>1.20579E-2</v>
      </c>
      <c r="P312" s="298">
        <v>0</v>
      </c>
      <c r="Q312" s="68" t="s">
        <v>800</v>
      </c>
      <c r="R312" s="68" t="s">
        <v>800</v>
      </c>
      <c r="S312" s="68" t="s">
        <v>800</v>
      </c>
      <c r="T312" s="68" t="s">
        <v>800</v>
      </c>
      <c r="U312" s="79"/>
      <c r="V312" s="80" t="s">
        <v>800</v>
      </c>
      <c r="W312" s="80" t="s">
        <v>800</v>
      </c>
      <c r="X312" s="80" t="s">
        <v>800</v>
      </c>
      <c r="Y312" s="80" t="s">
        <v>800</v>
      </c>
      <c r="Z312" s="227"/>
      <c r="AA312" s="89">
        <v>256.91741999999999</v>
      </c>
      <c r="AB312" s="89">
        <v>50.39658</v>
      </c>
      <c r="AC312" s="301">
        <v>0</v>
      </c>
      <c r="AD312" s="230">
        <v>0</v>
      </c>
      <c r="AE312" s="302">
        <v>0</v>
      </c>
      <c r="AG312" s="36"/>
    </row>
    <row r="313" spans="1:33" s="38" customFormat="1" ht="15" customHeight="1" x14ac:dyDescent="0.2">
      <c r="A313" s="277">
        <v>11</v>
      </c>
      <c r="B313" s="279">
        <v>30</v>
      </c>
      <c r="C313" s="170"/>
      <c r="D313" s="4" t="s">
        <v>419</v>
      </c>
      <c r="E313" s="1" t="s">
        <v>12</v>
      </c>
      <c r="F313" s="292">
        <v>3524600</v>
      </c>
      <c r="G313" s="292">
        <v>352460011</v>
      </c>
      <c r="H313" s="17">
        <v>708.38</v>
      </c>
      <c r="I313" s="17">
        <v>6.50431313419584</v>
      </c>
      <c r="J313" s="17">
        <v>9.2461312861491631</v>
      </c>
      <c r="K313" s="17">
        <v>21.17</v>
      </c>
      <c r="L313" s="17">
        <v>2.7418181519533231</v>
      </c>
      <c r="M313" s="300">
        <f t="shared" si="8"/>
        <v>8.4524599999999964E-2</v>
      </c>
      <c r="N313" s="221">
        <v>8.004039999999997E-2</v>
      </c>
      <c r="O313" s="221">
        <v>4.4841999999999998E-3</v>
      </c>
      <c r="P313" s="298">
        <v>0</v>
      </c>
      <c r="Q313" s="68" t="s">
        <v>800</v>
      </c>
      <c r="R313" s="68" t="s">
        <v>800</v>
      </c>
      <c r="S313" s="68" t="s">
        <v>800</v>
      </c>
      <c r="T313" s="68" t="s">
        <v>800</v>
      </c>
      <c r="U313" s="79"/>
      <c r="V313" s="80" t="s">
        <v>800</v>
      </c>
      <c r="W313" s="80" t="s">
        <v>800</v>
      </c>
      <c r="X313" s="80" t="s">
        <v>800</v>
      </c>
      <c r="Y313" s="80" t="s">
        <v>800</v>
      </c>
      <c r="Z313" s="227"/>
      <c r="AA313" s="89">
        <v>357.26562814276537</v>
      </c>
      <c r="AB313" s="89">
        <v>168.31637185723463</v>
      </c>
      <c r="AC313" s="301">
        <v>2</v>
      </c>
      <c r="AD313" s="230">
        <v>0</v>
      </c>
      <c r="AE313" s="302">
        <v>37</v>
      </c>
      <c r="AG313" s="36"/>
    </row>
    <row r="314" spans="1:33" s="38" customFormat="1" ht="15" customHeight="1" x14ac:dyDescent="0.2">
      <c r="A314" s="277">
        <v>5</v>
      </c>
      <c r="B314" s="279">
        <v>30</v>
      </c>
      <c r="C314" s="170"/>
      <c r="D314" s="4" t="s">
        <v>420</v>
      </c>
      <c r="E314" s="1" t="s">
        <v>9</v>
      </c>
      <c r="F314" s="292">
        <v>3524709</v>
      </c>
      <c r="G314" s="292">
        <v>35247095</v>
      </c>
      <c r="H314" s="17">
        <v>142.44</v>
      </c>
      <c r="I314" s="17">
        <v>0.45029860159817353</v>
      </c>
      <c r="J314" s="17">
        <v>0.69045785578386598</v>
      </c>
      <c r="K314" s="17">
        <v>1.82</v>
      </c>
      <c r="L314" s="17">
        <v>0.24015925418569245</v>
      </c>
      <c r="M314" s="300">
        <f t="shared" si="8"/>
        <v>3.366210399999999</v>
      </c>
      <c r="N314" s="221">
        <v>3.3242853999999991</v>
      </c>
      <c r="O314" s="221">
        <v>4.1924999999999976E-2</v>
      </c>
      <c r="P314" s="298">
        <v>0</v>
      </c>
      <c r="Q314" s="68" t="s">
        <v>800</v>
      </c>
      <c r="R314" s="68" t="s">
        <v>800</v>
      </c>
      <c r="S314" s="68" t="s">
        <v>800</v>
      </c>
      <c r="T314" s="68" t="s">
        <v>800</v>
      </c>
      <c r="U314" s="79"/>
      <c r="V314" s="80" t="s">
        <v>800</v>
      </c>
      <c r="W314" s="80" t="s">
        <v>800</v>
      </c>
      <c r="X314" s="80" t="s">
        <v>800</v>
      </c>
      <c r="Y314" s="80" t="s">
        <v>800</v>
      </c>
      <c r="Z314" s="227"/>
      <c r="AA314" s="89">
        <v>1418.90268672</v>
      </c>
      <c r="AB314" s="89">
        <v>1364.1493132800001</v>
      </c>
      <c r="AC314" s="301">
        <v>9</v>
      </c>
      <c r="AD314" s="230">
        <v>0</v>
      </c>
      <c r="AE314" s="302">
        <v>31</v>
      </c>
      <c r="AG314" s="36"/>
    </row>
    <row r="315" spans="1:33" s="38" customFormat="1" ht="15" customHeight="1" x14ac:dyDescent="0.2">
      <c r="A315" s="277">
        <v>18</v>
      </c>
      <c r="B315" s="279">
        <v>30</v>
      </c>
      <c r="C315" s="170"/>
      <c r="D315" s="4" t="s">
        <v>421</v>
      </c>
      <c r="E315" s="1" t="s">
        <v>1</v>
      </c>
      <c r="F315" s="292">
        <v>3524808</v>
      </c>
      <c r="G315" s="292">
        <v>352480818</v>
      </c>
      <c r="H315" s="17">
        <v>368.76</v>
      </c>
      <c r="I315" s="17">
        <v>0.6204114066463724</v>
      </c>
      <c r="J315" s="17">
        <v>0.88058393201420593</v>
      </c>
      <c r="K315" s="17">
        <v>2.78</v>
      </c>
      <c r="L315" s="17">
        <v>0.26017252536783353</v>
      </c>
      <c r="M315" s="300">
        <f t="shared" si="8"/>
        <v>0.2171255</v>
      </c>
      <c r="N315" s="221">
        <v>9.511300000000002E-3</v>
      </c>
      <c r="O315" s="221">
        <v>0.2076142</v>
      </c>
      <c r="P315" s="298">
        <v>0</v>
      </c>
      <c r="Q315" s="68" t="s">
        <v>800</v>
      </c>
      <c r="R315" s="68" t="s">
        <v>800</v>
      </c>
      <c r="S315" s="68" t="s">
        <v>800</v>
      </c>
      <c r="T315" s="68" t="s">
        <v>800</v>
      </c>
      <c r="U315" s="79"/>
      <c r="V315" s="80" t="s">
        <v>800</v>
      </c>
      <c r="W315" s="80" t="s">
        <v>800</v>
      </c>
      <c r="X315" s="80" t="s">
        <v>800</v>
      </c>
      <c r="Y315" s="80" t="s">
        <v>800</v>
      </c>
      <c r="Z315" s="227"/>
      <c r="AA315" s="89">
        <v>2088.3867768447608</v>
      </c>
      <c r="AB315" s="89">
        <v>402.41722315523924</v>
      </c>
      <c r="AC315" s="301">
        <v>7</v>
      </c>
      <c r="AD315" s="230">
        <v>0</v>
      </c>
      <c r="AE315" s="302">
        <v>7</v>
      </c>
      <c r="AG315" s="36"/>
    </row>
    <row r="316" spans="1:33" s="38" customFormat="1" ht="15" customHeight="1" x14ac:dyDescent="0.2">
      <c r="A316" s="277">
        <v>2</v>
      </c>
      <c r="B316" s="279">
        <v>30</v>
      </c>
      <c r="C316" s="170"/>
      <c r="D316" s="4" t="s">
        <v>422</v>
      </c>
      <c r="E316" s="1" t="s">
        <v>6</v>
      </c>
      <c r="F316" s="292">
        <v>3524907</v>
      </c>
      <c r="G316" s="292">
        <v>35249072</v>
      </c>
      <c r="H316" s="17">
        <v>183.76</v>
      </c>
      <c r="I316" s="17">
        <v>0.88058393201420593</v>
      </c>
      <c r="J316" s="17">
        <v>1.1507630929731101</v>
      </c>
      <c r="K316" s="17">
        <v>2.65</v>
      </c>
      <c r="L316" s="17">
        <v>0.27017916095890415</v>
      </c>
      <c r="M316" s="300">
        <f t="shared" si="8"/>
        <v>5.2681299999999993E-2</v>
      </c>
      <c r="N316" s="221">
        <v>3.7564499999999994E-2</v>
      </c>
      <c r="O316" s="221">
        <v>1.51168E-2</v>
      </c>
      <c r="P316" s="298">
        <v>0</v>
      </c>
      <c r="Q316" s="68" t="s">
        <v>800</v>
      </c>
      <c r="R316" s="68" t="s">
        <v>800</v>
      </c>
      <c r="S316" s="68" t="s">
        <v>800</v>
      </c>
      <c r="T316" s="68" t="s">
        <v>800</v>
      </c>
      <c r="U316" s="79"/>
      <c r="V316" s="80" t="s">
        <v>800</v>
      </c>
      <c r="W316" s="80" t="s">
        <v>800</v>
      </c>
      <c r="X316" s="80" t="s">
        <v>800</v>
      </c>
      <c r="Y316" s="80" t="s">
        <v>800</v>
      </c>
      <c r="Z316" s="227"/>
      <c r="AA316" s="89">
        <v>146.81026614564831</v>
      </c>
      <c r="AB316" s="89">
        <v>13.461733854351685</v>
      </c>
      <c r="AC316" s="301">
        <v>1</v>
      </c>
      <c r="AD316" s="230">
        <v>0</v>
      </c>
      <c r="AE316" s="302">
        <v>52</v>
      </c>
      <c r="AG316" s="36"/>
    </row>
    <row r="317" spans="1:33" s="38" customFormat="1" ht="15" customHeight="1" x14ac:dyDescent="0.2">
      <c r="A317" s="277">
        <v>6</v>
      </c>
      <c r="B317" s="279">
        <v>30</v>
      </c>
      <c r="C317" s="170"/>
      <c r="D317" s="4" t="s">
        <v>423</v>
      </c>
      <c r="E317" s="1" t="s">
        <v>16</v>
      </c>
      <c r="F317" s="292">
        <v>3525003</v>
      </c>
      <c r="G317" s="292">
        <v>35250036</v>
      </c>
      <c r="H317" s="17">
        <v>17.52</v>
      </c>
      <c r="I317" s="17">
        <v>5.0033177955352615E-2</v>
      </c>
      <c r="J317" s="17">
        <v>9.0059720319634703E-2</v>
      </c>
      <c r="K317" s="17">
        <v>0.24</v>
      </c>
      <c r="L317" s="17">
        <v>4.0026542364282089E-2</v>
      </c>
      <c r="M317" s="300">
        <f t="shared" si="8"/>
        <v>1.5209499999999999E-2</v>
      </c>
      <c r="N317" s="221">
        <v>2.5371E-3</v>
      </c>
      <c r="O317" s="221">
        <v>1.2672399999999999E-2</v>
      </c>
      <c r="P317" s="298">
        <v>0</v>
      </c>
      <c r="Q317" s="68" t="s">
        <v>800</v>
      </c>
      <c r="R317" s="68" t="s">
        <v>800</v>
      </c>
      <c r="S317" s="68" t="s">
        <v>800</v>
      </c>
      <c r="T317" s="68" t="s">
        <v>800</v>
      </c>
      <c r="U317" s="79"/>
      <c r="V317" s="80" t="s">
        <v>800</v>
      </c>
      <c r="W317" s="80" t="s">
        <v>800</v>
      </c>
      <c r="X317" s="80" t="s">
        <v>800</v>
      </c>
      <c r="Y317" s="80" t="s">
        <v>800</v>
      </c>
      <c r="Z317" s="227"/>
      <c r="AA317" s="89">
        <v>1134.4548108117042</v>
      </c>
      <c r="AB317" s="89">
        <v>5355.1031891882958</v>
      </c>
      <c r="AC317" s="301">
        <v>4</v>
      </c>
      <c r="AD317" s="230">
        <v>0</v>
      </c>
      <c r="AE317" s="302">
        <v>1</v>
      </c>
      <c r="AG317" s="36"/>
    </row>
    <row r="318" spans="1:33" s="38" customFormat="1" ht="15" customHeight="1" x14ac:dyDescent="0.2">
      <c r="A318" s="277">
        <v>4</v>
      </c>
      <c r="B318" s="279">
        <v>30</v>
      </c>
      <c r="C318" s="170"/>
      <c r="D318" s="4" t="s">
        <v>424</v>
      </c>
      <c r="E318" s="1" t="s">
        <v>15</v>
      </c>
      <c r="F318" s="292">
        <v>3525102</v>
      </c>
      <c r="G318" s="292">
        <v>35251024</v>
      </c>
      <c r="H318" s="17">
        <v>503.36</v>
      </c>
      <c r="I318" s="17">
        <v>1.6911214148909182</v>
      </c>
      <c r="J318" s="17">
        <v>2.471638990994419</v>
      </c>
      <c r="K318" s="17">
        <v>7.85</v>
      </c>
      <c r="L318" s="17">
        <v>0.78051757610350081</v>
      </c>
      <c r="M318" s="300">
        <f t="shared" si="8"/>
        <v>0.64511479999999988</v>
      </c>
      <c r="N318" s="221">
        <v>0.52425349999999993</v>
      </c>
      <c r="O318" s="221">
        <v>0.12086129999999998</v>
      </c>
      <c r="P318" s="298">
        <v>2.973579401319127E-2</v>
      </c>
      <c r="Q318" s="68" t="s">
        <v>800</v>
      </c>
      <c r="R318" s="68" t="s">
        <v>800</v>
      </c>
      <c r="S318" s="68" t="s">
        <v>800</v>
      </c>
      <c r="T318" s="68" t="s">
        <v>800</v>
      </c>
      <c r="U318" s="79"/>
      <c r="V318" s="80" t="s">
        <v>800</v>
      </c>
      <c r="W318" s="80" t="s">
        <v>800</v>
      </c>
      <c r="X318" s="80" t="s">
        <v>800</v>
      </c>
      <c r="Y318" s="80" t="s">
        <v>800</v>
      </c>
      <c r="Z318" s="227"/>
      <c r="AA318" s="89">
        <v>0</v>
      </c>
      <c r="AB318" s="89">
        <v>2194.9920000000002</v>
      </c>
      <c r="AC318" s="301">
        <v>3</v>
      </c>
      <c r="AD318" s="230">
        <v>0</v>
      </c>
      <c r="AE318" s="302">
        <v>4</v>
      </c>
      <c r="AG318" s="36"/>
    </row>
    <row r="319" spans="1:33" s="38" customFormat="1" ht="15" customHeight="1" x14ac:dyDescent="0.2">
      <c r="A319" s="277">
        <v>5</v>
      </c>
      <c r="B319" s="279">
        <v>30</v>
      </c>
      <c r="C319" s="170"/>
      <c r="D319" s="4" t="s">
        <v>425</v>
      </c>
      <c r="E319" s="1" t="s">
        <v>9</v>
      </c>
      <c r="F319" s="292">
        <v>3525201</v>
      </c>
      <c r="G319" s="292">
        <v>35252015</v>
      </c>
      <c r="H319" s="17">
        <v>207.67</v>
      </c>
      <c r="I319" s="17">
        <v>0.63041804223744291</v>
      </c>
      <c r="J319" s="17">
        <v>0.97064365233384065</v>
      </c>
      <c r="K319" s="17">
        <v>2.5299999999999998</v>
      </c>
      <c r="L319" s="17">
        <v>0.34022561009639773</v>
      </c>
      <c r="M319" s="300">
        <f t="shared" si="8"/>
        <v>0.15209100000000003</v>
      </c>
      <c r="N319" s="221">
        <v>0.13315670000000002</v>
      </c>
      <c r="O319" s="221">
        <v>1.8934300000000005E-2</v>
      </c>
      <c r="P319" s="298">
        <v>0</v>
      </c>
      <c r="Q319" s="68" t="s">
        <v>800</v>
      </c>
      <c r="R319" s="68" t="s">
        <v>800</v>
      </c>
      <c r="S319" s="68" t="s">
        <v>800</v>
      </c>
      <c r="T319" s="68" t="s">
        <v>800</v>
      </c>
      <c r="U319" s="79"/>
      <c r="V319" s="80" t="s">
        <v>800</v>
      </c>
      <c r="W319" s="80" t="s">
        <v>800</v>
      </c>
      <c r="X319" s="80" t="s">
        <v>800</v>
      </c>
      <c r="Y319" s="80" t="s">
        <v>800</v>
      </c>
      <c r="Z319" s="227"/>
      <c r="AA319" s="89">
        <v>195.16099688957991</v>
      </c>
      <c r="AB319" s="89">
        <v>973.83100311042006</v>
      </c>
      <c r="AC319" s="301">
        <v>2</v>
      </c>
      <c r="AD319" s="230">
        <v>0</v>
      </c>
      <c r="AE319" s="302">
        <v>29</v>
      </c>
      <c r="AG319" s="36"/>
    </row>
    <row r="320" spans="1:33" s="38" customFormat="1" ht="15" customHeight="1" x14ac:dyDescent="0.2">
      <c r="A320" s="277">
        <v>13</v>
      </c>
      <c r="B320" s="279">
        <v>30</v>
      </c>
      <c r="C320" s="170"/>
      <c r="D320" s="4" t="s">
        <v>426</v>
      </c>
      <c r="E320" s="1" t="s">
        <v>10</v>
      </c>
      <c r="F320" s="292">
        <v>3525300</v>
      </c>
      <c r="G320" s="292">
        <v>352530013</v>
      </c>
      <c r="H320" s="17">
        <v>688.34</v>
      </c>
      <c r="I320" s="17">
        <v>2.3415527283105018</v>
      </c>
      <c r="J320" s="17">
        <v>2.9119309570015224</v>
      </c>
      <c r="K320" s="17">
        <v>5.63</v>
      </c>
      <c r="L320" s="17">
        <v>0.57037822869102062</v>
      </c>
      <c r="M320" s="300">
        <f t="shared" si="8"/>
        <v>1.2237595000000001</v>
      </c>
      <c r="N320" s="221">
        <v>0.94265230000000022</v>
      </c>
      <c r="O320" s="221">
        <v>0.28110719999999995</v>
      </c>
      <c r="P320" s="298">
        <v>0</v>
      </c>
      <c r="Q320" s="68" t="s">
        <v>800</v>
      </c>
      <c r="R320" s="68" t="s">
        <v>800</v>
      </c>
      <c r="S320" s="68" t="s">
        <v>800</v>
      </c>
      <c r="T320" s="68" t="s">
        <v>800</v>
      </c>
      <c r="U320" s="79"/>
      <c r="V320" s="80" t="s">
        <v>800</v>
      </c>
      <c r="W320" s="80" t="s">
        <v>800</v>
      </c>
      <c r="X320" s="80" t="s">
        <v>800</v>
      </c>
      <c r="Y320" s="80" t="s">
        <v>800</v>
      </c>
      <c r="Z320" s="227"/>
      <c r="AA320" s="89">
        <v>7060.3833599999998</v>
      </c>
      <c r="AB320" s="89">
        <v>515.81664000000001</v>
      </c>
      <c r="AC320" s="301">
        <v>3</v>
      </c>
      <c r="AD320" s="230">
        <v>1</v>
      </c>
      <c r="AE320" s="302">
        <v>7</v>
      </c>
      <c r="AG320" s="36"/>
    </row>
    <row r="321" spans="1:33" s="38" customFormat="1" ht="15" customHeight="1" x14ac:dyDescent="0.2">
      <c r="A321" s="277">
        <v>8</v>
      </c>
      <c r="B321" s="279">
        <v>30</v>
      </c>
      <c r="C321" s="170"/>
      <c r="D321" s="4" t="s">
        <v>427</v>
      </c>
      <c r="E321" s="1" t="s">
        <v>51</v>
      </c>
      <c r="F321" s="292">
        <v>3525409</v>
      </c>
      <c r="G321" s="292">
        <v>35254098</v>
      </c>
      <c r="H321" s="17">
        <v>140.99</v>
      </c>
      <c r="I321" s="17">
        <v>0.43028533041603245</v>
      </c>
      <c r="J321" s="17">
        <v>0.710471126966007</v>
      </c>
      <c r="K321" s="17">
        <v>2.27</v>
      </c>
      <c r="L321" s="17">
        <v>0.28018579654997455</v>
      </c>
      <c r="M321" s="300">
        <f t="shared" si="8"/>
        <v>0.34560809999999992</v>
      </c>
      <c r="N321" s="221">
        <v>0.31633179999999994</v>
      </c>
      <c r="O321" s="221">
        <v>2.9276299999999998E-2</v>
      </c>
      <c r="P321" s="298">
        <v>0</v>
      </c>
      <c r="Q321" s="68" t="s">
        <v>800</v>
      </c>
      <c r="R321" s="68" t="s">
        <v>800</v>
      </c>
      <c r="S321" s="68" t="s">
        <v>800</v>
      </c>
      <c r="T321" s="68" t="s">
        <v>800</v>
      </c>
      <c r="U321" s="79"/>
      <c r="V321" s="80" t="s">
        <v>800</v>
      </c>
      <c r="W321" s="80" t="s">
        <v>800</v>
      </c>
      <c r="X321" s="80" t="s">
        <v>800</v>
      </c>
      <c r="Y321" s="80" t="s">
        <v>800</v>
      </c>
      <c r="Z321" s="227"/>
      <c r="AA321" s="89">
        <v>120.02255999999998</v>
      </c>
      <c r="AB321" s="89">
        <v>22.861440000000002</v>
      </c>
      <c r="AC321" s="301">
        <v>0</v>
      </c>
      <c r="AD321" s="230">
        <v>0</v>
      </c>
      <c r="AE321" s="302">
        <v>14</v>
      </c>
      <c r="AG321" s="36"/>
    </row>
    <row r="322" spans="1:33" s="38" customFormat="1" ht="15" customHeight="1" x14ac:dyDescent="0.2">
      <c r="A322" s="277">
        <v>5</v>
      </c>
      <c r="B322" s="279">
        <v>30</v>
      </c>
      <c r="C322" s="170"/>
      <c r="D322" s="4" t="s">
        <v>428</v>
      </c>
      <c r="E322" s="1" t="s">
        <v>9</v>
      </c>
      <c r="F322" s="292">
        <v>3525508</v>
      </c>
      <c r="G322" s="292">
        <v>35255085</v>
      </c>
      <c r="H322" s="17">
        <v>374.58</v>
      </c>
      <c r="I322" s="17">
        <v>1.1007299150177576</v>
      </c>
      <c r="J322" s="17">
        <v>1.6911214148909182</v>
      </c>
      <c r="K322" s="17">
        <v>4.46</v>
      </c>
      <c r="L322" s="17">
        <v>0.59039149987316053</v>
      </c>
      <c r="M322" s="300">
        <f t="shared" si="8"/>
        <v>0.15476020000000001</v>
      </c>
      <c r="N322" s="221">
        <v>0.1473314</v>
      </c>
      <c r="O322" s="221">
        <v>7.4288000000000002E-3</v>
      </c>
      <c r="P322" s="298">
        <v>0</v>
      </c>
      <c r="Q322" s="68" t="s">
        <v>800</v>
      </c>
      <c r="R322" s="68" t="s">
        <v>800</v>
      </c>
      <c r="S322" s="68" t="s">
        <v>800</v>
      </c>
      <c r="T322" s="68" t="s">
        <v>800</v>
      </c>
      <c r="U322" s="79"/>
      <c r="V322" s="80" t="s">
        <v>800</v>
      </c>
      <c r="W322" s="80" t="s">
        <v>800</v>
      </c>
      <c r="X322" s="80" t="s">
        <v>800</v>
      </c>
      <c r="Y322" s="80" t="s">
        <v>800</v>
      </c>
      <c r="Z322" s="227"/>
      <c r="AA322" s="89">
        <v>366.42836723058156</v>
      </c>
      <c r="AB322" s="89">
        <v>326.76963276941842</v>
      </c>
      <c r="AC322" s="301">
        <v>0</v>
      </c>
      <c r="AD322" s="230">
        <v>0</v>
      </c>
      <c r="AE322" s="302">
        <v>51</v>
      </c>
      <c r="AG322" s="36"/>
    </row>
    <row r="323" spans="1:33" s="38" customFormat="1" ht="15" customHeight="1" x14ac:dyDescent="0.2">
      <c r="A323" s="277">
        <v>17</v>
      </c>
      <c r="B323" s="279">
        <v>30</v>
      </c>
      <c r="C323" s="170"/>
      <c r="D323" s="4" t="s">
        <v>429</v>
      </c>
      <c r="E323" s="1" t="s">
        <v>7</v>
      </c>
      <c r="F323" s="292">
        <v>3525607</v>
      </c>
      <c r="G323" s="292">
        <v>352560717</v>
      </c>
      <c r="H323" s="17">
        <v>416.04</v>
      </c>
      <c r="I323" s="17">
        <v>1.4709754318873667</v>
      </c>
      <c r="J323" s="17">
        <v>1.8712408555301878</v>
      </c>
      <c r="K323" s="17">
        <v>3.66</v>
      </c>
      <c r="L323" s="17">
        <v>0.40026542364282114</v>
      </c>
      <c r="M323" s="300">
        <f t="shared" si="8"/>
        <v>3.4652599999999999E-2</v>
      </c>
      <c r="N323" s="221">
        <v>1.0999999999999999E-2</v>
      </c>
      <c r="O323" s="221">
        <v>2.3652599999999999E-2</v>
      </c>
      <c r="P323" s="298">
        <v>0</v>
      </c>
      <c r="Q323" s="68" t="s">
        <v>800</v>
      </c>
      <c r="R323" s="68" t="s">
        <v>800</v>
      </c>
      <c r="S323" s="68" t="s">
        <v>800</v>
      </c>
      <c r="T323" s="68" t="s">
        <v>800</v>
      </c>
      <c r="U323" s="79"/>
      <c r="V323" s="80" t="s">
        <v>800</v>
      </c>
      <c r="W323" s="80" t="s">
        <v>800</v>
      </c>
      <c r="X323" s="80" t="s">
        <v>800</v>
      </c>
      <c r="Y323" s="80" t="s">
        <v>800</v>
      </c>
      <c r="Z323" s="227"/>
      <c r="AA323" s="89">
        <v>182.44872000000001</v>
      </c>
      <c r="AB323" s="89">
        <v>22.319279999999999</v>
      </c>
      <c r="AC323" s="301">
        <v>0</v>
      </c>
      <c r="AD323" s="230">
        <v>0</v>
      </c>
      <c r="AE323" s="302">
        <v>0</v>
      </c>
      <c r="AG323" s="36"/>
    </row>
    <row r="324" spans="1:33" s="38" customFormat="1" ht="15" customHeight="1" x14ac:dyDescent="0.2">
      <c r="A324" s="277">
        <v>19</v>
      </c>
      <c r="B324" s="279">
        <v>30</v>
      </c>
      <c r="C324" s="170"/>
      <c r="D324" s="4" t="s">
        <v>430</v>
      </c>
      <c r="E324" s="1" t="s">
        <v>2</v>
      </c>
      <c r="F324" s="292">
        <v>3525706</v>
      </c>
      <c r="G324" s="292">
        <v>352570619</v>
      </c>
      <c r="H324" s="17">
        <v>858.64</v>
      </c>
      <c r="I324" s="17">
        <v>1.5910550589802133</v>
      </c>
      <c r="J324" s="17">
        <v>2.1013934741248099</v>
      </c>
      <c r="K324" s="17">
        <v>6.33</v>
      </c>
      <c r="L324" s="17">
        <v>0.51033841514459666</v>
      </c>
      <c r="M324" s="300">
        <f t="shared" si="8"/>
        <v>0.29423479999999996</v>
      </c>
      <c r="N324" s="221">
        <v>0.22742439999999997</v>
      </c>
      <c r="O324" s="221">
        <v>6.6810399999999978E-2</v>
      </c>
      <c r="P324" s="298">
        <v>0</v>
      </c>
      <c r="Q324" s="68" t="s">
        <v>800</v>
      </c>
      <c r="R324" s="68" t="s">
        <v>800</v>
      </c>
      <c r="S324" s="68" t="s">
        <v>800</v>
      </c>
      <c r="T324" s="68" t="s">
        <v>800</v>
      </c>
      <c r="U324" s="79"/>
      <c r="V324" s="80" t="s">
        <v>800</v>
      </c>
      <c r="W324" s="80" t="s">
        <v>800</v>
      </c>
      <c r="X324" s="80" t="s">
        <v>800</v>
      </c>
      <c r="Y324" s="80" t="s">
        <v>800</v>
      </c>
      <c r="Z324" s="227"/>
      <c r="AA324" s="89">
        <v>1092.5188200000002</v>
      </c>
      <c r="AB324" s="89">
        <v>662.53517999999985</v>
      </c>
      <c r="AC324" s="301">
        <v>1</v>
      </c>
      <c r="AD324" s="230">
        <v>1</v>
      </c>
      <c r="AE324" s="302">
        <v>12</v>
      </c>
      <c r="AG324" s="36"/>
    </row>
    <row r="325" spans="1:33" s="38" customFormat="1" ht="15" customHeight="1" x14ac:dyDescent="0.2">
      <c r="A325" s="277">
        <v>20</v>
      </c>
      <c r="B325" s="279">
        <v>30</v>
      </c>
      <c r="C325" s="170"/>
      <c r="D325" s="4" t="s">
        <v>431</v>
      </c>
      <c r="E325" s="1" t="s">
        <v>3</v>
      </c>
      <c r="F325" s="292">
        <v>3525805</v>
      </c>
      <c r="G325" s="292">
        <v>352580520</v>
      </c>
      <c r="H325" s="17">
        <v>128.21</v>
      </c>
      <c r="I325" s="17">
        <v>0.27017916095890415</v>
      </c>
      <c r="J325" s="17">
        <v>0.3902587880517504</v>
      </c>
      <c r="K325" s="17">
        <v>0.94</v>
      </c>
      <c r="L325" s="17">
        <v>0.12007962709284625</v>
      </c>
      <c r="M325" s="300">
        <f t="shared" si="8"/>
        <v>1.48457E-2</v>
      </c>
      <c r="N325" s="221">
        <v>1.0416699999999999E-2</v>
      </c>
      <c r="O325" s="221">
        <v>4.4289999999999998E-3</v>
      </c>
      <c r="P325" s="298">
        <v>0</v>
      </c>
      <c r="Q325" s="68" t="s">
        <v>800</v>
      </c>
      <c r="R325" s="68" t="s">
        <v>800</v>
      </c>
      <c r="S325" s="68" t="s">
        <v>800</v>
      </c>
      <c r="T325" s="68" t="s">
        <v>800</v>
      </c>
      <c r="U325" s="79"/>
      <c r="V325" s="80" t="s">
        <v>800</v>
      </c>
      <c r="W325" s="80" t="s">
        <v>800</v>
      </c>
      <c r="X325" s="80" t="s">
        <v>800</v>
      </c>
      <c r="Y325" s="80" t="s">
        <v>800</v>
      </c>
      <c r="Z325" s="227"/>
      <c r="AA325" s="89">
        <v>188.45567999999997</v>
      </c>
      <c r="AB325" s="89">
        <v>53.464320000000001</v>
      </c>
      <c r="AC325" s="301">
        <v>0</v>
      </c>
      <c r="AD325" s="230">
        <v>0</v>
      </c>
      <c r="AE325" s="302">
        <v>0</v>
      </c>
      <c r="AG325" s="36"/>
    </row>
    <row r="326" spans="1:33" s="38" customFormat="1" ht="15" customHeight="1" x14ac:dyDescent="0.2">
      <c r="A326" s="277">
        <v>10</v>
      </c>
      <c r="B326" s="279">
        <v>30</v>
      </c>
      <c r="C326" s="170"/>
      <c r="D326" s="4" t="s">
        <v>432</v>
      </c>
      <c r="E326" s="1" t="s">
        <v>54</v>
      </c>
      <c r="F326" s="292">
        <v>3525854</v>
      </c>
      <c r="G326" s="292">
        <v>352585410</v>
      </c>
      <c r="H326" s="17">
        <v>56.74</v>
      </c>
      <c r="I326" s="17">
        <v>0.11007299150177574</v>
      </c>
      <c r="J326" s="17">
        <v>0.18011944063926941</v>
      </c>
      <c r="K326" s="17">
        <v>0.51</v>
      </c>
      <c r="L326" s="17">
        <v>7.0046449137493666E-2</v>
      </c>
      <c r="M326" s="300">
        <f t="shared" si="8"/>
        <v>1.1640000000000001E-2</v>
      </c>
      <c r="N326" s="221">
        <v>3.2409999999999996E-4</v>
      </c>
      <c r="O326" s="221">
        <v>1.13159E-2</v>
      </c>
      <c r="P326" s="298">
        <v>0</v>
      </c>
      <c r="Q326" s="68" t="s">
        <v>800</v>
      </c>
      <c r="R326" s="68" t="s">
        <v>800</v>
      </c>
      <c r="S326" s="68" t="s">
        <v>800</v>
      </c>
      <c r="T326" s="68" t="s">
        <v>800</v>
      </c>
      <c r="U326" s="79"/>
      <c r="V326" s="80" t="s">
        <v>800</v>
      </c>
      <c r="W326" s="80" t="s">
        <v>800</v>
      </c>
      <c r="X326" s="80" t="s">
        <v>800</v>
      </c>
      <c r="Y326" s="80" t="s">
        <v>800</v>
      </c>
      <c r="Z326" s="227"/>
      <c r="AA326" s="89">
        <v>64.52676000000001</v>
      </c>
      <c r="AB326" s="89">
        <v>35.373239999999996</v>
      </c>
      <c r="AC326" s="301">
        <v>0</v>
      </c>
      <c r="AD326" s="230">
        <v>0</v>
      </c>
      <c r="AE326" s="302">
        <v>4</v>
      </c>
      <c r="AG326" s="36"/>
    </row>
    <row r="327" spans="1:33" s="38" customFormat="1" ht="15" customHeight="1" x14ac:dyDescent="0.2">
      <c r="A327" s="277">
        <v>5</v>
      </c>
      <c r="B327" s="279">
        <v>30</v>
      </c>
      <c r="C327" s="170"/>
      <c r="D327" s="4" t="s">
        <v>433</v>
      </c>
      <c r="E327" s="1" t="s">
        <v>9</v>
      </c>
      <c r="F327" s="292">
        <v>3525904</v>
      </c>
      <c r="G327" s="292">
        <v>35259045</v>
      </c>
      <c r="H327" s="17">
        <v>431.97</v>
      </c>
      <c r="I327" s="17">
        <v>1.2608360844748858</v>
      </c>
      <c r="J327" s="17">
        <v>1.9613005758498225</v>
      </c>
      <c r="K327" s="17">
        <v>5.19</v>
      </c>
      <c r="L327" s="17">
        <v>0.70046449137493672</v>
      </c>
      <c r="M327" s="300">
        <f t="shared" si="8"/>
        <v>2.4174409999999993</v>
      </c>
      <c r="N327" s="221">
        <v>2.1434038999999996</v>
      </c>
      <c r="O327" s="221">
        <v>0.27403709999999992</v>
      </c>
      <c r="P327" s="298">
        <v>0</v>
      </c>
      <c r="Q327" s="68" t="s">
        <v>800</v>
      </c>
      <c r="R327" s="68" t="s">
        <v>800</v>
      </c>
      <c r="S327" s="68" t="s">
        <v>800</v>
      </c>
      <c r="T327" s="68" t="s">
        <v>800</v>
      </c>
      <c r="U327" s="79"/>
      <c r="V327" s="80" t="s">
        <v>800</v>
      </c>
      <c r="W327" s="80" t="s">
        <v>800</v>
      </c>
      <c r="X327" s="80" t="s">
        <v>800</v>
      </c>
      <c r="Y327" s="80" t="s">
        <v>800</v>
      </c>
      <c r="Z327" s="227"/>
      <c r="AA327" s="89">
        <v>18355.766940000001</v>
      </c>
      <c r="AB327" s="89">
        <v>2611.67706</v>
      </c>
      <c r="AC327" s="301">
        <v>78</v>
      </c>
      <c r="AD327" s="230">
        <v>2</v>
      </c>
      <c r="AE327" s="302">
        <v>76</v>
      </c>
      <c r="AG327" s="36"/>
    </row>
    <row r="328" spans="1:33" s="38" customFormat="1" ht="15" customHeight="1" x14ac:dyDescent="0.2">
      <c r="A328" s="277">
        <v>21</v>
      </c>
      <c r="B328" s="279">
        <v>30</v>
      </c>
      <c r="C328" s="170"/>
      <c r="D328" s="4" t="s">
        <v>434</v>
      </c>
      <c r="E328" s="1" t="s">
        <v>4</v>
      </c>
      <c r="F328" s="292">
        <v>3526001</v>
      </c>
      <c r="G328" s="292">
        <v>352600121</v>
      </c>
      <c r="H328" s="17">
        <v>582.84</v>
      </c>
      <c r="I328" s="17">
        <v>1.3508958047945205</v>
      </c>
      <c r="J328" s="17">
        <v>1.8712408555301878</v>
      </c>
      <c r="K328" s="17">
        <v>4.32</v>
      </c>
      <c r="L328" s="17">
        <v>0.52034505073566728</v>
      </c>
      <c r="M328" s="300">
        <f t="shared" si="8"/>
        <v>9.4155799999999984E-2</v>
      </c>
      <c r="N328" s="221">
        <v>7.0740599999999987E-2</v>
      </c>
      <c r="O328" s="221">
        <v>2.3415200000000004E-2</v>
      </c>
      <c r="P328" s="298">
        <v>0</v>
      </c>
      <c r="Q328" s="68" t="s">
        <v>800</v>
      </c>
      <c r="R328" s="68" t="s">
        <v>800</v>
      </c>
      <c r="S328" s="68" t="s">
        <v>800</v>
      </c>
      <c r="T328" s="68" t="s">
        <v>800</v>
      </c>
      <c r="U328" s="79"/>
      <c r="V328" s="80" t="s">
        <v>800</v>
      </c>
      <c r="W328" s="80" t="s">
        <v>800</v>
      </c>
      <c r="X328" s="80" t="s">
        <v>800</v>
      </c>
      <c r="Y328" s="80" t="s">
        <v>800</v>
      </c>
      <c r="Z328" s="227"/>
      <c r="AA328" s="89">
        <v>522.45864000000006</v>
      </c>
      <c r="AB328" s="89">
        <v>375.02135999999996</v>
      </c>
      <c r="AC328" s="301">
        <v>2</v>
      </c>
      <c r="AD328" s="230">
        <v>0</v>
      </c>
      <c r="AE328" s="302">
        <v>2</v>
      </c>
      <c r="AG328" s="36"/>
    </row>
    <row r="329" spans="1:33" s="38" customFormat="1" ht="15" customHeight="1" x14ac:dyDescent="0.2">
      <c r="A329" s="277">
        <v>11</v>
      </c>
      <c r="B329" s="279">
        <v>30</v>
      </c>
      <c r="C329" s="170"/>
      <c r="D329" s="4" t="s">
        <v>435</v>
      </c>
      <c r="E329" s="1" t="s">
        <v>12</v>
      </c>
      <c r="F329" s="292">
        <v>3526100</v>
      </c>
      <c r="G329" s="292">
        <v>352610011</v>
      </c>
      <c r="H329" s="17">
        <v>820.96</v>
      </c>
      <c r="I329" s="17">
        <v>7.5850297780314566</v>
      </c>
      <c r="J329" s="17">
        <v>10.787153167174022</v>
      </c>
      <c r="K329" s="17">
        <v>24.7</v>
      </c>
      <c r="L329" s="17">
        <v>3.2021233891425656</v>
      </c>
      <c r="M329" s="300">
        <f t="shared" si="8"/>
        <v>0.17713890000000002</v>
      </c>
      <c r="N329" s="221">
        <v>0.17535640000000002</v>
      </c>
      <c r="O329" s="221">
        <v>1.7825E-3</v>
      </c>
      <c r="P329" s="298">
        <v>0</v>
      </c>
      <c r="Q329" s="68" t="s">
        <v>800</v>
      </c>
      <c r="R329" s="68" t="s">
        <v>800</v>
      </c>
      <c r="S329" s="68" t="s">
        <v>800</v>
      </c>
      <c r="T329" s="68" t="s">
        <v>800</v>
      </c>
      <c r="U329" s="79"/>
      <c r="V329" s="80" t="s">
        <v>800</v>
      </c>
      <c r="W329" s="80" t="s">
        <v>800</v>
      </c>
      <c r="X329" s="80" t="s">
        <v>800</v>
      </c>
      <c r="Y329" s="80" t="s">
        <v>800</v>
      </c>
      <c r="Z329" s="227"/>
      <c r="AA329" s="89">
        <v>116.72329464491202</v>
      </c>
      <c r="AB329" s="89">
        <v>539.75470535508794</v>
      </c>
      <c r="AC329" s="301">
        <v>4</v>
      </c>
      <c r="AD329" s="230">
        <v>1</v>
      </c>
      <c r="AE329" s="302">
        <v>111</v>
      </c>
      <c r="AG329" s="36"/>
    </row>
    <row r="330" spans="1:33" s="38" customFormat="1" ht="15" customHeight="1" x14ac:dyDescent="0.2">
      <c r="A330" s="277">
        <v>11</v>
      </c>
      <c r="B330" s="279">
        <v>30</v>
      </c>
      <c r="C330" s="170"/>
      <c r="D330" s="4" t="s">
        <v>436</v>
      </c>
      <c r="E330" s="1" t="s">
        <v>12</v>
      </c>
      <c r="F330" s="292">
        <v>3526209</v>
      </c>
      <c r="G330" s="292">
        <v>352620911</v>
      </c>
      <c r="H330" s="17">
        <v>521.6</v>
      </c>
      <c r="I330" s="17">
        <v>4.8732315328513449</v>
      </c>
      <c r="J330" s="17">
        <v>6.9245918290208008</v>
      </c>
      <c r="K330" s="17">
        <v>15.86</v>
      </c>
      <c r="L330" s="17">
        <v>2.0513602961694559</v>
      </c>
      <c r="M330" s="300">
        <f t="shared" si="8"/>
        <v>7.1656899999999996E-2</v>
      </c>
      <c r="N330" s="221">
        <v>6.1501300000000002E-2</v>
      </c>
      <c r="O330" s="221">
        <v>1.0155600000000001E-2</v>
      </c>
      <c r="P330" s="298">
        <v>0</v>
      </c>
      <c r="Q330" s="68" t="s">
        <v>800</v>
      </c>
      <c r="R330" s="68" t="s">
        <v>800</v>
      </c>
      <c r="S330" s="68" t="s">
        <v>800</v>
      </c>
      <c r="T330" s="68" t="s">
        <v>800</v>
      </c>
      <c r="U330" s="79"/>
      <c r="V330" s="80" t="s">
        <v>800</v>
      </c>
      <c r="W330" s="80" t="s">
        <v>800</v>
      </c>
      <c r="X330" s="80" t="s">
        <v>800</v>
      </c>
      <c r="Y330" s="80" t="s">
        <v>800</v>
      </c>
      <c r="Z330" s="227"/>
      <c r="AA330" s="89">
        <v>181.87860618374134</v>
      </c>
      <c r="AB330" s="89">
        <v>1106.8313938162587</v>
      </c>
      <c r="AC330" s="301">
        <v>4</v>
      </c>
      <c r="AD330" s="230">
        <v>2</v>
      </c>
      <c r="AE330" s="302">
        <v>25</v>
      </c>
      <c r="AG330" s="36"/>
    </row>
    <row r="331" spans="1:33" s="38" customFormat="1" ht="15" customHeight="1" x14ac:dyDescent="0.2">
      <c r="A331" s="277">
        <v>2</v>
      </c>
      <c r="B331" s="279">
        <v>30</v>
      </c>
      <c r="C331" s="170"/>
      <c r="D331" s="4" t="s">
        <v>437</v>
      </c>
      <c r="E331" s="1" t="s">
        <v>6</v>
      </c>
      <c r="F331" s="292">
        <v>3526308</v>
      </c>
      <c r="G331" s="292">
        <v>35263082</v>
      </c>
      <c r="H331" s="17">
        <v>255.92</v>
      </c>
      <c r="I331" s="17">
        <v>1.2808493556570268</v>
      </c>
      <c r="J331" s="17">
        <v>1.6711081437087771</v>
      </c>
      <c r="K331" s="17">
        <v>3.87</v>
      </c>
      <c r="L331" s="17">
        <v>0.39025878805175029</v>
      </c>
      <c r="M331" s="300">
        <f t="shared" si="8"/>
        <v>4.3074100000000004E-2</v>
      </c>
      <c r="N331" s="221">
        <v>4.3074100000000004E-2</v>
      </c>
      <c r="O331" s="221">
        <v>0</v>
      </c>
      <c r="P331" s="298">
        <v>9.3302891933028931E-3</v>
      </c>
      <c r="Q331" s="68" t="s">
        <v>800</v>
      </c>
      <c r="R331" s="68" t="s">
        <v>800</v>
      </c>
      <c r="S331" s="68" t="s">
        <v>800</v>
      </c>
      <c r="T331" s="68" t="s">
        <v>800</v>
      </c>
      <c r="U331" s="79"/>
      <c r="V331" s="80" t="s">
        <v>800</v>
      </c>
      <c r="W331" s="80" t="s">
        <v>800</v>
      </c>
      <c r="X331" s="80" t="s">
        <v>800</v>
      </c>
      <c r="Y331" s="80" t="s">
        <v>800</v>
      </c>
      <c r="Z331" s="227"/>
      <c r="AA331" s="89">
        <v>145.95728936170212</v>
      </c>
      <c r="AB331" s="89">
        <v>27.274710638297876</v>
      </c>
      <c r="AC331" s="301">
        <v>0</v>
      </c>
      <c r="AD331" s="230">
        <v>0</v>
      </c>
      <c r="AE331" s="302">
        <v>8</v>
      </c>
      <c r="AG331" s="36"/>
    </row>
    <row r="332" spans="1:33" s="38" customFormat="1" ht="15" customHeight="1" x14ac:dyDescent="0.2">
      <c r="A332" s="277">
        <v>10</v>
      </c>
      <c r="B332" s="279">
        <v>30</v>
      </c>
      <c r="C332" s="170"/>
      <c r="D332" s="4" t="s">
        <v>438</v>
      </c>
      <c r="E332" s="1" t="s">
        <v>54</v>
      </c>
      <c r="F332" s="292">
        <v>3526407</v>
      </c>
      <c r="G332" s="292">
        <v>352640710</v>
      </c>
      <c r="H332" s="17">
        <v>386.76</v>
      </c>
      <c r="I332" s="17">
        <v>0.72047776255707763</v>
      </c>
      <c r="J332" s="17">
        <v>1.2308161777016742</v>
      </c>
      <c r="K332" s="17">
        <v>3.44</v>
      </c>
      <c r="L332" s="17">
        <v>0.51033841514459655</v>
      </c>
      <c r="M332" s="300">
        <f t="shared" si="8"/>
        <v>0.22193869999999996</v>
      </c>
      <c r="N332" s="221">
        <v>0.21410139999999997</v>
      </c>
      <c r="O332" s="221">
        <v>7.8373000000000019E-3</v>
      </c>
      <c r="P332" s="298">
        <v>0</v>
      </c>
      <c r="Q332" s="68" t="s">
        <v>800</v>
      </c>
      <c r="R332" s="68" t="s">
        <v>800</v>
      </c>
      <c r="S332" s="68" t="s">
        <v>800</v>
      </c>
      <c r="T332" s="68" t="s">
        <v>800</v>
      </c>
      <c r="U332" s="79"/>
      <c r="V332" s="80" t="s">
        <v>800</v>
      </c>
      <c r="W332" s="80" t="s">
        <v>800</v>
      </c>
      <c r="X332" s="80" t="s">
        <v>800</v>
      </c>
      <c r="Y332" s="80" t="s">
        <v>800</v>
      </c>
      <c r="Z332" s="227"/>
      <c r="AA332" s="89">
        <v>1087.1932021338653</v>
      </c>
      <c r="AB332" s="89">
        <v>249.36079786613485</v>
      </c>
      <c r="AC332" s="301">
        <v>4</v>
      </c>
      <c r="AD332" s="230">
        <v>0</v>
      </c>
      <c r="AE332" s="302">
        <v>8</v>
      </c>
      <c r="AG332" s="36"/>
    </row>
    <row r="333" spans="1:33" s="38" customFormat="1" ht="15" customHeight="1" x14ac:dyDescent="0.2">
      <c r="A333" s="277">
        <v>19</v>
      </c>
      <c r="B333" s="279">
        <v>30</v>
      </c>
      <c r="C333" s="170"/>
      <c r="D333" s="4" t="s">
        <v>439</v>
      </c>
      <c r="E333" s="1" t="s">
        <v>2</v>
      </c>
      <c r="F333" s="292">
        <v>3526506</v>
      </c>
      <c r="G333" s="292">
        <v>352650619</v>
      </c>
      <c r="H333" s="17">
        <v>538.52</v>
      </c>
      <c r="I333" s="17">
        <v>1.0206768302891933</v>
      </c>
      <c r="J333" s="17">
        <v>1.4009289827498732</v>
      </c>
      <c r="K333" s="17">
        <v>3.85</v>
      </c>
      <c r="L333" s="17">
        <v>0.38025215246067989</v>
      </c>
      <c r="M333" s="300">
        <f t="shared" si="8"/>
        <v>5.2099999999999999E-5</v>
      </c>
      <c r="N333" s="221">
        <v>0</v>
      </c>
      <c r="O333" s="221">
        <v>5.2099999999999999E-5</v>
      </c>
      <c r="P333" s="298">
        <v>0</v>
      </c>
      <c r="Q333" s="68" t="s">
        <v>800</v>
      </c>
      <c r="R333" s="68" t="s">
        <v>800</v>
      </c>
      <c r="S333" s="68" t="s">
        <v>800</v>
      </c>
      <c r="T333" s="68" t="s">
        <v>800</v>
      </c>
      <c r="U333" s="79"/>
      <c r="V333" s="80" t="s">
        <v>800</v>
      </c>
      <c r="W333" s="80" t="s">
        <v>800</v>
      </c>
      <c r="X333" s="80" t="s">
        <v>800</v>
      </c>
      <c r="Y333" s="80" t="s">
        <v>800</v>
      </c>
      <c r="Z333" s="227"/>
      <c r="AA333" s="89">
        <v>193.36265999999998</v>
      </c>
      <c r="AB333" s="89">
        <v>93.323340000000002</v>
      </c>
      <c r="AC333" s="301">
        <v>0</v>
      </c>
      <c r="AD333" s="230">
        <v>0</v>
      </c>
      <c r="AE333" s="302">
        <v>0</v>
      </c>
      <c r="AG333" s="36"/>
    </row>
    <row r="334" spans="1:33" s="38" customFormat="1" ht="15" customHeight="1" x14ac:dyDescent="0.2">
      <c r="A334" s="277">
        <v>2</v>
      </c>
      <c r="B334" s="279">
        <v>30</v>
      </c>
      <c r="C334" s="170"/>
      <c r="D334" s="4" t="s">
        <v>440</v>
      </c>
      <c r="E334" s="1" t="s">
        <v>6</v>
      </c>
      <c r="F334" s="292">
        <v>3526605</v>
      </c>
      <c r="G334" s="292">
        <v>35266052</v>
      </c>
      <c r="H334" s="17">
        <v>166.86</v>
      </c>
      <c r="I334" s="17">
        <v>0.83055075405885337</v>
      </c>
      <c r="J334" s="17">
        <v>1.0807166438356166</v>
      </c>
      <c r="K334" s="17">
        <v>2.5</v>
      </c>
      <c r="L334" s="17">
        <v>0.25016588977676324</v>
      </c>
      <c r="M334" s="300">
        <f t="shared" si="8"/>
        <v>4.4530400000000005E-2</v>
      </c>
      <c r="N334" s="221">
        <v>4.3825600000000006E-2</v>
      </c>
      <c r="O334" s="221">
        <v>7.048E-4</v>
      </c>
      <c r="P334" s="298">
        <v>0</v>
      </c>
      <c r="Q334" s="68" t="s">
        <v>800</v>
      </c>
      <c r="R334" s="68" t="s">
        <v>800</v>
      </c>
      <c r="S334" s="68" t="s">
        <v>800</v>
      </c>
      <c r="T334" s="68" t="s">
        <v>800</v>
      </c>
      <c r="U334" s="79"/>
      <c r="V334" s="80" t="s">
        <v>800</v>
      </c>
      <c r="W334" s="80" t="s">
        <v>800</v>
      </c>
      <c r="X334" s="80" t="s">
        <v>800</v>
      </c>
      <c r="Y334" s="80" t="s">
        <v>800</v>
      </c>
      <c r="Z334" s="227"/>
      <c r="AA334" s="89">
        <v>36.447612993630571</v>
      </c>
      <c r="AB334" s="89">
        <v>315.57838700636944</v>
      </c>
      <c r="AC334" s="301">
        <v>1</v>
      </c>
      <c r="AD334" s="230">
        <v>0</v>
      </c>
      <c r="AE334" s="302">
        <v>21</v>
      </c>
      <c r="AG334" s="36"/>
    </row>
    <row r="335" spans="1:33" s="38" customFormat="1" ht="15" customHeight="1" x14ac:dyDescent="0.2">
      <c r="A335" s="277">
        <v>9</v>
      </c>
      <c r="B335" s="279">
        <v>30</v>
      </c>
      <c r="C335" s="170"/>
      <c r="D335" s="4" t="s">
        <v>441</v>
      </c>
      <c r="E335" s="1" t="s">
        <v>18</v>
      </c>
      <c r="F335" s="292">
        <v>3526704</v>
      </c>
      <c r="G335" s="292">
        <v>35267049</v>
      </c>
      <c r="H335" s="17">
        <v>403.08</v>
      </c>
      <c r="I335" s="17">
        <v>1.2908559912480975</v>
      </c>
      <c r="J335" s="17">
        <v>1.92127403348554</v>
      </c>
      <c r="K335" s="17">
        <v>5.31</v>
      </c>
      <c r="L335" s="17">
        <v>0.63041804223744258</v>
      </c>
      <c r="M335" s="300">
        <f t="shared" si="8"/>
        <v>0.23013189999999989</v>
      </c>
      <c r="N335" s="221">
        <v>0.2052237999999999</v>
      </c>
      <c r="O335" s="221">
        <v>2.4908099999999996E-2</v>
      </c>
      <c r="P335" s="298">
        <v>0.40891615930999498</v>
      </c>
      <c r="Q335" s="68" t="s">
        <v>800</v>
      </c>
      <c r="R335" s="68" t="s">
        <v>800</v>
      </c>
      <c r="S335" s="68" t="s">
        <v>800</v>
      </c>
      <c r="T335" s="68" t="s">
        <v>800</v>
      </c>
      <c r="U335" s="79"/>
      <c r="V335" s="80" t="s">
        <v>800</v>
      </c>
      <c r="W335" s="80" t="s">
        <v>800</v>
      </c>
      <c r="X335" s="80" t="s">
        <v>800</v>
      </c>
      <c r="Y335" s="80" t="s">
        <v>800</v>
      </c>
      <c r="Z335" s="227"/>
      <c r="AA335" s="89">
        <v>1368.4723199999999</v>
      </c>
      <c r="AB335" s="89">
        <v>3935.7316799999999</v>
      </c>
      <c r="AC335" s="301">
        <v>13</v>
      </c>
      <c r="AD335" s="230">
        <v>0</v>
      </c>
      <c r="AE335" s="302">
        <v>17</v>
      </c>
      <c r="AG335" s="36"/>
    </row>
    <row r="336" spans="1:33" s="38" customFormat="1" ht="15" customHeight="1" x14ac:dyDescent="0.2">
      <c r="A336" s="277">
        <v>13</v>
      </c>
      <c r="B336" s="279">
        <v>30</v>
      </c>
      <c r="C336" s="170"/>
      <c r="D336" s="4" t="s">
        <v>442</v>
      </c>
      <c r="E336" s="1" t="s">
        <v>10</v>
      </c>
      <c r="F336" s="292">
        <v>3526803</v>
      </c>
      <c r="G336" s="292">
        <v>352680313</v>
      </c>
      <c r="H336" s="17">
        <v>803.86</v>
      </c>
      <c r="I336" s="17">
        <v>2.8618977790461693</v>
      </c>
      <c r="J336" s="17">
        <v>3.5923821771943172</v>
      </c>
      <c r="K336" s="17">
        <v>6.89</v>
      </c>
      <c r="L336" s="17">
        <v>0.73048439814814792</v>
      </c>
      <c r="M336" s="300">
        <f t="shared" si="8"/>
        <v>0.6663148000000001</v>
      </c>
      <c r="N336" s="221">
        <v>0.38846639999999999</v>
      </c>
      <c r="O336" s="221">
        <v>0.27784840000000011</v>
      </c>
      <c r="P336" s="298">
        <v>0</v>
      </c>
      <c r="Q336" s="68" t="s">
        <v>800</v>
      </c>
      <c r="R336" s="68" t="s">
        <v>800</v>
      </c>
      <c r="S336" s="68" t="s">
        <v>800</v>
      </c>
      <c r="T336" s="68" t="s">
        <v>800</v>
      </c>
      <c r="U336" s="79"/>
      <c r="V336" s="80" t="s">
        <v>800</v>
      </c>
      <c r="W336" s="80" t="s">
        <v>800</v>
      </c>
      <c r="X336" s="80" t="s">
        <v>800</v>
      </c>
      <c r="Y336" s="80" t="s">
        <v>800</v>
      </c>
      <c r="Z336" s="227"/>
      <c r="AA336" s="89">
        <v>2923.03188</v>
      </c>
      <c r="AB336" s="89">
        <v>596.14811999999995</v>
      </c>
      <c r="AC336" s="301">
        <v>3</v>
      </c>
      <c r="AD336" s="230">
        <v>0</v>
      </c>
      <c r="AE336" s="302">
        <v>14</v>
      </c>
      <c r="AG336" s="36"/>
    </row>
    <row r="337" spans="1:33" s="38" customFormat="1" ht="15" customHeight="1" x14ac:dyDescent="0.2">
      <c r="A337" s="277">
        <v>5</v>
      </c>
      <c r="B337" s="279">
        <v>30</v>
      </c>
      <c r="C337" s="170"/>
      <c r="D337" s="4" t="s">
        <v>443</v>
      </c>
      <c r="E337" s="1" t="s">
        <v>9</v>
      </c>
      <c r="F337" s="292">
        <v>3526902</v>
      </c>
      <c r="G337" s="292">
        <v>35269025</v>
      </c>
      <c r="H337" s="17">
        <v>580.98</v>
      </c>
      <c r="I337" s="17">
        <v>1.7411545928462711</v>
      </c>
      <c r="J337" s="17">
        <v>2.6817783384069003</v>
      </c>
      <c r="K337" s="17">
        <v>7.06</v>
      </c>
      <c r="L337" s="17">
        <v>0.94062374556062922</v>
      </c>
      <c r="M337" s="300">
        <f t="shared" si="8"/>
        <v>2.7013197000000013</v>
      </c>
      <c r="N337" s="221">
        <v>2.4464726000000017</v>
      </c>
      <c r="O337" s="221">
        <v>0.25484709999999977</v>
      </c>
      <c r="P337" s="298">
        <v>0</v>
      </c>
      <c r="Q337" s="68" t="s">
        <v>800</v>
      </c>
      <c r="R337" s="68" t="s">
        <v>800</v>
      </c>
      <c r="S337" s="68" t="s">
        <v>800</v>
      </c>
      <c r="T337" s="68" t="s">
        <v>800</v>
      </c>
      <c r="U337" s="79"/>
      <c r="V337" s="80" t="s">
        <v>800</v>
      </c>
      <c r="W337" s="80" t="s">
        <v>800</v>
      </c>
      <c r="X337" s="80" t="s">
        <v>800</v>
      </c>
      <c r="Y337" s="80" t="s">
        <v>800</v>
      </c>
      <c r="Z337" s="227"/>
      <c r="AA337" s="89">
        <v>8569.11636</v>
      </c>
      <c r="AB337" s="89">
        <v>7079.3816400000005</v>
      </c>
      <c r="AC337" s="301">
        <v>47</v>
      </c>
      <c r="AD337" s="230">
        <v>3</v>
      </c>
      <c r="AE337" s="302">
        <v>33</v>
      </c>
      <c r="AG337" s="36"/>
    </row>
    <row r="338" spans="1:33" s="38" customFormat="1" ht="15" customHeight="1" x14ac:dyDescent="0.2">
      <c r="A338" s="277">
        <v>9</v>
      </c>
      <c r="B338" s="279">
        <v>30</v>
      </c>
      <c r="C338" s="170"/>
      <c r="D338" s="4" t="s">
        <v>444</v>
      </c>
      <c r="E338" s="1" t="s">
        <v>18</v>
      </c>
      <c r="F338" s="292">
        <v>3527009</v>
      </c>
      <c r="G338" s="292">
        <v>35270099</v>
      </c>
      <c r="H338" s="17">
        <v>48.6</v>
      </c>
      <c r="I338" s="17">
        <v>0.16010616945712836</v>
      </c>
      <c r="J338" s="17">
        <v>0.23015261859462202</v>
      </c>
      <c r="K338" s="17">
        <v>0.65</v>
      </c>
      <c r="L338" s="17">
        <v>7.0046449137493666E-2</v>
      </c>
      <c r="M338" s="300">
        <f t="shared" si="8"/>
        <v>4.9102999999999994E-3</v>
      </c>
      <c r="N338" s="221">
        <v>2.1935000000000001E-3</v>
      </c>
      <c r="O338" s="221">
        <v>2.7167999999999997E-3</v>
      </c>
      <c r="P338" s="298">
        <v>0</v>
      </c>
      <c r="Q338" s="68" t="s">
        <v>800</v>
      </c>
      <c r="R338" s="68" t="s">
        <v>800</v>
      </c>
      <c r="S338" s="68" t="s">
        <v>800</v>
      </c>
      <c r="T338" s="68" t="s">
        <v>800</v>
      </c>
      <c r="U338" s="79"/>
      <c r="V338" s="80" t="s">
        <v>800</v>
      </c>
      <c r="W338" s="80" t="s">
        <v>800</v>
      </c>
      <c r="X338" s="80" t="s">
        <v>800</v>
      </c>
      <c r="Y338" s="80" t="s">
        <v>800</v>
      </c>
      <c r="Z338" s="227"/>
      <c r="AA338" s="89">
        <v>68.124780000000044</v>
      </c>
      <c r="AB338" s="89">
        <v>341.78921999999994</v>
      </c>
      <c r="AC338" s="301">
        <v>0</v>
      </c>
      <c r="AD338" s="230">
        <v>0</v>
      </c>
      <c r="AE338" s="302">
        <v>15</v>
      </c>
      <c r="AG338" s="36"/>
    </row>
    <row r="339" spans="1:33" s="38" customFormat="1" ht="15" customHeight="1" x14ac:dyDescent="0.2">
      <c r="A339" s="277">
        <v>16</v>
      </c>
      <c r="B339" s="279">
        <v>30</v>
      </c>
      <c r="C339" s="170"/>
      <c r="D339" s="4" t="s">
        <v>445</v>
      </c>
      <c r="E339" s="1" t="s">
        <v>0</v>
      </c>
      <c r="F339" s="292">
        <v>3527108</v>
      </c>
      <c r="G339" s="292">
        <v>352710816</v>
      </c>
      <c r="H339" s="17">
        <v>571.44000000000005</v>
      </c>
      <c r="I339" s="17">
        <v>1.3408891692034501</v>
      </c>
      <c r="J339" s="17">
        <v>1.7511612284373415</v>
      </c>
      <c r="K339" s="17">
        <v>4.28</v>
      </c>
      <c r="L339" s="17">
        <v>0.41027205923389132</v>
      </c>
      <c r="M339" s="300">
        <f t="shared" si="8"/>
        <v>0.24392209999999992</v>
      </c>
      <c r="N339" s="221">
        <v>7.9995400000000008E-2</v>
      </c>
      <c r="O339" s="221">
        <v>0.16392669999999993</v>
      </c>
      <c r="P339" s="298">
        <v>0</v>
      </c>
      <c r="Q339" s="68" t="s">
        <v>800</v>
      </c>
      <c r="R339" s="68" t="s">
        <v>800</v>
      </c>
      <c r="S339" s="68" t="s">
        <v>800</v>
      </c>
      <c r="T339" s="68" t="s">
        <v>800</v>
      </c>
      <c r="U339" s="79"/>
      <c r="V339" s="80" t="s">
        <v>800</v>
      </c>
      <c r="W339" s="80" t="s">
        <v>800</v>
      </c>
      <c r="X339" s="80" t="s">
        <v>800</v>
      </c>
      <c r="Y339" s="80" t="s">
        <v>800</v>
      </c>
      <c r="Z339" s="227"/>
      <c r="AA339" s="89">
        <v>2650.2008363693822</v>
      </c>
      <c r="AB339" s="89">
        <v>1435.8171636306181</v>
      </c>
      <c r="AC339" s="301">
        <v>3</v>
      </c>
      <c r="AD339" s="230">
        <v>0</v>
      </c>
      <c r="AE339" s="302">
        <v>2</v>
      </c>
      <c r="AG339" s="36"/>
    </row>
    <row r="340" spans="1:33" s="38" customFormat="1" ht="15" customHeight="1" x14ac:dyDescent="0.2">
      <c r="A340" s="277">
        <v>2</v>
      </c>
      <c r="B340" s="279">
        <v>30</v>
      </c>
      <c r="C340" s="170"/>
      <c r="D340" s="4" t="s">
        <v>446</v>
      </c>
      <c r="E340" s="1" t="s">
        <v>6</v>
      </c>
      <c r="F340" s="292">
        <v>3527207</v>
      </c>
      <c r="G340" s="292">
        <v>35272072</v>
      </c>
      <c r="H340" s="17">
        <v>413.78</v>
      </c>
      <c r="I340" s="17">
        <v>2.0713735673515981</v>
      </c>
      <c r="J340" s="17">
        <v>2.6917849739979705</v>
      </c>
      <c r="K340" s="17">
        <v>6.22</v>
      </c>
      <c r="L340" s="17">
        <v>0.6204114066463724</v>
      </c>
      <c r="M340" s="300">
        <f t="shared" si="8"/>
        <v>0.32074809999999998</v>
      </c>
      <c r="N340" s="221">
        <v>5.2578999999999994E-3</v>
      </c>
      <c r="O340" s="221">
        <v>0.3154902</v>
      </c>
      <c r="P340" s="298">
        <v>4.2114408929477425E-2</v>
      </c>
      <c r="Q340" s="68" t="s">
        <v>800</v>
      </c>
      <c r="R340" s="68" t="s">
        <v>800</v>
      </c>
      <c r="S340" s="68" t="s">
        <v>800</v>
      </c>
      <c r="T340" s="68" t="s">
        <v>800</v>
      </c>
      <c r="U340" s="79"/>
      <c r="V340" s="80" t="s">
        <v>800</v>
      </c>
      <c r="W340" s="80" t="s">
        <v>800</v>
      </c>
      <c r="X340" s="80" t="s">
        <v>800</v>
      </c>
      <c r="Y340" s="80" t="s">
        <v>800</v>
      </c>
      <c r="Z340" s="227"/>
      <c r="AA340" s="89">
        <v>3438.9764163325067</v>
      </c>
      <c r="AB340" s="89">
        <v>1155.0735836674935</v>
      </c>
      <c r="AC340" s="301">
        <v>15</v>
      </c>
      <c r="AD340" s="230">
        <v>0</v>
      </c>
      <c r="AE340" s="302">
        <v>14</v>
      </c>
      <c r="AG340" s="36"/>
    </row>
    <row r="341" spans="1:33" s="38" customFormat="1" ht="15" customHeight="1" x14ac:dyDescent="0.2">
      <c r="A341" s="277">
        <v>19</v>
      </c>
      <c r="B341" s="279">
        <v>30</v>
      </c>
      <c r="C341" s="170"/>
      <c r="D341" s="4" t="s">
        <v>447</v>
      </c>
      <c r="E341" s="1" t="s">
        <v>2</v>
      </c>
      <c r="F341" s="292">
        <v>3527256</v>
      </c>
      <c r="G341" s="292">
        <v>352725619</v>
      </c>
      <c r="H341" s="17">
        <v>113.83</v>
      </c>
      <c r="I341" s="17">
        <v>0.19012607623033995</v>
      </c>
      <c r="J341" s="17">
        <v>0.26017252536783358</v>
      </c>
      <c r="K341" s="17">
        <v>0.82</v>
      </c>
      <c r="L341" s="17">
        <v>7.0046449137493638E-2</v>
      </c>
      <c r="M341" s="300">
        <f t="shared" si="8"/>
        <v>1.31951E-2</v>
      </c>
      <c r="N341" s="221">
        <v>4.3055999999999997E-3</v>
      </c>
      <c r="O341" s="221">
        <v>8.8894999999999998E-3</v>
      </c>
      <c r="P341" s="298">
        <v>0</v>
      </c>
      <c r="Q341" s="68" t="s">
        <v>800</v>
      </c>
      <c r="R341" s="68" t="s">
        <v>800</v>
      </c>
      <c r="S341" s="68" t="s">
        <v>800</v>
      </c>
      <c r="T341" s="68" t="s">
        <v>800</v>
      </c>
      <c r="U341" s="79"/>
      <c r="V341" s="80" t="s">
        <v>800</v>
      </c>
      <c r="W341" s="80" t="s">
        <v>800</v>
      </c>
      <c r="X341" s="80" t="s">
        <v>800</v>
      </c>
      <c r="Y341" s="80" t="s">
        <v>800</v>
      </c>
      <c r="Z341" s="227"/>
      <c r="AA341" s="89">
        <v>77.536286985172978</v>
      </c>
      <c r="AB341" s="89">
        <v>22.471713014827014</v>
      </c>
      <c r="AC341" s="301">
        <v>0</v>
      </c>
      <c r="AD341" s="230">
        <v>0</v>
      </c>
      <c r="AE341" s="302">
        <v>3</v>
      </c>
      <c r="AG341" s="36"/>
    </row>
    <row r="342" spans="1:33" s="38" customFormat="1" ht="15" customHeight="1" x14ac:dyDescent="0.2">
      <c r="A342" s="277">
        <v>5</v>
      </c>
      <c r="B342" s="279">
        <v>30</v>
      </c>
      <c r="C342" s="170"/>
      <c r="D342" s="4" t="s">
        <v>448</v>
      </c>
      <c r="E342" s="1" t="s">
        <v>9</v>
      </c>
      <c r="F342" s="292">
        <v>3527306</v>
      </c>
      <c r="G342" s="292">
        <v>35273065</v>
      </c>
      <c r="H342" s="17">
        <v>55.35</v>
      </c>
      <c r="I342" s="17">
        <v>0.18011944063926941</v>
      </c>
      <c r="J342" s="17">
        <v>0.27017916095890415</v>
      </c>
      <c r="K342" s="17">
        <v>0.73</v>
      </c>
      <c r="L342" s="17">
        <v>9.0059720319634745E-2</v>
      </c>
      <c r="M342" s="300">
        <f t="shared" si="8"/>
        <v>0.45946740000000008</v>
      </c>
      <c r="N342" s="221">
        <v>0.41281570000000006</v>
      </c>
      <c r="O342" s="221">
        <v>4.6651700000000011E-2</v>
      </c>
      <c r="P342" s="298">
        <v>0</v>
      </c>
      <c r="Q342" s="68" t="s">
        <v>800</v>
      </c>
      <c r="R342" s="68" t="s">
        <v>800</v>
      </c>
      <c r="S342" s="68" t="s">
        <v>800</v>
      </c>
      <c r="T342" s="68" t="s">
        <v>800</v>
      </c>
      <c r="U342" s="79"/>
      <c r="V342" s="80" t="s">
        <v>800</v>
      </c>
      <c r="W342" s="80" t="s">
        <v>800</v>
      </c>
      <c r="X342" s="80" t="s">
        <v>800</v>
      </c>
      <c r="Y342" s="80" t="s">
        <v>800</v>
      </c>
      <c r="Z342" s="227"/>
      <c r="AA342" s="89">
        <v>1606.1923080000001</v>
      </c>
      <c r="AB342" s="89">
        <v>725.20369200000005</v>
      </c>
      <c r="AC342" s="301">
        <v>6</v>
      </c>
      <c r="AD342" s="230">
        <v>0</v>
      </c>
      <c r="AE342" s="302">
        <v>32</v>
      </c>
      <c r="AG342" s="36"/>
    </row>
    <row r="343" spans="1:33" s="38" customFormat="1" ht="15" customHeight="1" x14ac:dyDescent="0.2">
      <c r="A343" s="277">
        <v>20</v>
      </c>
      <c r="B343" s="279">
        <v>30</v>
      </c>
      <c r="C343" s="170"/>
      <c r="D343" s="4" t="s">
        <v>449</v>
      </c>
      <c r="E343" s="1" t="s">
        <v>3</v>
      </c>
      <c r="F343" s="292">
        <v>3527405</v>
      </c>
      <c r="G343" s="292">
        <v>352740520</v>
      </c>
      <c r="H343" s="17">
        <v>314.45999999999998</v>
      </c>
      <c r="I343" s="17">
        <v>0.72047776255707763</v>
      </c>
      <c r="J343" s="17">
        <v>1.0006635591070523</v>
      </c>
      <c r="K343" s="17">
        <v>2.2999999999999998</v>
      </c>
      <c r="L343" s="17">
        <v>0.28018579654997466</v>
      </c>
      <c r="M343" s="300">
        <f t="shared" si="8"/>
        <v>6.4422199999999999E-2</v>
      </c>
      <c r="N343" s="221">
        <v>5.2931100000000002E-2</v>
      </c>
      <c r="O343" s="221">
        <v>1.1491099999999999E-2</v>
      </c>
      <c r="P343" s="298">
        <v>0</v>
      </c>
      <c r="Q343" s="68" t="s">
        <v>800</v>
      </c>
      <c r="R343" s="68" t="s">
        <v>800</v>
      </c>
      <c r="S343" s="68" t="s">
        <v>800</v>
      </c>
      <c r="T343" s="68" t="s">
        <v>800</v>
      </c>
      <c r="U343" s="79"/>
      <c r="V343" s="80" t="s">
        <v>800</v>
      </c>
      <c r="W343" s="80" t="s">
        <v>800</v>
      </c>
      <c r="X343" s="80" t="s">
        <v>800</v>
      </c>
      <c r="Y343" s="80" t="s">
        <v>800</v>
      </c>
      <c r="Z343" s="227"/>
      <c r="AA343" s="89">
        <v>770.41565319767449</v>
      </c>
      <c r="AB343" s="89">
        <v>227.12634680232557</v>
      </c>
      <c r="AC343" s="301">
        <v>2</v>
      </c>
      <c r="AD343" s="230">
        <v>0</v>
      </c>
      <c r="AE343" s="302">
        <v>7</v>
      </c>
      <c r="AG343" s="36"/>
    </row>
    <row r="344" spans="1:33" s="38" customFormat="1" ht="15" customHeight="1" x14ac:dyDescent="0.2">
      <c r="A344" s="277">
        <v>17</v>
      </c>
      <c r="B344" s="279">
        <v>30</v>
      </c>
      <c r="C344" s="170"/>
      <c r="D344" s="4" t="s">
        <v>450</v>
      </c>
      <c r="E344" s="1" t="s">
        <v>7</v>
      </c>
      <c r="F344" s="292">
        <v>3527504</v>
      </c>
      <c r="G344" s="292">
        <v>352750417</v>
      </c>
      <c r="H344" s="17">
        <v>190.91</v>
      </c>
      <c r="I344" s="17">
        <v>0.73048439814814814</v>
      </c>
      <c r="J344" s="17">
        <v>0.92061047437848809</v>
      </c>
      <c r="K344" s="17">
        <v>1.75</v>
      </c>
      <c r="L344" s="17">
        <v>0.19012607623033995</v>
      </c>
      <c r="M344" s="300">
        <f t="shared" si="8"/>
        <v>0.50516749999999988</v>
      </c>
      <c r="N344" s="221">
        <v>0.50124469999999988</v>
      </c>
      <c r="O344" s="221">
        <v>3.9227999999999997E-3</v>
      </c>
      <c r="P344" s="298">
        <v>0</v>
      </c>
      <c r="Q344" s="68" t="s">
        <v>800</v>
      </c>
      <c r="R344" s="68" t="s">
        <v>800</v>
      </c>
      <c r="S344" s="68" t="s">
        <v>800</v>
      </c>
      <c r="T344" s="68" t="s">
        <v>800</v>
      </c>
      <c r="U344" s="79"/>
      <c r="V344" s="80" t="s">
        <v>800</v>
      </c>
      <c r="W344" s="80" t="s">
        <v>800</v>
      </c>
      <c r="X344" s="80" t="s">
        <v>800</v>
      </c>
      <c r="Y344" s="80" t="s">
        <v>800</v>
      </c>
      <c r="Z344" s="227"/>
      <c r="AA344" s="89">
        <v>75.366523093922666</v>
      </c>
      <c r="AB344" s="89">
        <v>25.991476906077345</v>
      </c>
      <c r="AC344" s="301">
        <v>1</v>
      </c>
      <c r="AD344" s="230">
        <v>0</v>
      </c>
      <c r="AE344" s="302">
        <v>5</v>
      </c>
      <c r="AG344" s="36"/>
    </row>
    <row r="345" spans="1:33" s="38" customFormat="1" ht="15" customHeight="1" x14ac:dyDescent="0.2">
      <c r="A345" s="277">
        <v>9</v>
      </c>
      <c r="B345" s="279">
        <v>30</v>
      </c>
      <c r="C345" s="170"/>
      <c r="D345" s="4" t="s">
        <v>451</v>
      </c>
      <c r="E345" s="1" t="s">
        <v>18</v>
      </c>
      <c r="F345" s="292">
        <v>3527603</v>
      </c>
      <c r="G345" s="292">
        <v>35276039</v>
      </c>
      <c r="H345" s="17">
        <v>597.62</v>
      </c>
      <c r="I345" s="17">
        <v>1.9613005758498225</v>
      </c>
      <c r="J345" s="17">
        <v>2.9319442281836632</v>
      </c>
      <c r="K345" s="17">
        <v>8.09</v>
      </c>
      <c r="L345" s="17">
        <v>0.97064365233384065</v>
      </c>
      <c r="M345" s="300">
        <f t="shared" si="8"/>
        <v>0.80419459999999998</v>
      </c>
      <c r="N345" s="221">
        <v>0.52875490000000003</v>
      </c>
      <c r="O345" s="221">
        <v>0.27543969999999995</v>
      </c>
      <c r="P345" s="298">
        <v>0.87357245687468288</v>
      </c>
      <c r="Q345" s="68" t="s">
        <v>800</v>
      </c>
      <c r="R345" s="68" t="s">
        <v>800</v>
      </c>
      <c r="S345" s="68" t="s">
        <v>800</v>
      </c>
      <c r="T345" s="68" t="s">
        <v>800</v>
      </c>
      <c r="U345" s="79"/>
      <c r="V345" s="80" t="s">
        <v>800</v>
      </c>
      <c r="W345" s="80" t="s">
        <v>800</v>
      </c>
      <c r="X345" s="80" t="s">
        <v>800</v>
      </c>
      <c r="Y345" s="80" t="s">
        <v>800</v>
      </c>
      <c r="Z345" s="227"/>
      <c r="AA345" s="89">
        <v>528.91056000000003</v>
      </c>
      <c r="AB345" s="89">
        <v>185.83344</v>
      </c>
      <c r="AC345" s="301">
        <v>2</v>
      </c>
      <c r="AD345" s="230">
        <v>0</v>
      </c>
      <c r="AE345" s="302">
        <v>7</v>
      </c>
      <c r="AG345" s="36"/>
    </row>
    <row r="346" spans="1:33" s="38" customFormat="1" ht="15" customHeight="1" x14ac:dyDescent="0.2">
      <c r="A346" s="277">
        <v>20</v>
      </c>
      <c r="B346" s="279">
        <v>30</v>
      </c>
      <c r="C346" s="170"/>
      <c r="D346" s="4" t="s">
        <v>452</v>
      </c>
      <c r="E346" s="1" t="s">
        <v>3</v>
      </c>
      <c r="F346" s="292">
        <v>3527702</v>
      </c>
      <c r="G346" s="292">
        <v>352770220</v>
      </c>
      <c r="H346" s="17">
        <v>167.01</v>
      </c>
      <c r="I346" s="17">
        <v>0.33021897450532722</v>
      </c>
      <c r="J346" s="17">
        <v>0.48031850837138501</v>
      </c>
      <c r="K346" s="17">
        <v>1.1599999999999999</v>
      </c>
      <c r="L346" s="17">
        <v>0.15009953386605779</v>
      </c>
      <c r="M346" s="300">
        <f t="shared" si="8"/>
        <v>1.1166100000000002E-2</v>
      </c>
      <c r="N346" s="221">
        <v>1.3611000000000001E-3</v>
      </c>
      <c r="O346" s="221">
        <v>9.8050000000000012E-3</v>
      </c>
      <c r="P346" s="298">
        <v>0</v>
      </c>
      <c r="Q346" s="68" t="s">
        <v>800</v>
      </c>
      <c r="R346" s="68" t="s">
        <v>800</v>
      </c>
      <c r="S346" s="68" t="s">
        <v>800</v>
      </c>
      <c r="T346" s="68" t="s">
        <v>800</v>
      </c>
      <c r="U346" s="79"/>
      <c r="V346" s="80" t="s">
        <v>800</v>
      </c>
      <c r="W346" s="80" t="s">
        <v>800</v>
      </c>
      <c r="X346" s="80" t="s">
        <v>800</v>
      </c>
      <c r="Y346" s="80" t="s">
        <v>800</v>
      </c>
      <c r="Z346" s="227"/>
      <c r="AA346" s="89">
        <v>216.80579704433501</v>
      </c>
      <c r="AB346" s="89">
        <v>59.08020295566503</v>
      </c>
      <c r="AC346" s="301">
        <v>0</v>
      </c>
      <c r="AD346" s="230">
        <v>0</v>
      </c>
      <c r="AE346" s="302">
        <v>2</v>
      </c>
      <c r="AG346" s="36"/>
    </row>
    <row r="347" spans="1:33" s="38" customFormat="1" ht="15" customHeight="1" x14ac:dyDescent="0.2">
      <c r="A347" s="277">
        <v>17</v>
      </c>
      <c r="B347" s="279">
        <v>30</v>
      </c>
      <c r="C347" s="170"/>
      <c r="D347" s="4" t="s">
        <v>453</v>
      </c>
      <c r="E347" s="1" t="s">
        <v>7</v>
      </c>
      <c r="F347" s="292">
        <v>3527801</v>
      </c>
      <c r="G347" s="292">
        <v>352780117</v>
      </c>
      <c r="H347" s="17">
        <v>155.03</v>
      </c>
      <c r="I347" s="17">
        <v>0.5403583219178083</v>
      </c>
      <c r="J347" s="17">
        <v>0.68045122019279558</v>
      </c>
      <c r="K347" s="17">
        <v>1.34</v>
      </c>
      <c r="L347" s="17">
        <v>0.14009289827498728</v>
      </c>
      <c r="M347" s="300">
        <f t="shared" si="8"/>
        <v>1.41592E-2</v>
      </c>
      <c r="N347" s="221">
        <v>1.7440999999999999E-3</v>
      </c>
      <c r="O347" s="221">
        <v>1.24151E-2</v>
      </c>
      <c r="P347" s="298">
        <v>0</v>
      </c>
      <c r="Q347" s="68" t="s">
        <v>800</v>
      </c>
      <c r="R347" s="68" t="s">
        <v>800</v>
      </c>
      <c r="S347" s="68" t="s">
        <v>800</v>
      </c>
      <c r="T347" s="68" t="s">
        <v>800</v>
      </c>
      <c r="U347" s="79"/>
      <c r="V347" s="80" t="s">
        <v>800</v>
      </c>
      <c r="W347" s="80" t="s">
        <v>800</v>
      </c>
      <c r="X347" s="80" t="s">
        <v>800</v>
      </c>
      <c r="Y347" s="80" t="s">
        <v>800</v>
      </c>
      <c r="Z347" s="227"/>
      <c r="AA347" s="89">
        <v>179.71100625820566</v>
      </c>
      <c r="AB347" s="89">
        <v>38.988993741794332</v>
      </c>
      <c r="AC347" s="301">
        <v>0</v>
      </c>
      <c r="AD347" s="230">
        <v>0</v>
      </c>
      <c r="AE347" s="302">
        <v>1</v>
      </c>
      <c r="AG347" s="36"/>
    </row>
    <row r="348" spans="1:33" s="38" customFormat="1" ht="15" customHeight="1" x14ac:dyDescent="0.2">
      <c r="A348" s="277">
        <v>21</v>
      </c>
      <c r="B348" s="279">
        <v>30</v>
      </c>
      <c r="C348" s="170"/>
      <c r="D348" s="4" t="s">
        <v>454</v>
      </c>
      <c r="E348" s="1" t="s">
        <v>4</v>
      </c>
      <c r="F348" s="292">
        <v>3527900</v>
      </c>
      <c r="G348" s="292">
        <v>352790021</v>
      </c>
      <c r="H348" s="17">
        <v>474.63</v>
      </c>
      <c r="I348" s="17">
        <v>1.5410218810248604</v>
      </c>
      <c r="J348" s="17">
        <v>1.9713072114408929</v>
      </c>
      <c r="K348" s="17">
        <v>3.97</v>
      </c>
      <c r="L348" s="17">
        <v>0.43028533041603256</v>
      </c>
      <c r="M348" s="300">
        <f t="shared" si="8"/>
        <v>0</v>
      </c>
      <c r="N348" s="221">
        <v>0</v>
      </c>
      <c r="O348" s="221">
        <v>0</v>
      </c>
      <c r="P348" s="298">
        <v>0</v>
      </c>
      <c r="Q348" s="68" t="s">
        <v>800</v>
      </c>
      <c r="R348" s="68" t="s">
        <v>800</v>
      </c>
      <c r="S348" s="68" t="s">
        <v>800</v>
      </c>
      <c r="T348" s="68" t="s">
        <v>800</v>
      </c>
      <c r="U348" s="79"/>
      <c r="V348" s="80" t="s">
        <v>800</v>
      </c>
      <c r="W348" s="80" t="s">
        <v>800</v>
      </c>
      <c r="X348" s="80" t="s">
        <v>800</v>
      </c>
      <c r="Y348" s="80" t="s">
        <v>800</v>
      </c>
      <c r="Z348" s="227"/>
      <c r="AA348" s="89">
        <v>106.66876165289257</v>
      </c>
      <c r="AB348" s="89">
        <v>9.9712383471074304</v>
      </c>
      <c r="AC348" s="301">
        <v>0</v>
      </c>
      <c r="AD348" s="230">
        <v>0</v>
      </c>
      <c r="AE348" s="302">
        <v>0</v>
      </c>
      <c r="AG348" s="36"/>
    </row>
    <row r="349" spans="1:33" s="38" customFormat="1" ht="15" customHeight="1" x14ac:dyDescent="0.2">
      <c r="A349" s="277">
        <v>13</v>
      </c>
      <c r="B349" s="279">
        <v>30</v>
      </c>
      <c r="C349" s="170"/>
      <c r="D349" s="4" t="s">
        <v>455</v>
      </c>
      <c r="E349" s="1" t="s">
        <v>10</v>
      </c>
      <c r="F349" s="292">
        <v>3528007</v>
      </c>
      <c r="G349" s="292">
        <v>352800713</v>
      </c>
      <c r="H349" s="17">
        <v>226.18</v>
      </c>
      <c r="I349" s="17">
        <v>0.76050430492135979</v>
      </c>
      <c r="J349" s="17">
        <v>0.940623745560629</v>
      </c>
      <c r="K349" s="17">
        <v>1.83</v>
      </c>
      <c r="L349" s="17">
        <v>0.18011944063926921</v>
      </c>
      <c r="M349" s="300">
        <f t="shared" si="8"/>
        <v>0.68164730000000007</v>
      </c>
      <c r="N349" s="221">
        <v>0.53370580000000001</v>
      </c>
      <c r="O349" s="221">
        <v>0.1479415</v>
      </c>
      <c r="P349" s="298">
        <v>0</v>
      </c>
      <c r="Q349" s="68" t="s">
        <v>800</v>
      </c>
      <c r="R349" s="68" t="s">
        <v>800</v>
      </c>
      <c r="S349" s="68" t="s">
        <v>800</v>
      </c>
      <c r="T349" s="68" t="s">
        <v>800</v>
      </c>
      <c r="U349" s="79"/>
      <c r="V349" s="80" t="s">
        <v>800</v>
      </c>
      <c r="W349" s="80" t="s">
        <v>800</v>
      </c>
      <c r="X349" s="80" t="s">
        <v>800</v>
      </c>
      <c r="Y349" s="80" t="s">
        <v>800</v>
      </c>
      <c r="Z349" s="227"/>
      <c r="AA349" s="89">
        <v>759.92039999999997</v>
      </c>
      <c r="AB349" s="89">
        <v>134.1036</v>
      </c>
      <c r="AC349" s="301">
        <v>2</v>
      </c>
      <c r="AD349" s="230">
        <v>1</v>
      </c>
      <c r="AE349" s="302">
        <v>6</v>
      </c>
      <c r="AG349" s="36"/>
    </row>
    <row r="350" spans="1:33" s="38" customFormat="1" ht="15" customHeight="1" x14ac:dyDescent="0.2">
      <c r="A350" s="277">
        <v>19</v>
      </c>
      <c r="B350" s="279">
        <v>30</v>
      </c>
      <c r="C350" s="170"/>
      <c r="D350" s="4" t="s">
        <v>456</v>
      </c>
      <c r="E350" s="1" t="s">
        <v>2</v>
      </c>
      <c r="F350" s="292">
        <v>3528106</v>
      </c>
      <c r="G350" s="292">
        <v>352810619</v>
      </c>
      <c r="H350" s="17">
        <v>248.65</v>
      </c>
      <c r="I350" s="17">
        <v>0.43028533041603245</v>
      </c>
      <c r="J350" s="17">
        <v>0.57037822869101984</v>
      </c>
      <c r="K350" s="17">
        <v>1.8</v>
      </c>
      <c r="L350" s="17">
        <v>0.14009289827498739</v>
      </c>
      <c r="M350" s="300">
        <f t="shared" si="8"/>
        <v>1.6697E-2</v>
      </c>
      <c r="N350" s="221">
        <v>3.8286999999999996E-3</v>
      </c>
      <c r="O350" s="221">
        <v>1.2868300000000001E-2</v>
      </c>
      <c r="P350" s="298">
        <v>0</v>
      </c>
      <c r="Q350" s="68" t="s">
        <v>800</v>
      </c>
      <c r="R350" s="68" t="s">
        <v>800</v>
      </c>
      <c r="S350" s="68" t="s">
        <v>800</v>
      </c>
      <c r="T350" s="68" t="s">
        <v>800</v>
      </c>
      <c r="U350" s="79"/>
      <c r="V350" s="80" t="s">
        <v>800</v>
      </c>
      <c r="W350" s="80" t="s">
        <v>800</v>
      </c>
      <c r="X350" s="80" t="s">
        <v>800</v>
      </c>
      <c r="Y350" s="80" t="s">
        <v>800</v>
      </c>
      <c r="Z350" s="227"/>
      <c r="AA350" s="89">
        <v>222.01667999999998</v>
      </c>
      <c r="AB350" s="89">
        <v>162.67931999999999</v>
      </c>
      <c r="AC350" s="301">
        <v>1</v>
      </c>
      <c r="AD350" s="230">
        <v>0</v>
      </c>
      <c r="AE350" s="302">
        <v>1</v>
      </c>
      <c r="AG350" s="36"/>
    </row>
    <row r="351" spans="1:33" s="38" customFormat="1" ht="15" customHeight="1" x14ac:dyDescent="0.2">
      <c r="A351" s="277">
        <v>15</v>
      </c>
      <c r="B351" s="279">
        <v>30</v>
      </c>
      <c r="C351" s="170"/>
      <c r="D351" s="4" t="s">
        <v>457</v>
      </c>
      <c r="E351" s="1" t="s">
        <v>17</v>
      </c>
      <c r="F351" s="292">
        <v>3528205</v>
      </c>
      <c r="G351" s="292">
        <v>352820515</v>
      </c>
      <c r="H351" s="17">
        <v>329.1</v>
      </c>
      <c r="I351" s="17">
        <v>0.5403583219178083</v>
      </c>
      <c r="J351" s="17">
        <v>0.80053084728564183</v>
      </c>
      <c r="K351" s="17">
        <v>2.52</v>
      </c>
      <c r="L351" s="17">
        <v>0.26017252536783353</v>
      </c>
      <c r="M351" s="300">
        <f t="shared" si="8"/>
        <v>5.31067E-2</v>
      </c>
      <c r="N351" s="221">
        <v>4.53671E-2</v>
      </c>
      <c r="O351" s="221">
        <v>7.7395999999999993E-3</v>
      </c>
      <c r="P351" s="298">
        <v>0</v>
      </c>
      <c r="Q351" s="68" t="s">
        <v>800</v>
      </c>
      <c r="R351" s="68" t="s">
        <v>800</v>
      </c>
      <c r="S351" s="68" t="s">
        <v>800</v>
      </c>
      <c r="T351" s="68" t="s">
        <v>800</v>
      </c>
      <c r="U351" s="79"/>
      <c r="V351" s="80" t="s">
        <v>800</v>
      </c>
      <c r="W351" s="80" t="s">
        <v>800</v>
      </c>
      <c r="X351" s="80" t="s">
        <v>800</v>
      </c>
      <c r="Y351" s="80" t="s">
        <v>800</v>
      </c>
      <c r="Z351" s="227"/>
      <c r="AA351" s="89">
        <v>114.02552019886363</v>
      </c>
      <c r="AB351" s="89">
        <v>39.064479801136365</v>
      </c>
      <c r="AC351" s="301">
        <v>1</v>
      </c>
      <c r="AD351" s="230">
        <v>0</v>
      </c>
      <c r="AE351" s="302">
        <v>1</v>
      </c>
      <c r="AG351" s="36"/>
    </row>
    <row r="352" spans="1:33" s="38" customFormat="1" ht="15" customHeight="1" x14ac:dyDescent="0.2">
      <c r="A352" s="277">
        <v>19</v>
      </c>
      <c r="B352" s="279">
        <v>30</v>
      </c>
      <c r="C352" s="170"/>
      <c r="D352" s="4" t="s">
        <v>458</v>
      </c>
      <c r="E352" s="1" t="s">
        <v>2</v>
      </c>
      <c r="F352" s="292">
        <v>3528304</v>
      </c>
      <c r="G352" s="292">
        <v>352830419</v>
      </c>
      <c r="H352" s="17">
        <v>312.08</v>
      </c>
      <c r="I352" s="17">
        <v>0.55036495750887882</v>
      </c>
      <c r="J352" s="17">
        <v>0.74049103373921865</v>
      </c>
      <c r="K352" s="17">
        <v>2.33</v>
      </c>
      <c r="L352" s="17">
        <v>0.19012607623033984</v>
      </c>
      <c r="M352" s="300">
        <f t="shared" ref="M352:M415" si="9">SUM(N352:O352)</f>
        <v>6.7367E-3</v>
      </c>
      <c r="N352" s="221">
        <v>0</v>
      </c>
      <c r="O352" s="221">
        <v>6.7367E-3</v>
      </c>
      <c r="P352" s="298">
        <v>0</v>
      </c>
      <c r="Q352" s="68" t="s">
        <v>800</v>
      </c>
      <c r="R352" s="68" t="s">
        <v>800</v>
      </c>
      <c r="S352" s="68" t="s">
        <v>800</v>
      </c>
      <c r="T352" s="68" t="s">
        <v>800</v>
      </c>
      <c r="U352" s="79"/>
      <c r="V352" s="80" t="s">
        <v>800</v>
      </c>
      <c r="W352" s="80" t="s">
        <v>800</v>
      </c>
      <c r="X352" s="80" t="s">
        <v>800</v>
      </c>
      <c r="Y352" s="80" t="s">
        <v>800</v>
      </c>
      <c r="Z352" s="227"/>
      <c r="AA352" s="89">
        <v>94.06825471698113</v>
      </c>
      <c r="AB352" s="89">
        <v>49.301745283018867</v>
      </c>
      <c r="AC352" s="301">
        <v>1</v>
      </c>
      <c r="AD352" s="230">
        <v>0</v>
      </c>
      <c r="AE352" s="302">
        <v>0</v>
      </c>
      <c r="AG352" s="36"/>
    </row>
    <row r="353" spans="1:33" s="38" customFormat="1" ht="15" customHeight="1" x14ac:dyDescent="0.2">
      <c r="A353" s="277">
        <v>10</v>
      </c>
      <c r="B353" s="279">
        <v>30</v>
      </c>
      <c r="C353" s="170"/>
      <c r="D353" s="4" t="s">
        <v>459</v>
      </c>
      <c r="E353" s="1" t="s">
        <v>54</v>
      </c>
      <c r="F353" s="292">
        <v>3528403</v>
      </c>
      <c r="G353" s="292">
        <v>352840310</v>
      </c>
      <c r="H353" s="17">
        <v>209.76</v>
      </c>
      <c r="I353" s="17">
        <v>0.38025215246067989</v>
      </c>
      <c r="J353" s="17">
        <v>0.67044458460172507</v>
      </c>
      <c r="K353" s="17">
        <v>1.86</v>
      </c>
      <c r="L353" s="17">
        <v>0.29019243214104518</v>
      </c>
      <c r="M353" s="300">
        <f t="shared" si="9"/>
        <v>0.27065739999999999</v>
      </c>
      <c r="N353" s="221">
        <v>0.17020979999999999</v>
      </c>
      <c r="O353" s="221">
        <v>0.10044760000000001</v>
      </c>
      <c r="P353" s="298">
        <v>0</v>
      </c>
      <c r="Q353" s="68" t="s">
        <v>800</v>
      </c>
      <c r="R353" s="68" t="s">
        <v>800</v>
      </c>
      <c r="S353" s="68" t="s">
        <v>800</v>
      </c>
      <c r="T353" s="68" t="s">
        <v>800</v>
      </c>
      <c r="U353" s="79"/>
      <c r="V353" s="80" t="s">
        <v>800</v>
      </c>
      <c r="W353" s="80" t="s">
        <v>800</v>
      </c>
      <c r="X353" s="80" t="s">
        <v>800</v>
      </c>
      <c r="Y353" s="80" t="s">
        <v>800</v>
      </c>
      <c r="Z353" s="227"/>
      <c r="AA353" s="89">
        <v>0</v>
      </c>
      <c r="AB353" s="89">
        <v>2006.37</v>
      </c>
      <c r="AC353" s="301">
        <v>7</v>
      </c>
      <c r="AD353" s="230">
        <v>1</v>
      </c>
      <c r="AE353" s="302">
        <v>46</v>
      </c>
      <c r="AG353" s="36"/>
    </row>
    <row r="354" spans="1:33" s="38" customFormat="1" ht="15" customHeight="1" x14ac:dyDescent="0.2">
      <c r="A354" s="277">
        <v>6</v>
      </c>
      <c r="B354" s="279">
        <v>30</v>
      </c>
      <c r="C354" s="170"/>
      <c r="D354" s="4" t="s">
        <v>460</v>
      </c>
      <c r="E354" s="1" t="s">
        <v>16</v>
      </c>
      <c r="F354" s="292">
        <v>3528502</v>
      </c>
      <c r="G354" s="292">
        <v>35285026</v>
      </c>
      <c r="H354" s="17">
        <v>321.48</v>
      </c>
      <c r="I354" s="17">
        <v>1.090723279426687</v>
      </c>
      <c r="J354" s="17">
        <v>1.7211413216641298</v>
      </c>
      <c r="K354" s="17">
        <v>4.63</v>
      </c>
      <c r="L354" s="17">
        <v>0.6304180422374428</v>
      </c>
      <c r="M354" s="300">
        <f t="shared" si="9"/>
        <v>2.3189185000000001</v>
      </c>
      <c r="N354" s="221">
        <v>2.2617107999999999</v>
      </c>
      <c r="O354" s="221">
        <v>5.72077E-2</v>
      </c>
      <c r="P354" s="298">
        <v>0</v>
      </c>
      <c r="Q354" s="68" t="s">
        <v>800</v>
      </c>
      <c r="R354" s="68" t="s">
        <v>800</v>
      </c>
      <c r="S354" s="68" t="s">
        <v>800</v>
      </c>
      <c r="T354" s="68" t="s">
        <v>800</v>
      </c>
      <c r="U354" s="79"/>
      <c r="V354" s="80" t="s">
        <v>800</v>
      </c>
      <c r="W354" s="80" t="s">
        <v>800</v>
      </c>
      <c r="X354" s="80" t="s">
        <v>800</v>
      </c>
      <c r="Y354" s="80" t="s">
        <v>800</v>
      </c>
      <c r="Z354" s="227"/>
      <c r="AA354" s="89">
        <v>663.96175726970387</v>
      </c>
      <c r="AB354" s="89">
        <v>3771.2202427302959</v>
      </c>
      <c r="AC354" s="301">
        <v>5</v>
      </c>
      <c r="AD354" s="230">
        <v>0</v>
      </c>
      <c r="AE354" s="302">
        <v>23</v>
      </c>
      <c r="AG354" s="36"/>
    </row>
    <row r="355" spans="1:33" s="38" customFormat="1" ht="15" customHeight="1" x14ac:dyDescent="0.2">
      <c r="A355" s="277">
        <v>14</v>
      </c>
      <c r="B355" s="279">
        <v>30</v>
      </c>
      <c r="C355" s="170"/>
      <c r="D355" s="4" t="s">
        <v>461</v>
      </c>
      <c r="E355" s="1" t="s">
        <v>8</v>
      </c>
      <c r="F355" s="292">
        <v>3528601</v>
      </c>
      <c r="G355" s="292">
        <v>352860114</v>
      </c>
      <c r="H355" s="17">
        <v>228.87</v>
      </c>
      <c r="I355" s="17">
        <v>0.85056402524099439</v>
      </c>
      <c r="J355" s="17">
        <v>1.1407564573820397</v>
      </c>
      <c r="K355" s="17">
        <v>2.4500000000000002</v>
      </c>
      <c r="L355" s="17">
        <v>0.29019243214104529</v>
      </c>
      <c r="M355" s="300">
        <f t="shared" si="9"/>
        <v>0.14201659999999999</v>
      </c>
      <c r="N355" s="221">
        <v>0.13261390000000001</v>
      </c>
      <c r="O355" s="221">
        <v>9.4026999999999999E-3</v>
      </c>
      <c r="P355" s="298">
        <v>0</v>
      </c>
      <c r="Q355" s="68" t="s">
        <v>800</v>
      </c>
      <c r="R355" s="68" t="s">
        <v>800</v>
      </c>
      <c r="S355" s="68" t="s">
        <v>800</v>
      </c>
      <c r="T355" s="68" t="s">
        <v>800</v>
      </c>
      <c r="U355" s="79"/>
      <c r="V355" s="80" t="s">
        <v>800</v>
      </c>
      <c r="W355" s="80" t="s">
        <v>800</v>
      </c>
      <c r="X355" s="80" t="s">
        <v>800</v>
      </c>
      <c r="Y355" s="80" t="s">
        <v>800</v>
      </c>
      <c r="Z355" s="227"/>
      <c r="AA355" s="89">
        <v>379.43639999999999</v>
      </c>
      <c r="AB355" s="89">
        <v>71.4636</v>
      </c>
      <c r="AC355" s="301">
        <v>0</v>
      </c>
      <c r="AD355" s="230">
        <v>0</v>
      </c>
      <c r="AE355" s="302">
        <v>6</v>
      </c>
      <c r="AG355" s="36"/>
    </row>
    <row r="356" spans="1:33" s="38" customFormat="1" ht="15" customHeight="1" x14ac:dyDescent="0.2">
      <c r="A356" s="277">
        <v>22</v>
      </c>
      <c r="B356" s="279">
        <v>30</v>
      </c>
      <c r="C356" s="170"/>
      <c r="D356" s="4" t="s">
        <v>462</v>
      </c>
      <c r="E356" s="1" t="s">
        <v>5</v>
      </c>
      <c r="F356" s="292">
        <v>3528700</v>
      </c>
      <c r="G356" s="292">
        <v>352870022</v>
      </c>
      <c r="H356" s="17">
        <v>917.12</v>
      </c>
      <c r="I356" s="17">
        <v>2.511665533358701</v>
      </c>
      <c r="J356" s="17">
        <v>3.4723025501014715</v>
      </c>
      <c r="K356" s="17">
        <v>6.79</v>
      </c>
      <c r="L356" s="17">
        <v>0.96063701674277047</v>
      </c>
      <c r="M356" s="300">
        <f t="shared" si="9"/>
        <v>0.24723899999999999</v>
      </c>
      <c r="N356" s="221">
        <v>0.23085329999999998</v>
      </c>
      <c r="O356" s="221">
        <v>1.63857E-2</v>
      </c>
      <c r="P356" s="298">
        <v>0</v>
      </c>
      <c r="Q356" s="68" t="s">
        <v>800</v>
      </c>
      <c r="R356" s="68" t="s">
        <v>800</v>
      </c>
      <c r="S356" s="68" t="s">
        <v>800</v>
      </c>
      <c r="T356" s="68" t="s">
        <v>800</v>
      </c>
      <c r="U356" s="79"/>
      <c r="V356" s="80" t="s">
        <v>800</v>
      </c>
      <c r="W356" s="80" t="s">
        <v>800</v>
      </c>
      <c r="X356" s="80" t="s">
        <v>800</v>
      </c>
      <c r="Y356" s="80" t="s">
        <v>800</v>
      </c>
      <c r="Z356" s="227"/>
      <c r="AA356" s="89">
        <v>106.70424572614108</v>
      </c>
      <c r="AB356" s="89">
        <v>26.081754273858923</v>
      </c>
      <c r="AC356" s="301">
        <v>0</v>
      </c>
      <c r="AD356" s="230">
        <v>0</v>
      </c>
      <c r="AE356" s="302">
        <v>4</v>
      </c>
      <c r="AG356" s="36"/>
    </row>
    <row r="357" spans="1:33" s="38" customFormat="1" ht="15" customHeight="1" x14ac:dyDescent="0.2">
      <c r="A357" s="277">
        <v>17</v>
      </c>
      <c r="B357" s="279">
        <v>30</v>
      </c>
      <c r="C357" s="170"/>
      <c r="D357" s="4" t="s">
        <v>463</v>
      </c>
      <c r="E357" s="1" t="s">
        <v>7</v>
      </c>
      <c r="F357" s="292">
        <v>3528809</v>
      </c>
      <c r="G357" s="292">
        <v>352880917</v>
      </c>
      <c r="H357" s="17">
        <v>533.02</v>
      </c>
      <c r="I357" s="17">
        <v>2.0813802029426687</v>
      </c>
      <c r="J357" s="17">
        <v>2.621738524860477</v>
      </c>
      <c r="K357" s="17">
        <v>4.96</v>
      </c>
      <c r="L357" s="17">
        <v>0.5403583219178083</v>
      </c>
      <c r="M357" s="300">
        <f t="shared" si="9"/>
        <v>0.21112340000000002</v>
      </c>
      <c r="N357" s="221">
        <v>0.16088920000000001</v>
      </c>
      <c r="O357" s="221">
        <v>5.0234200000000007E-2</v>
      </c>
      <c r="P357" s="298">
        <v>0.27067665525114154</v>
      </c>
      <c r="Q357" s="68" t="s">
        <v>800</v>
      </c>
      <c r="R357" s="68" t="s">
        <v>800</v>
      </c>
      <c r="S357" s="68" t="s">
        <v>800</v>
      </c>
      <c r="T357" s="68" t="s">
        <v>800</v>
      </c>
      <c r="U357" s="79"/>
      <c r="V357" s="80" t="s">
        <v>800</v>
      </c>
      <c r="W357" s="80" t="s">
        <v>800</v>
      </c>
      <c r="X357" s="80" t="s">
        <v>800</v>
      </c>
      <c r="Y357" s="80" t="s">
        <v>800</v>
      </c>
      <c r="Z357" s="227"/>
      <c r="AA357" s="89">
        <v>557.75415247264766</v>
      </c>
      <c r="AB357" s="89">
        <v>124.96784752735235</v>
      </c>
      <c r="AC357" s="301">
        <v>0</v>
      </c>
      <c r="AD357" s="230">
        <v>0</v>
      </c>
      <c r="AE357" s="302">
        <v>3</v>
      </c>
      <c r="AG357" s="36"/>
    </row>
    <row r="358" spans="1:33" s="38" customFormat="1" ht="15" customHeight="1" x14ac:dyDescent="0.2">
      <c r="A358" s="277">
        <v>16</v>
      </c>
      <c r="B358" s="279">
        <v>30</v>
      </c>
      <c r="C358" s="170"/>
      <c r="D358" s="4" t="s">
        <v>464</v>
      </c>
      <c r="E358" s="1" t="s">
        <v>0</v>
      </c>
      <c r="F358" s="292">
        <v>3528858</v>
      </c>
      <c r="G358" s="292">
        <v>352885816</v>
      </c>
      <c r="H358" s="17">
        <v>113.35</v>
      </c>
      <c r="I358" s="17">
        <v>0.27017916095890415</v>
      </c>
      <c r="J358" s="17">
        <v>0.3502322456874683</v>
      </c>
      <c r="K358" s="17">
        <v>0.86</v>
      </c>
      <c r="L358" s="17">
        <v>8.005308472856415E-2</v>
      </c>
      <c r="M358" s="300">
        <f t="shared" si="9"/>
        <v>0.1716047</v>
      </c>
      <c r="N358" s="221">
        <v>0.11893919999999999</v>
      </c>
      <c r="O358" s="221">
        <v>5.2665499999999997E-2</v>
      </c>
      <c r="P358" s="298">
        <v>0</v>
      </c>
      <c r="Q358" s="68" t="s">
        <v>800</v>
      </c>
      <c r="R358" s="68" t="s">
        <v>800</v>
      </c>
      <c r="S358" s="68" t="s">
        <v>800</v>
      </c>
      <c r="T358" s="68" t="s">
        <v>800</v>
      </c>
      <c r="U358" s="79"/>
      <c r="V358" s="80" t="s">
        <v>800</v>
      </c>
      <c r="W358" s="80" t="s">
        <v>800</v>
      </c>
      <c r="X358" s="80" t="s">
        <v>800</v>
      </c>
      <c r="Y358" s="80" t="s">
        <v>800</v>
      </c>
      <c r="Z358" s="227"/>
      <c r="AA358" s="89">
        <v>89.44992000000002</v>
      </c>
      <c r="AB358" s="89">
        <v>42.094079999999998</v>
      </c>
      <c r="AC358" s="301">
        <v>1</v>
      </c>
      <c r="AD358" s="230">
        <v>1</v>
      </c>
      <c r="AE358" s="302">
        <v>2</v>
      </c>
      <c r="AG358" s="36"/>
    </row>
    <row r="359" spans="1:33" s="38" customFormat="1" ht="15" customHeight="1" x14ac:dyDescent="0.2">
      <c r="A359" s="277">
        <v>21</v>
      </c>
      <c r="B359" s="279">
        <v>30</v>
      </c>
      <c r="C359" s="170"/>
      <c r="D359" s="4" t="s">
        <v>465</v>
      </c>
      <c r="E359" s="1" t="s">
        <v>4</v>
      </c>
      <c r="F359" s="292">
        <v>3528908</v>
      </c>
      <c r="G359" s="292">
        <v>352890821</v>
      </c>
      <c r="H359" s="17">
        <v>186.1</v>
      </c>
      <c r="I359" s="17">
        <v>0.51033841514459666</v>
      </c>
      <c r="J359" s="17">
        <v>0.66043794901065445</v>
      </c>
      <c r="K359" s="17">
        <v>1.43</v>
      </c>
      <c r="L359" s="17">
        <v>0.15009953386605779</v>
      </c>
      <c r="M359" s="300">
        <f t="shared" si="9"/>
        <v>1.5975799999999998E-2</v>
      </c>
      <c r="N359" s="221">
        <v>0</v>
      </c>
      <c r="O359" s="221">
        <v>1.5975799999999998E-2</v>
      </c>
      <c r="P359" s="298">
        <v>0</v>
      </c>
      <c r="Q359" s="68" t="s">
        <v>800</v>
      </c>
      <c r="R359" s="68" t="s">
        <v>800</v>
      </c>
      <c r="S359" s="68" t="s">
        <v>800</v>
      </c>
      <c r="T359" s="68" t="s">
        <v>800</v>
      </c>
      <c r="U359" s="79"/>
      <c r="V359" s="80" t="s">
        <v>800</v>
      </c>
      <c r="W359" s="80" t="s">
        <v>800</v>
      </c>
      <c r="X359" s="80" t="s">
        <v>800</v>
      </c>
      <c r="Y359" s="80" t="s">
        <v>800</v>
      </c>
      <c r="Z359" s="227"/>
      <c r="AA359" s="89">
        <v>134.51147573770493</v>
      </c>
      <c r="AB359" s="89">
        <v>41.960524262295074</v>
      </c>
      <c r="AC359" s="301">
        <v>0</v>
      </c>
      <c r="AD359" s="230">
        <v>0</v>
      </c>
      <c r="AE359" s="302">
        <v>0</v>
      </c>
      <c r="AG359" s="36"/>
    </row>
    <row r="360" spans="1:33" s="38" customFormat="1" ht="15" customHeight="1" x14ac:dyDescent="0.2">
      <c r="A360" s="277">
        <v>21</v>
      </c>
      <c r="B360" s="279">
        <v>30</v>
      </c>
      <c r="C360" s="170"/>
      <c r="D360" s="4" t="s">
        <v>466</v>
      </c>
      <c r="E360" s="1" t="s">
        <v>4</v>
      </c>
      <c r="F360" s="292">
        <v>3529005</v>
      </c>
      <c r="G360" s="292">
        <v>352900521</v>
      </c>
      <c r="H360" s="17">
        <v>1170.05</v>
      </c>
      <c r="I360" s="17">
        <v>2.8819110502283105</v>
      </c>
      <c r="J360" s="17">
        <v>3.9125945161085749</v>
      </c>
      <c r="K360" s="17">
        <v>8.82</v>
      </c>
      <c r="L360" s="17">
        <v>1.0306834658802644</v>
      </c>
      <c r="M360" s="300">
        <f t="shared" si="9"/>
        <v>0.29806219999999994</v>
      </c>
      <c r="N360" s="221">
        <v>0.17909449999999996</v>
      </c>
      <c r="O360" s="221">
        <v>0.1189677</v>
      </c>
      <c r="P360" s="298">
        <v>0</v>
      </c>
      <c r="Q360" s="68" t="s">
        <v>800</v>
      </c>
      <c r="R360" s="68" t="s">
        <v>800</v>
      </c>
      <c r="S360" s="68" t="s">
        <v>800</v>
      </c>
      <c r="T360" s="68" t="s">
        <v>800</v>
      </c>
      <c r="U360" s="79"/>
      <c r="V360" s="80" t="s">
        <v>800</v>
      </c>
      <c r="W360" s="80" t="s">
        <v>800</v>
      </c>
      <c r="X360" s="80" t="s">
        <v>800</v>
      </c>
      <c r="Y360" s="80" t="s">
        <v>800</v>
      </c>
      <c r="Z360" s="227"/>
      <c r="AA360" s="89">
        <v>0</v>
      </c>
      <c r="AB360" s="89">
        <v>12050.477999999999</v>
      </c>
      <c r="AC360" s="301">
        <v>13</v>
      </c>
      <c r="AD360" s="230">
        <v>0</v>
      </c>
      <c r="AE360" s="302">
        <v>12</v>
      </c>
      <c r="AG360" s="36"/>
    </row>
    <row r="361" spans="1:33" s="38" customFormat="1" ht="15" customHeight="1" x14ac:dyDescent="0.2">
      <c r="A361" s="277">
        <v>18</v>
      </c>
      <c r="B361" s="279">
        <v>30</v>
      </c>
      <c r="C361" s="170"/>
      <c r="D361" s="4" t="s">
        <v>467</v>
      </c>
      <c r="E361" s="1" t="s">
        <v>1</v>
      </c>
      <c r="F361" s="292">
        <v>3529104</v>
      </c>
      <c r="G361" s="292">
        <v>352910418</v>
      </c>
      <c r="H361" s="17">
        <v>78.099999999999994</v>
      </c>
      <c r="I361" s="17">
        <v>0.14009289827498733</v>
      </c>
      <c r="J361" s="17">
        <v>0.18011944063926941</v>
      </c>
      <c r="K361" s="17">
        <v>0.57999999999999996</v>
      </c>
      <c r="L361" s="17">
        <v>4.0026542364282075E-2</v>
      </c>
      <c r="M361" s="300">
        <f t="shared" si="9"/>
        <v>1.49239E-2</v>
      </c>
      <c r="N361" s="221">
        <v>4.5243000000000002E-3</v>
      </c>
      <c r="O361" s="221">
        <v>1.03996E-2</v>
      </c>
      <c r="P361" s="298">
        <v>0</v>
      </c>
      <c r="Q361" s="68" t="s">
        <v>800</v>
      </c>
      <c r="R361" s="68" t="s">
        <v>800</v>
      </c>
      <c r="S361" s="68" t="s">
        <v>800</v>
      </c>
      <c r="T361" s="68" t="s">
        <v>800</v>
      </c>
      <c r="U361" s="79"/>
      <c r="V361" s="80" t="s">
        <v>800</v>
      </c>
      <c r="W361" s="80" t="s">
        <v>800</v>
      </c>
      <c r="X361" s="80" t="s">
        <v>800</v>
      </c>
      <c r="Y361" s="80" t="s">
        <v>800</v>
      </c>
      <c r="Z361" s="227"/>
      <c r="AA361" s="89">
        <v>82.494106666666667</v>
      </c>
      <c r="AB361" s="89">
        <v>9.0898933333333414</v>
      </c>
      <c r="AC361" s="301">
        <v>0</v>
      </c>
      <c r="AD361" s="230">
        <v>0</v>
      </c>
      <c r="AE361" s="302">
        <v>5</v>
      </c>
      <c r="AG361" s="36"/>
    </row>
    <row r="362" spans="1:33" s="38" customFormat="1" ht="15" customHeight="1" x14ac:dyDescent="0.2">
      <c r="A362" s="277">
        <v>21</v>
      </c>
      <c r="B362" s="279">
        <v>30</v>
      </c>
      <c r="C362" s="170"/>
      <c r="D362" s="4" t="s">
        <v>468</v>
      </c>
      <c r="E362" s="1" t="s">
        <v>4</v>
      </c>
      <c r="F362" s="292">
        <v>3529203</v>
      </c>
      <c r="G362" s="292">
        <v>352920321</v>
      </c>
      <c r="H362" s="17">
        <v>1253.1600000000001</v>
      </c>
      <c r="I362" s="17">
        <v>3.4022561009639776</v>
      </c>
      <c r="J362" s="17">
        <v>4.5630258295281587</v>
      </c>
      <c r="K362" s="17">
        <v>9.42</v>
      </c>
      <c r="L362" s="17">
        <v>1.1607697285641811</v>
      </c>
      <c r="M362" s="300">
        <f t="shared" si="9"/>
        <v>5.9586899999999984E-2</v>
      </c>
      <c r="N362" s="221">
        <v>5.1847399999999988E-2</v>
      </c>
      <c r="O362" s="221">
        <v>7.7394999999999999E-3</v>
      </c>
      <c r="P362" s="298">
        <v>0</v>
      </c>
      <c r="Q362" s="68" t="s">
        <v>800</v>
      </c>
      <c r="R362" s="68" t="s">
        <v>800</v>
      </c>
      <c r="S362" s="68" t="s">
        <v>800</v>
      </c>
      <c r="T362" s="68" t="s">
        <v>800</v>
      </c>
      <c r="U362" s="79"/>
      <c r="V362" s="80" t="s">
        <v>800</v>
      </c>
      <c r="W362" s="80" t="s">
        <v>800</v>
      </c>
      <c r="X362" s="80" t="s">
        <v>800</v>
      </c>
      <c r="Y362" s="80" t="s">
        <v>800</v>
      </c>
      <c r="Z362" s="227"/>
      <c r="AA362" s="89">
        <v>940.62060000000008</v>
      </c>
      <c r="AB362" s="89">
        <v>237.01140000000001</v>
      </c>
      <c r="AC362" s="301">
        <v>0</v>
      </c>
      <c r="AD362" s="230">
        <v>0</v>
      </c>
      <c r="AE362" s="302">
        <v>24</v>
      </c>
      <c r="AG362" s="36"/>
    </row>
    <row r="363" spans="1:33" s="38" customFormat="1" ht="15" customHeight="1" x14ac:dyDescent="0.2">
      <c r="A363" s="277">
        <v>16</v>
      </c>
      <c r="B363" s="279">
        <v>30</v>
      </c>
      <c r="C363" s="170"/>
      <c r="D363" s="4" t="s">
        <v>469</v>
      </c>
      <c r="E363" s="1" t="s">
        <v>0</v>
      </c>
      <c r="F363" s="292">
        <v>3529302</v>
      </c>
      <c r="G363" s="292">
        <v>352930216</v>
      </c>
      <c r="H363" s="17">
        <v>527.01</v>
      </c>
      <c r="I363" s="17">
        <v>1.4309488895230846</v>
      </c>
      <c r="J363" s="17">
        <v>1.8612342199391172</v>
      </c>
      <c r="K363" s="17">
        <v>4.26</v>
      </c>
      <c r="L363" s="17">
        <v>0.43028533041603256</v>
      </c>
      <c r="M363" s="300">
        <f t="shared" si="9"/>
        <v>1.0068405000000002</v>
      </c>
      <c r="N363" s="221">
        <v>0.13570689999999996</v>
      </c>
      <c r="O363" s="221">
        <v>0.87113360000000029</v>
      </c>
      <c r="P363" s="298">
        <v>0</v>
      </c>
      <c r="Q363" s="68" t="s">
        <v>800</v>
      </c>
      <c r="R363" s="68" t="s">
        <v>800</v>
      </c>
      <c r="S363" s="68" t="s">
        <v>800</v>
      </c>
      <c r="T363" s="68" t="s">
        <v>800</v>
      </c>
      <c r="U363" s="79"/>
      <c r="V363" s="80" t="s">
        <v>800</v>
      </c>
      <c r="W363" s="80" t="s">
        <v>800</v>
      </c>
      <c r="X363" s="80" t="s">
        <v>800</v>
      </c>
      <c r="Y363" s="80" t="s">
        <v>800</v>
      </c>
      <c r="Z363" s="227"/>
      <c r="AA363" s="89">
        <v>4293.6463800000001</v>
      </c>
      <c r="AB363" s="89">
        <v>46.657620000000001</v>
      </c>
      <c r="AC363" s="301">
        <v>15</v>
      </c>
      <c r="AD363" s="230">
        <v>0</v>
      </c>
      <c r="AE363" s="302">
        <v>32</v>
      </c>
      <c r="AG363" s="36"/>
    </row>
    <row r="364" spans="1:33" s="38" customFormat="1" ht="15" customHeight="1" x14ac:dyDescent="0.2">
      <c r="A364" s="277">
        <v>6</v>
      </c>
      <c r="B364" s="279">
        <v>30</v>
      </c>
      <c r="C364" s="170"/>
      <c r="D364" s="4" t="s">
        <v>470</v>
      </c>
      <c r="E364" s="1" t="s">
        <v>16</v>
      </c>
      <c r="F364" s="292">
        <v>3529401</v>
      </c>
      <c r="G364" s="292">
        <v>35294016</v>
      </c>
      <c r="H364" s="17">
        <v>62.29</v>
      </c>
      <c r="I364" s="17">
        <v>0.21013934741248097</v>
      </c>
      <c r="J364" s="17">
        <v>0.33021897450532722</v>
      </c>
      <c r="K364" s="17">
        <v>0.9</v>
      </c>
      <c r="L364" s="17">
        <v>0.12007962709284625</v>
      </c>
      <c r="M364" s="300">
        <f t="shared" si="9"/>
        <v>8.0097199999999952E-2</v>
      </c>
      <c r="N364" s="221">
        <v>4.4884999999999994E-3</v>
      </c>
      <c r="O364" s="221">
        <v>7.5608699999999945E-2</v>
      </c>
      <c r="P364" s="298">
        <v>0</v>
      </c>
      <c r="Q364" s="68" t="s">
        <v>800</v>
      </c>
      <c r="R364" s="68" t="s">
        <v>800</v>
      </c>
      <c r="S364" s="68" t="s">
        <v>800</v>
      </c>
      <c r="T364" s="68" t="s">
        <v>800</v>
      </c>
      <c r="U364" s="79"/>
      <c r="V364" s="80" t="s">
        <v>800</v>
      </c>
      <c r="W364" s="80" t="s">
        <v>800</v>
      </c>
      <c r="X364" s="80" t="s">
        <v>800</v>
      </c>
      <c r="Y364" s="80" t="s">
        <v>800</v>
      </c>
      <c r="Z364" s="227"/>
      <c r="AA364" s="89">
        <v>13114.6084584</v>
      </c>
      <c r="AB364" s="89">
        <v>11600.975541599999</v>
      </c>
      <c r="AC364" s="301">
        <v>43</v>
      </c>
      <c r="AD364" s="230">
        <v>0</v>
      </c>
      <c r="AE364" s="302">
        <v>4</v>
      </c>
      <c r="AG364" s="36"/>
    </row>
    <row r="365" spans="1:33" s="38" customFormat="1" ht="15" customHeight="1" x14ac:dyDescent="0.2">
      <c r="A365" s="277">
        <v>16</v>
      </c>
      <c r="B365" s="279">
        <v>30</v>
      </c>
      <c r="C365" s="170"/>
      <c r="D365" s="4" t="s">
        <v>471</v>
      </c>
      <c r="E365" s="1" t="s">
        <v>0</v>
      </c>
      <c r="F365" s="292">
        <v>3529500</v>
      </c>
      <c r="G365" s="292">
        <v>352950016</v>
      </c>
      <c r="H365" s="17">
        <v>194.97</v>
      </c>
      <c r="I365" s="17">
        <v>0.45029860159817353</v>
      </c>
      <c r="J365" s="17">
        <v>0.58038486428209024</v>
      </c>
      <c r="K365" s="17">
        <v>1.42</v>
      </c>
      <c r="L365" s="17">
        <v>0.13008626268391671</v>
      </c>
      <c r="M365" s="300">
        <f t="shared" si="9"/>
        <v>0.10227839999999999</v>
      </c>
      <c r="N365" s="221">
        <v>5.3213599999999986E-2</v>
      </c>
      <c r="O365" s="221">
        <v>4.9064799999999999E-2</v>
      </c>
      <c r="P365" s="298">
        <v>0</v>
      </c>
      <c r="Q365" s="68" t="s">
        <v>800</v>
      </c>
      <c r="R365" s="68" t="s">
        <v>800</v>
      </c>
      <c r="S365" s="68" t="s">
        <v>800</v>
      </c>
      <c r="T365" s="68" t="s">
        <v>800</v>
      </c>
      <c r="U365" s="79"/>
      <c r="V365" s="80" t="s">
        <v>800</v>
      </c>
      <c r="W365" s="80" t="s">
        <v>800</v>
      </c>
      <c r="X365" s="80" t="s">
        <v>800</v>
      </c>
      <c r="Y365" s="80" t="s">
        <v>800</v>
      </c>
      <c r="Z365" s="227"/>
      <c r="AA365" s="89">
        <v>191.69513999999998</v>
      </c>
      <c r="AB365" s="89">
        <v>39.262860000000003</v>
      </c>
      <c r="AC365" s="301">
        <v>0</v>
      </c>
      <c r="AD365" s="230">
        <v>0</v>
      </c>
      <c r="AE365" s="302">
        <v>6</v>
      </c>
      <c r="AG365" s="36"/>
    </row>
    <row r="366" spans="1:33" s="38" customFormat="1" ht="15" customHeight="1" x14ac:dyDescent="0.2">
      <c r="A366" s="277">
        <v>15</v>
      </c>
      <c r="B366" s="279">
        <v>30</v>
      </c>
      <c r="C366" s="170"/>
      <c r="D366" s="4" t="s">
        <v>472</v>
      </c>
      <c r="E366" s="1" t="s">
        <v>17</v>
      </c>
      <c r="F366" s="292">
        <v>3529609</v>
      </c>
      <c r="G366" s="292">
        <v>352960915</v>
      </c>
      <c r="H366" s="17">
        <v>228.16</v>
      </c>
      <c r="I366" s="17">
        <v>0.40026542364282092</v>
      </c>
      <c r="J366" s="17">
        <v>0.55036495750887882</v>
      </c>
      <c r="K366" s="17">
        <v>1.74</v>
      </c>
      <c r="L366" s="17">
        <v>0.1500995338660579</v>
      </c>
      <c r="M366" s="300">
        <f t="shared" si="9"/>
        <v>8.7782399999999997E-2</v>
      </c>
      <c r="N366" s="221">
        <v>7.7826300000000001E-2</v>
      </c>
      <c r="O366" s="221">
        <v>9.9561000000000007E-3</v>
      </c>
      <c r="P366" s="298">
        <v>0</v>
      </c>
      <c r="Q366" s="68" t="s">
        <v>800</v>
      </c>
      <c r="R366" s="68" t="s">
        <v>800</v>
      </c>
      <c r="S366" s="68" t="s">
        <v>800</v>
      </c>
      <c r="T366" s="68" t="s">
        <v>800</v>
      </c>
      <c r="U366" s="79"/>
      <c r="V366" s="80" t="s">
        <v>800</v>
      </c>
      <c r="W366" s="80" t="s">
        <v>800</v>
      </c>
      <c r="X366" s="80" t="s">
        <v>800</v>
      </c>
      <c r="Y366" s="80" t="s">
        <v>800</v>
      </c>
      <c r="Z366" s="227"/>
      <c r="AA366" s="89">
        <v>132.94908000000001</v>
      </c>
      <c r="AB366" s="89">
        <v>13.228919999999999</v>
      </c>
      <c r="AC366" s="301">
        <v>0</v>
      </c>
      <c r="AD366" s="230">
        <v>0</v>
      </c>
      <c r="AE366" s="302">
        <v>2</v>
      </c>
      <c r="AG366" s="36"/>
    </row>
    <row r="367" spans="1:33" s="38" customFormat="1" ht="15" customHeight="1" x14ac:dyDescent="0.2">
      <c r="A367" s="277">
        <v>15</v>
      </c>
      <c r="B367" s="279">
        <v>30</v>
      </c>
      <c r="C367" s="170"/>
      <c r="D367" s="4" t="s">
        <v>473</v>
      </c>
      <c r="E367" s="1" t="s">
        <v>17</v>
      </c>
      <c r="F367" s="292">
        <v>3529658</v>
      </c>
      <c r="G367" s="292">
        <v>352965815</v>
      </c>
      <c r="H367" s="17">
        <v>149.71</v>
      </c>
      <c r="I367" s="17">
        <v>0.25016588977676307</v>
      </c>
      <c r="J367" s="17">
        <v>0.37024551686960933</v>
      </c>
      <c r="K367" s="17">
        <v>1.17</v>
      </c>
      <c r="L367" s="17">
        <v>0.12007962709284625</v>
      </c>
      <c r="M367" s="300">
        <f t="shared" si="9"/>
        <v>8.8848899999999995E-2</v>
      </c>
      <c r="N367" s="221">
        <v>8.1201899999999994E-2</v>
      </c>
      <c r="O367" s="221">
        <v>7.6470000000000002E-3</v>
      </c>
      <c r="P367" s="298">
        <v>0.15829528158295281</v>
      </c>
      <c r="Q367" s="68" t="s">
        <v>800</v>
      </c>
      <c r="R367" s="68" t="s">
        <v>800</v>
      </c>
      <c r="S367" s="68" t="s">
        <v>800</v>
      </c>
      <c r="T367" s="68" t="s">
        <v>800</v>
      </c>
      <c r="U367" s="79"/>
      <c r="V367" s="80" t="s">
        <v>800</v>
      </c>
      <c r="W367" s="80" t="s">
        <v>800</v>
      </c>
      <c r="X367" s="80" t="s">
        <v>800</v>
      </c>
      <c r="Y367" s="80" t="s">
        <v>800</v>
      </c>
      <c r="Z367" s="227"/>
      <c r="AA367" s="89">
        <v>67.406009408020367</v>
      </c>
      <c r="AB367" s="89">
        <v>13.647990591979633</v>
      </c>
      <c r="AC367" s="301">
        <v>0</v>
      </c>
      <c r="AD367" s="230">
        <v>0</v>
      </c>
      <c r="AE367" s="302">
        <v>4</v>
      </c>
      <c r="AG367" s="36"/>
    </row>
    <row r="368" spans="1:33" s="38" customFormat="1" ht="15" customHeight="1" x14ac:dyDescent="0.2">
      <c r="A368" s="277">
        <v>8</v>
      </c>
      <c r="B368" s="279">
        <v>30</v>
      </c>
      <c r="C368" s="170"/>
      <c r="D368" s="4" t="s">
        <v>474</v>
      </c>
      <c r="E368" s="1" t="s">
        <v>51</v>
      </c>
      <c r="F368" s="292">
        <v>3529708</v>
      </c>
      <c r="G368" s="292">
        <v>35297088</v>
      </c>
      <c r="H368" s="17">
        <v>826.89</v>
      </c>
      <c r="I368" s="17">
        <v>2.5917186180872651</v>
      </c>
      <c r="J368" s="17">
        <v>4.2428134906139015</v>
      </c>
      <c r="K368" s="17">
        <v>13.55</v>
      </c>
      <c r="L368" s="17">
        <v>1.6510948725266363</v>
      </c>
      <c r="M368" s="300">
        <f t="shared" si="9"/>
        <v>0.49138660000000001</v>
      </c>
      <c r="N368" s="221">
        <v>0.39873530000000001</v>
      </c>
      <c r="O368" s="221">
        <v>9.2651300000000006E-2</v>
      </c>
      <c r="P368" s="298">
        <v>1.0668590499746318</v>
      </c>
      <c r="Q368" s="68" t="s">
        <v>800</v>
      </c>
      <c r="R368" s="68" t="s">
        <v>800</v>
      </c>
      <c r="S368" s="68" t="s">
        <v>800</v>
      </c>
      <c r="T368" s="68" t="s">
        <v>800</v>
      </c>
      <c r="U368" s="79"/>
      <c r="V368" s="80" t="s">
        <v>800</v>
      </c>
      <c r="W368" s="80" t="s">
        <v>800</v>
      </c>
      <c r="X368" s="80" t="s">
        <v>800</v>
      </c>
      <c r="Y368" s="80" t="s">
        <v>800</v>
      </c>
      <c r="Z368" s="227"/>
      <c r="AA368" s="89">
        <v>909.55891582744607</v>
      </c>
      <c r="AB368" s="89">
        <v>202.03108417255379</v>
      </c>
      <c r="AC368" s="301">
        <v>1</v>
      </c>
      <c r="AD368" s="230">
        <v>0</v>
      </c>
      <c r="AE368" s="302">
        <v>5</v>
      </c>
      <c r="AG368" s="36"/>
    </row>
    <row r="369" spans="1:33" s="38" customFormat="1" ht="15" customHeight="1" x14ac:dyDescent="0.2">
      <c r="A369" s="277">
        <v>13</v>
      </c>
      <c r="B369" s="279">
        <v>30</v>
      </c>
      <c r="C369" s="170"/>
      <c r="D369" s="4" t="s">
        <v>475</v>
      </c>
      <c r="E369" s="1" t="s">
        <v>10</v>
      </c>
      <c r="F369" s="292">
        <v>3529807</v>
      </c>
      <c r="G369" s="292">
        <v>352980713</v>
      </c>
      <c r="H369" s="17">
        <v>211.89</v>
      </c>
      <c r="I369" s="17">
        <v>0.52034505073566717</v>
      </c>
      <c r="J369" s="17">
        <v>0.76050430492135979</v>
      </c>
      <c r="K369" s="17">
        <v>1.81</v>
      </c>
      <c r="L369" s="17">
        <v>0.24015925418569262</v>
      </c>
      <c r="M369" s="300">
        <f t="shared" si="9"/>
        <v>2.9597100000000001E-2</v>
      </c>
      <c r="N369" s="221">
        <v>2.3611000000000001E-3</v>
      </c>
      <c r="O369" s="221">
        <v>2.7236E-2</v>
      </c>
      <c r="P369" s="298">
        <v>0</v>
      </c>
      <c r="Q369" s="68" t="s">
        <v>800</v>
      </c>
      <c r="R369" s="68" t="s">
        <v>800</v>
      </c>
      <c r="S369" s="68" t="s">
        <v>800</v>
      </c>
      <c r="T369" s="68" t="s">
        <v>800</v>
      </c>
      <c r="U369" s="79"/>
      <c r="V369" s="80" t="s">
        <v>800</v>
      </c>
      <c r="W369" s="80" t="s">
        <v>800</v>
      </c>
      <c r="X369" s="80" t="s">
        <v>800</v>
      </c>
      <c r="Y369" s="80" t="s">
        <v>800</v>
      </c>
      <c r="Z369" s="227"/>
      <c r="AA369" s="89">
        <v>471.59933939999996</v>
      </c>
      <c r="AB369" s="89">
        <v>186.49866059999999</v>
      </c>
      <c r="AC369" s="301">
        <v>1</v>
      </c>
      <c r="AD369" s="230">
        <v>0</v>
      </c>
      <c r="AE369" s="302">
        <v>0</v>
      </c>
      <c r="AG369" s="36"/>
    </row>
    <row r="370" spans="1:33" s="38" customFormat="1" ht="15" customHeight="1" x14ac:dyDescent="0.2">
      <c r="A370" s="277">
        <v>15</v>
      </c>
      <c r="B370" s="279">
        <v>30</v>
      </c>
      <c r="C370" s="170"/>
      <c r="D370" s="4" t="s">
        <v>476</v>
      </c>
      <c r="E370" s="1" t="s">
        <v>17</v>
      </c>
      <c r="F370" s="292">
        <v>3530003</v>
      </c>
      <c r="G370" s="292">
        <v>353000315</v>
      </c>
      <c r="H370" s="17">
        <v>217.12</v>
      </c>
      <c r="I370" s="17">
        <v>0.3502322456874683</v>
      </c>
      <c r="J370" s="17">
        <v>0.53035168632673768</v>
      </c>
      <c r="K370" s="17">
        <v>1.66</v>
      </c>
      <c r="L370" s="17">
        <v>0.18011944063926938</v>
      </c>
      <c r="M370" s="300">
        <f t="shared" si="9"/>
        <v>5.9068999999999997E-3</v>
      </c>
      <c r="N370" s="221">
        <v>0</v>
      </c>
      <c r="O370" s="221">
        <v>5.9068999999999997E-3</v>
      </c>
      <c r="P370" s="298">
        <v>3.1693905377980724E-2</v>
      </c>
      <c r="Q370" s="68" t="s">
        <v>800</v>
      </c>
      <c r="R370" s="68" t="s">
        <v>800</v>
      </c>
      <c r="S370" s="68" t="s">
        <v>800</v>
      </c>
      <c r="T370" s="68" t="s">
        <v>800</v>
      </c>
      <c r="U370" s="79"/>
      <c r="V370" s="80" t="s">
        <v>800</v>
      </c>
      <c r="W370" s="80" t="s">
        <v>800</v>
      </c>
      <c r="X370" s="80" t="s">
        <v>800</v>
      </c>
      <c r="Y370" s="80" t="s">
        <v>800</v>
      </c>
      <c r="Z370" s="227"/>
      <c r="AA370" s="89">
        <v>78.0320691588785</v>
      </c>
      <c r="AB370" s="89">
        <v>30.9939308411215</v>
      </c>
      <c r="AC370" s="301">
        <v>0</v>
      </c>
      <c r="AD370" s="230">
        <v>0</v>
      </c>
      <c r="AE370" s="302">
        <v>0</v>
      </c>
      <c r="AG370" s="36"/>
    </row>
    <row r="371" spans="1:33" s="38" customFormat="1" ht="15" customHeight="1" x14ac:dyDescent="0.2">
      <c r="A371" s="277">
        <v>11</v>
      </c>
      <c r="B371" s="279">
        <v>30</v>
      </c>
      <c r="C371" s="170"/>
      <c r="D371" s="4" t="s">
        <v>477</v>
      </c>
      <c r="E371" s="1" t="s">
        <v>12</v>
      </c>
      <c r="F371" s="292">
        <v>3529906</v>
      </c>
      <c r="G371" s="292">
        <v>352990611</v>
      </c>
      <c r="H371" s="17">
        <v>1000.74</v>
      </c>
      <c r="I371" s="17">
        <v>9.2261180149670228</v>
      </c>
      <c r="J371" s="17">
        <v>13.118699259893454</v>
      </c>
      <c r="K371" s="17">
        <v>30.03</v>
      </c>
      <c r="L371" s="17">
        <v>3.892581244926431</v>
      </c>
      <c r="M371" s="300">
        <f t="shared" si="9"/>
        <v>0.16330150000000002</v>
      </c>
      <c r="N371" s="221">
        <v>0.15954370000000001</v>
      </c>
      <c r="O371" s="221">
        <v>3.7577999999999991E-3</v>
      </c>
      <c r="P371" s="298">
        <v>3.3333333333333332E-4</v>
      </c>
      <c r="Q371" s="68" t="s">
        <v>800</v>
      </c>
      <c r="R371" s="68" t="s">
        <v>800</v>
      </c>
      <c r="S371" s="68" t="s">
        <v>800</v>
      </c>
      <c r="T371" s="68" t="s">
        <v>800</v>
      </c>
      <c r="U371" s="79"/>
      <c r="V371" s="80" t="s">
        <v>800</v>
      </c>
      <c r="W371" s="80" t="s">
        <v>800</v>
      </c>
      <c r="X371" s="80" t="s">
        <v>800</v>
      </c>
      <c r="Y371" s="80" t="s">
        <v>800</v>
      </c>
      <c r="Z371" s="227"/>
      <c r="AA371" s="89">
        <v>221.76336449418665</v>
      </c>
      <c r="AB371" s="89">
        <v>344.80463550581334</v>
      </c>
      <c r="AC371" s="301">
        <v>9</v>
      </c>
      <c r="AD371" s="230">
        <v>6</v>
      </c>
      <c r="AE371" s="302">
        <v>84</v>
      </c>
      <c r="AG371" s="36"/>
    </row>
    <row r="372" spans="1:33" s="38" customFormat="1" ht="15" customHeight="1" x14ac:dyDescent="0.2">
      <c r="A372" s="277">
        <v>19</v>
      </c>
      <c r="B372" s="279">
        <v>30</v>
      </c>
      <c r="C372" s="170"/>
      <c r="D372" s="4" t="s">
        <v>478</v>
      </c>
      <c r="E372" s="1" t="s">
        <v>2</v>
      </c>
      <c r="F372" s="292">
        <v>3530102</v>
      </c>
      <c r="G372" s="292">
        <v>353010219</v>
      </c>
      <c r="H372" s="17">
        <v>918.27</v>
      </c>
      <c r="I372" s="17">
        <v>1.7311479572552002</v>
      </c>
      <c r="J372" s="17">
        <v>2.3915859062658549</v>
      </c>
      <c r="K372" s="17">
        <v>6.7</v>
      </c>
      <c r="L372" s="17">
        <v>0.66043794901065467</v>
      </c>
      <c r="M372" s="300">
        <f t="shared" si="9"/>
        <v>2.7604199999999999E-2</v>
      </c>
      <c r="N372" s="221">
        <v>2.0833299999999999E-2</v>
      </c>
      <c r="O372" s="221">
        <v>6.7708999999999998E-3</v>
      </c>
      <c r="P372" s="298">
        <v>0</v>
      </c>
      <c r="Q372" s="68" t="s">
        <v>800</v>
      </c>
      <c r="R372" s="68" t="s">
        <v>800</v>
      </c>
      <c r="S372" s="68" t="s">
        <v>800</v>
      </c>
      <c r="T372" s="68" t="s">
        <v>800</v>
      </c>
      <c r="U372" s="79"/>
      <c r="V372" s="80" t="s">
        <v>800</v>
      </c>
      <c r="W372" s="80" t="s">
        <v>800</v>
      </c>
      <c r="X372" s="80" t="s">
        <v>800</v>
      </c>
      <c r="Y372" s="80" t="s">
        <v>800</v>
      </c>
      <c r="Z372" s="227"/>
      <c r="AA372" s="89">
        <v>1051.623</v>
      </c>
      <c r="AB372" s="89">
        <v>350.541</v>
      </c>
      <c r="AC372" s="301">
        <v>0</v>
      </c>
      <c r="AD372" s="230">
        <v>0</v>
      </c>
      <c r="AE372" s="302">
        <v>1</v>
      </c>
      <c r="AG372" s="36"/>
    </row>
    <row r="373" spans="1:33" s="38" customFormat="1" ht="15" customHeight="1" x14ac:dyDescent="0.2">
      <c r="A373" s="277">
        <v>22</v>
      </c>
      <c r="B373" s="279">
        <v>30</v>
      </c>
      <c r="C373" s="170"/>
      <c r="D373" s="4" t="s">
        <v>479</v>
      </c>
      <c r="E373" s="1" t="s">
        <v>5</v>
      </c>
      <c r="F373" s="292">
        <v>3530201</v>
      </c>
      <c r="G373" s="292">
        <v>353020122</v>
      </c>
      <c r="H373" s="17">
        <v>1237.8499999999999</v>
      </c>
      <c r="I373" s="17">
        <v>3.4122627365550486</v>
      </c>
      <c r="J373" s="17">
        <v>4.7131253633942167</v>
      </c>
      <c r="K373" s="17">
        <v>9.2100000000000009</v>
      </c>
      <c r="L373" s="17">
        <v>1.3008626268391681</v>
      </c>
      <c r="M373" s="300">
        <f t="shared" si="9"/>
        <v>0.26918919999999996</v>
      </c>
      <c r="N373" s="221">
        <v>0.22872189999999998</v>
      </c>
      <c r="O373" s="221">
        <v>4.0467299999999998E-2</v>
      </c>
      <c r="P373" s="298">
        <v>0</v>
      </c>
      <c r="Q373" s="68" t="s">
        <v>800</v>
      </c>
      <c r="R373" s="68" t="s">
        <v>800</v>
      </c>
      <c r="S373" s="68" t="s">
        <v>800</v>
      </c>
      <c r="T373" s="68" t="s">
        <v>800</v>
      </c>
      <c r="U373" s="79"/>
      <c r="V373" s="80" t="s">
        <v>800</v>
      </c>
      <c r="W373" s="80" t="s">
        <v>800</v>
      </c>
      <c r="X373" s="80" t="s">
        <v>800</v>
      </c>
      <c r="Y373" s="80" t="s">
        <v>800</v>
      </c>
      <c r="Z373" s="227"/>
      <c r="AA373" s="89">
        <v>348.85047486581095</v>
      </c>
      <c r="AB373" s="89">
        <v>225.27752513418906</v>
      </c>
      <c r="AC373" s="301">
        <v>0</v>
      </c>
      <c r="AD373" s="230">
        <v>0</v>
      </c>
      <c r="AE373" s="302">
        <v>0</v>
      </c>
      <c r="AG373" s="36"/>
    </row>
    <row r="374" spans="1:33" s="38" customFormat="1" ht="15" customHeight="1" x14ac:dyDescent="0.2">
      <c r="A374" s="277">
        <v>15</v>
      </c>
      <c r="B374" s="279">
        <v>30</v>
      </c>
      <c r="C374" s="170"/>
      <c r="D374" s="4" t="s">
        <v>480</v>
      </c>
      <c r="E374" s="1" t="s">
        <v>17</v>
      </c>
      <c r="F374" s="292">
        <v>3530300</v>
      </c>
      <c r="G374" s="292">
        <v>353030015</v>
      </c>
      <c r="H374" s="17">
        <v>243.8</v>
      </c>
      <c r="I374" s="17">
        <v>0.49032514396245563</v>
      </c>
      <c r="J374" s="17">
        <v>0.68045122019279558</v>
      </c>
      <c r="K374" s="17">
        <v>1.88</v>
      </c>
      <c r="L374" s="17">
        <v>0.19012607623033995</v>
      </c>
      <c r="M374" s="300">
        <f t="shared" si="9"/>
        <v>0.23820549999999999</v>
      </c>
      <c r="N374" s="221">
        <v>3.7990699999999995E-2</v>
      </c>
      <c r="O374" s="221">
        <v>0.2002148</v>
      </c>
      <c r="P374" s="298">
        <v>0</v>
      </c>
      <c r="Q374" s="68" t="s">
        <v>800</v>
      </c>
      <c r="R374" s="68" t="s">
        <v>800</v>
      </c>
      <c r="S374" s="68" t="s">
        <v>800</v>
      </c>
      <c r="T374" s="68" t="s">
        <v>800</v>
      </c>
      <c r="U374" s="79"/>
      <c r="V374" s="80" t="s">
        <v>800</v>
      </c>
      <c r="W374" s="80" t="s">
        <v>800</v>
      </c>
      <c r="X374" s="80" t="s">
        <v>800</v>
      </c>
      <c r="Y374" s="80" t="s">
        <v>800</v>
      </c>
      <c r="Z374" s="227"/>
      <c r="AA374" s="89">
        <v>2403.3520799999997</v>
      </c>
      <c r="AB374" s="89">
        <v>666.0619200000001</v>
      </c>
      <c r="AC374" s="301">
        <v>2</v>
      </c>
      <c r="AD374" s="230">
        <v>0</v>
      </c>
      <c r="AE374" s="302">
        <v>12</v>
      </c>
      <c r="AG374" s="36"/>
    </row>
    <row r="375" spans="1:33" s="38" customFormat="1" ht="15" customHeight="1" x14ac:dyDescent="0.2">
      <c r="A375" s="277">
        <v>15</v>
      </c>
      <c r="B375" s="279">
        <v>30</v>
      </c>
      <c r="C375" s="170"/>
      <c r="D375" s="4" t="s">
        <v>481</v>
      </c>
      <c r="E375" s="1" t="s">
        <v>17</v>
      </c>
      <c r="F375" s="292">
        <v>3530409</v>
      </c>
      <c r="G375" s="292">
        <v>353040915</v>
      </c>
      <c r="H375" s="17">
        <v>166.42</v>
      </c>
      <c r="I375" s="17">
        <v>0.27017916095890415</v>
      </c>
      <c r="J375" s="17">
        <v>0.41027205923389143</v>
      </c>
      <c r="K375" s="17">
        <v>1.27</v>
      </c>
      <c r="L375" s="17">
        <v>0.14009289827498728</v>
      </c>
      <c r="M375" s="300">
        <f t="shared" si="9"/>
        <v>6.4352700000000013E-2</v>
      </c>
      <c r="N375" s="221">
        <v>2.66944E-2</v>
      </c>
      <c r="O375" s="221">
        <v>3.7658300000000006E-2</v>
      </c>
      <c r="P375" s="298">
        <v>0</v>
      </c>
      <c r="Q375" s="68" t="s">
        <v>800</v>
      </c>
      <c r="R375" s="68" t="s">
        <v>800</v>
      </c>
      <c r="S375" s="68" t="s">
        <v>800</v>
      </c>
      <c r="T375" s="68" t="s">
        <v>800</v>
      </c>
      <c r="U375" s="79"/>
      <c r="V375" s="80" t="s">
        <v>800</v>
      </c>
      <c r="W375" s="80" t="s">
        <v>800</v>
      </c>
      <c r="X375" s="80" t="s">
        <v>800</v>
      </c>
      <c r="Y375" s="80" t="s">
        <v>800</v>
      </c>
      <c r="Z375" s="227"/>
      <c r="AA375" s="89">
        <v>137.43971999999999</v>
      </c>
      <c r="AB375" s="89">
        <v>69.542280000000005</v>
      </c>
      <c r="AC375" s="301">
        <v>0</v>
      </c>
      <c r="AD375" s="230">
        <v>0</v>
      </c>
      <c r="AE375" s="302">
        <v>3</v>
      </c>
      <c r="AG375" s="36"/>
    </row>
    <row r="376" spans="1:33" s="38" customFormat="1" ht="15" customHeight="1" x14ac:dyDescent="0.2">
      <c r="A376" s="277">
        <v>4</v>
      </c>
      <c r="B376" s="279">
        <v>30</v>
      </c>
      <c r="C376" s="170"/>
      <c r="D376" s="4" t="s">
        <v>482</v>
      </c>
      <c r="E376" s="1" t="s">
        <v>15</v>
      </c>
      <c r="F376" s="292">
        <v>3530508</v>
      </c>
      <c r="G376" s="292">
        <v>35305084</v>
      </c>
      <c r="H376" s="17">
        <v>854.07</v>
      </c>
      <c r="I376" s="17">
        <v>2.7918513299086758</v>
      </c>
      <c r="J376" s="17">
        <v>4.1027205923389145</v>
      </c>
      <c r="K376" s="17">
        <v>13.04</v>
      </c>
      <c r="L376" s="17">
        <v>1.3108692624302387</v>
      </c>
      <c r="M376" s="300">
        <f t="shared" si="9"/>
        <v>0.90915840000000048</v>
      </c>
      <c r="N376" s="221">
        <v>0.84458780000000044</v>
      </c>
      <c r="O376" s="221">
        <v>6.457060000000002E-2</v>
      </c>
      <c r="P376" s="298">
        <v>0.67809411466260783</v>
      </c>
      <c r="Q376" s="68" t="s">
        <v>800</v>
      </c>
      <c r="R376" s="68" t="s">
        <v>800</v>
      </c>
      <c r="S376" s="68" t="s">
        <v>800</v>
      </c>
      <c r="T376" s="68" t="s">
        <v>800</v>
      </c>
      <c r="U376" s="79"/>
      <c r="V376" s="80" t="s">
        <v>800</v>
      </c>
      <c r="W376" s="80" t="s">
        <v>800</v>
      </c>
      <c r="X376" s="80" t="s">
        <v>800</v>
      </c>
      <c r="Y376" s="80" t="s">
        <v>800</v>
      </c>
      <c r="Z376" s="227"/>
      <c r="AA376" s="89">
        <v>2581.9085111966988</v>
      </c>
      <c r="AB376" s="89">
        <v>850.00748880330127</v>
      </c>
      <c r="AC376" s="301">
        <v>9</v>
      </c>
      <c r="AD376" s="230">
        <v>0</v>
      </c>
      <c r="AE376" s="302">
        <v>95</v>
      </c>
      <c r="AG376" s="36"/>
    </row>
    <row r="377" spans="1:33" s="38" customFormat="1" ht="15" customHeight="1" x14ac:dyDescent="0.2">
      <c r="A377" s="277">
        <v>6</v>
      </c>
      <c r="B377" s="279">
        <v>30</v>
      </c>
      <c r="C377" s="170"/>
      <c r="D377" s="4" t="s">
        <v>483</v>
      </c>
      <c r="E377" s="1" t="s">
        <v>16</v>
      </c>
      <c r="F377" s="292">
        <v>3530607</v>
      </c>
      <c r="G377" s="292">
        <v>35306076</v>
      </c>
      <c r="H377" s="17">
        <v>714.16</v>
      </c>
      <c r="I377" s="17">
        <v>2.9819774061390159</v>
      </c>
      <c r="J377" s="17">
        <v>4.4529528380263832</v>
      </c>
      <c r="K377" s="17">
        <v>11.48</v>
      </c>
      <c r="L377" s="17">
        <v>1.4709754318873673</v>
      </c>
      <c r="M377" s="300">
        <f t="shared" si="9"/>
        <v>1.5359112999999995</v>
      </c>
      <c r="N377" s="221">
        <v>1.3837637999999997</v>
      </c>
      <c r="O377" s="221">
        <v>0.15214749999999999</v>
      </c>
      <c r="P377" s="298">
        <v>0</v>
      </c>
      <c r="Q377" s="68" t="s">
        <v>800</v>
      </c>
      <c r="R377" s="68" t="s">
        <v>800</v>
      </c>
      <c r="S377" s="68" t="s">
        <v>800</v>
      </c>
      <c r="T377" s="68" t="s">
        <v>800</v>
      </c>
      <c r="U377" s="79"/>
      <c r="V377" s="80" t="s">
        <v>800</v>
      </c>
      <c r="W377" s="80" t="s">
        <v>800</v>
      </c>
      <c r="X377" s="80" t="s">
        <v>800</v>
      </c>
      <c r="Y377" s="80" t="s">
        <v>800</v>
      </c>
      <c r="Z377" s="227"/>
      <c r="AA377" s="89">
        <v>9354.7755705599993</v>
      </c>
      <c r="AB377" s="89">
        <v>12007.138429440001</v>
      </c>
      <c r="AC377" s="301">
        <v>76</v>
      </c>
      <c r="AD377" s="230">
        <v>1</v>
      </c>
      <c r="AE377" s="302">
        <v>91</v>
      </c>
      <c r="AG377" s="36"/>
    </row>
    <row r="378" spans="1:33" s="38" customFormat="1" ht="15" customHeight="1" x14ac:dyDescent="0.2">
      <c r="A378" s="277">
        <v>9</v>
      </c>
      <c r="B378" s="279">
        <v>30</v>
      </c>
      <c r="C378" s="170"/>
      <c r="D378" s="4" t="s">
        <v>484</v>
      </c>
      <c r="E378" s="1" t="s">
        <v>18</v>
      </c>
      <c r="F378" s="292">
        <v>3530706</v>
      </c>
      <c r="G378" s="292">
        <v>35307069</v>
      </c>
      <c r="H378" s="17">
        <v>813.14</v>
      </c>
      <c r="I378" s="17">
        <v>2.6417517960426178</v>
      </c>
      <c r="J378" s="17">
        <v>3.9326077872907157</v>
      </c>
      <c r="K378" s="17">
        <v>10.89</v>
      </c>
      <c r="L378" s="17">
        <v>1.2908559912480979</v>
      </c>
      <c r="M378" s="300">
        <f t="shared" si="9"/>
        <v>3.3275632000000006</v>
      </c>
      <c r="N378" s="221">
        <v>3.2082258000000006</v>
      </c>
      <c r="O378" s="221">
        <v>0.11933739999999997</v>
      </c>
      <c r="P378" s="298">
        <v>1.8197488267376964</v>
      </c>
      <c r="Q378" s="68" t="s">
        <v>800</v>
      </c>
      <c r="R378" s="68" t="s">
        <v>800</v>
      </c>
      <c r="S378" s="68" t="s">
        <v>800</v>
      </c>
      <c r="T378" s="68" t="s">
        <v>800</v>
      </c>
      <c r="U378" s="79"/>
      <c r="V378" s="80" t="s">
        <v>800</v>
      </c>
      <c r="W378" s="80" t="s">
        <v>800</v>
      </c>
      <c r="X378" s="80" t="s">
        <v>800</v>
      </c>
      <c r="Y378" s="80" t="s">
        <v>800</v>
      </c>
      <c r="Z378" s="227"/>
      <c r="AA378" s="89">
        <v>3687.9872400000004</v>
      </c>
      <c r="AB378" s="89">
        <v>3916.0767599999999</v>
      </c>
      <c r="AC378" s="301">
        <v>5</v>
      </c>
      <c r="AD378" s="230">
        <v>0</v>
      </c>
      <c r="AE378" s="302">
        <v>117</v>
      </c>
      <c r="AG378" s="36"/>
    </row>
    <row r="379" spans="1:33" s="38" customFormat="1" ht="15" customHeight="1" x14ac:dyDescent="0.2">
      <c r="A379" s="277">
        <v>9</v>
      </c>
      <c r="B379" s="279">
        <v>30</v>
      </c>
      <c r="C379" s="170"/>
      <c r="D379" s="4" t="s">
        <v>846</v>
      </c>
      <c r="E379" s="1" t="s">
        <v>18</v>
      </c>
      <c r="F379" s="292">
        <v>3530805</v>
      </c>
      <c r="G379" s="292">
        <v>35308059</v>
      </c>
      <c r="H379" s="17">
        <v>499.12</v>
      </c>
      <c r="I379" s="17">
        <v>1.6010616945712837</v>
      </c>
      <c r="J379" s="17">
        <v>2.4015925418569251</v>
      </c>
      <c r="K379" s="17">
        <v>6.54</v>
      </c>
      <c r="L379" s="17">
        <v>0.80053084728564139</v>
      </c>
      <c r="M379" s="300">
        <f t="shared" si="9"/>
        <v>0.30991489999999994</v>
      </c>
      <c r="N379" s="221">
        <v>0.24216879999999999</v>
      </c>
      <c r="O379" s="221">
        <v>6.7746099999999948E-2</v>
      </c>
      <c r="P379" s="298">
        <v>0.87736440892947742</v>
      </c>
      <c r="Q379" s="68" t="s">
        <v>800</v>
      </c>
      <c r="R379" s="68" t="s">
        <v>800</v>
      </c>
      <c r="S379" s="68" t="s">
        <v>800</v>
      </c>
      <c r="T379" s="68" t="s">
        <v>800</v>
      </c>
      <c r="U379" s="79"/>
      <c r="V379" s="80" t="s">
        <v>800</v>
      </c>
      <c r="W379" s="80" t="s">
        <v>800</v>
      </c>
      <c r="X379" s="80" t="s">
        <v>800</v>
      </c>
      <c r="Y379" s="80" t="s">
        <v>800</v>
      </c>
      <c r="Z379" s="227"/>
      <c r="AA379" s="89">
        <v>2666.6474399999997</v>
      </c>
      <c r="AB379" s="89">
        <v>1978.43256</v>
      </c>
      <c r="AC379" s="301">
        <v>1</v>
      </c>
      <c r="AD379" s="230">
        <v>0</v>
      </c>
      <c r="AE379" s="302">
        <v>25</v>
      </c>
      <c r="AG379" s="36"/>
    </row>
    <row r="380" spans="1:33" s="38" customFormat="1" ht="15" customHeight="1" x14ac:dyDescent="0.2">
      <c r="A380" s="277">
        <v>5</v>
      </c>
      <c r="B380" s="279">
        <v>30</v>
      </c>
      <c r="C380" s="170"/>
      <c r="D380" s="4" t="s">
        <v>485</v>
      </c>
      <c r="E380" s="1" t="s">
        <v>9</v>
      </c>
      <c r="F380" s="292">
        <v>3530904</v>
      </c>
      <c r="G380" s="292">
        <v>35309045</v>
      </c>
      <c r="H380" s="17">
        <v>133.19999999999999</v>
      </c>
      <c r="I380" s="17">
        <v>0.3902587880517504</v>
      </c>
      <c r="J380" s="17">
        <v>0.60039813546423126</v>
      </c>
      <c r="K380" s="17">
        <v>1.59</v>
      </c>
      <c r="L380" s="17">
        <v>0.21013934741248086</v>
      </c>
      <c r="M380" s="300">
        <f t="shared" si="9"/>
        <v>1.48612E-2</v>
      </c>
      <c r="N380" s="221">
        <v>4.0289999999999996E-3</v>
      </c>
      <c r="O380" s="221">
        <v>1.08322E-2</v>
      </c>
      <c r="P380" s="298">
        <v>0</v>
      </c>
      <c r="Q380" s="68" t="s">
        <v>800</v>
      </c>
      <c r="R380" s="68" t="s">
        <v>800</v>
      </c>
      <c r="S380" s="68" t="s">
        <v>800</v>
      </c>
      <c r="T380" s="68" t="s">
        <v>800</v>
      </c>
      <c r="U380" s="79"/>
      <c r="V380" s="80" t="s">
        <v>800</v>
      </c>
      <c r="W380" s="80" t="s">
        <v>800</v>
      </c>
      <c r="X380" s="80" t="s">
        <v>800</v>
      </c>
      <c r="Y380" s="80" t="s">
        <v>800</v>
      </c>
      <c r="Z380" s="227"/>
      <c r="AA380" s="89">
        <v>115.54376197183097</v>
      </c>
      <c r="AB380" s="89">
        <v>37.870238028169013</v>
      </c>
      <c r="AC380" s="301">
        <v>0</v>
      </c>
      <c r="AD380" s="230">
        <v>0</v>
      </c>
      <c r="AE380" s="302">
        <v>3</v>
      </c>
      <c r="AG380" s="36"/>
    </row>
    <row r="381" spans="1:33" s="38" customFormat="1" ht="15" customHeight="1" x14ac:dyDescent="0.2">
      <c r="A381" s="277">
        <v>19</v>
      </c>
      <c r="B381" s="279">
        <v>30</v>
      </c>
      <c r="C381" s="170"/>
      <c r="D381" s="4" t="s">
        <v>486</v>
      </c>
      <c r="E381" s="1" t="s">
        <v>2</v>
      </c>
      <c r="F381" s="292">
        <v>3531001</v>
      </c>
      <c r="G381" s="292">
        <v>353100119</v>
      </c>
      <c r="H381" s="17">
        <v>104.49</v>
      </c>
      <c r="I381" s="17">
        <v>0.18011944063926941</v>
      </c>
      <c r="J381" s="17">
        <v>0.24015925418569251</v>
      </c>
      <c r="K381" s="17">
        <v>0.77</v>
      </c>
      <c r="L381" s="17">
        <v>6.0039813546423099E-2</v>
      </c>
      <c r="M381" s="300">
        <f t="shared" si="9"/>
        <v>0.15325659999999999</v>
      </c>
      <c r="N381" s="221">
        <v>0.1404089</v>
      </c>
      <c r="O381" s="221">
        <v>1.2847700000000002E-2</v>
      </c>
      <c r="P381" s="298">
        <v>0</v>
      </c>
      <c r="Q381" s="68" t="s">
        <v>800</v>
      </c>
      <c r="R381" s="68" t="s">
        <v>800</v>
      </c>
      <c r="S381" s="68" t="s">
        <v>800</v>
      </c>
      <c r="T381" s="68" t="s">
        <v>800</v>
      </c>
      <c r="U381" s="79"/>
      <c r="V381" s="80" t="s">
        <v>800</v>
      </c>
      <c r="W381" s="80" t="s">
        <v>800</v>
      </c>
      <c r="X381" s="80" t="s">
        <v>800</v>
      </c>
      <c r="Y381" s="80" t="s">
        <v>800</v>
      </c>
      <c r="Z381" s="227"/>
      <c r="AA381" s="89">
        <v>94.483317600000007</v>
      </c>
      <c r="AB381" s="89">
        <v>9.7906823999999943</v>
      </c>
      <c r="AC381" s="301">
        <v>0</v>
      </c>
      <c r="AD381" s="230">
        <v>0</v>
      </c>
      <c r="AE381" s="302">
        <v>0</v>
      </c>
      <c r="AG381" s="36"/>
    </row>
    <row r="382" spans="1:33" s="38" customFormat="1" ht="15" customHeight="1" x14ac:dyDescent="0.2">
      <c r="A382" s="277">
        <v>7</v>
      </c>
      <c r="B382" s="279">
        <v>30</v>
      </c>
      <c r="C382" s="170"/>
      <c r="D382" s="4" t="s">
        <v>487</v>
      </c>
      <c r="E382" s="1" t="s">
        <v>14</v>
      </c>
      <c r="F382" s="292">
        <v>3531100</v>
      </c>
      <c r="G382" s="292">
        <v>35311007</v>
      </c>
      <c r="H382" s="17">
        <v>143.16999999999999</v>
      </c>
      <c r="I382" s="17">
        <v>2.0113337538051748</v>
      </c>
      <c r="J382" s="17">
        <v>3.0420172196854391</v>
      </c>
      <c r="K382" s="17">
        <v>8.14</v>
      </c>
      <c r="L382" s="17">
        <v>1.0306834658802644</v>
      </c>
      <c r="M382" s="300">
        <f t="shared" si="9"/>
        <v>9.2540600000000001E-2</v>
      </c>
      <c r="N382" s="221">
        <v>9.2395900000000003E-2</v>
      </c>
      <c r="O382" s="221">
        <v>1.4469999999999999E-4</v>
      </c>
      <c r="P382" s="298">
        <v>0</v>
      </c>
      <c r="Q382" s="68" t="s">
        <v>800</v>
      </c>
      <c r="R382" s="68" t="s">
        <v>800</v>
      </c>
      <c r="S382" s="68" t="s">
        <v>800</v>
      </c>
      <c r="T382" s="68" t="s">
        <v>800</v>
      </c>
      <c r="U382" s="79"/>
      <c r="V382" s="80" t="s">
        <v>800</v>
      </c>
      <c r="W382" s="80" t="s">
        <v>800</v>
      </c>
      <c r="X382" s="80" t="s">
        <v>800</v>
      </c>
      <c r="Y382" s="80" t="s">
        <v>800</v>
      </c>
      <c r="Z382" s="227"/>
      <c r="AA382" s="89">
        <v>2038.302136460763</v>
      </c>
      <c r="AB382" s="89">
        <v>831.85186353923712</v>
      </c>
      <c r="AC382" s="301">
        <v>4</v>
      </c>
      <c r="AD382" s="230">
        <v>0</v>
      </c>
      <c r="AE382" s="302">
        <v>1</v>
      </c>
      <c r="AG382" s="36"/>
    </row>
    <row r="383" spans="1:33" s="38" customFormat="1" ht="15" customHeight="1" x14ac:dyDescent="0.2">
      <c r="A383" s="277">
        <v>5</v>
      </c>
      <c r="B383" s="279">
        <v>30</v>
      </c>
      <c r="C383" s="170"/>
      <c r="D383" s="4" t="s">
        <v>488</v>
      </c>
      <c r="E383" s="1" t="s">
        <v>9</v>
      </c>
      <c r="F383" s="292">
        <v>3531209</v>
      </c>
      <c r="G383" s="292">
        <v>35312095</v>
      </c>
      <c r="H383" s="17">
        <v>110.86</v>
      </c>
      <c r="I383" s="17">
        <v>0.3502322456874683</v>
      </c>
      <c r="J383" s="17">
        <v>0.53035168632673768</v>
      </c>
      <c r="K383" s="17">
        <v>1.41</v>
      </c>
      <c r="L383" s="17">
        <v>0.18011944063926938</v>
      </c>
      <c r="M383" s="300">
        <f t="shared" si="9"/>
        <v>0.15264090000000002</v>
      </c>
      <c r="N383" s="221">
        <v>0.13968840000000002</v>
      </c>
      <c r="O383" s="221">
        <v>1.29525E-2</v>
      </c>
      <c r="P383" s="298">
        <v>0</v>
      </c>
      <c r="Q383" s="68" t="s">
        <v>800</v>
      </c>
      <c r="R383" s="68" t="s">
        <v>800</v>
      </c>
      <c r="S383" s="68" t="s">
        <v>800</v>
      </c>
      <c r="T383" s="68" t="s">
        <v>800</v>
      </c>
      <c r="U383" s="79"/>
      <c r="V383" s="80" t="s">
        <v>800</v>
      </c>
      <c r="W383" s="80" t="s">
        <v>800</v>
      </c>
      <c r="X383" s="80" t="s">
        <v>800</v>
      </c>
      <c r="Y383" s="80" t="s">
        <v>800</v>
      </c>
      <c r="Z383" s="227"/>
      <c r="AA383" s="89">
        <v>0</v>
      </c>
      <c r="AB383" s="89">
        <v>241.05599999999998</v>
      </c>
      <c r="AC383" s="301">
        <v>2</v>
      </c>
      <c r="AD383" s="230">
        <v>0</v>
      </c>
      <c r="AE383" s="302">
        <v>21</v>
      </c>
      <c r="AG383" s="36"/>
    </row>
    <row r="384" spans="1:33" s="38" customFormat="1" ht="15" customHeight="1" x14ac:dyDescent="0.2">
      <c r="A384" s="277">
        <v>15</v>
      </c>
      <c r="B384" s="279">
        <v>30</v>
      </c>
      <c r="C384" s="170"/>
      <c r="D384" s="4" t="s">
        <v>489</v>
      </c>
      <c r="E384" s="1" t="s">
        <v>17</v>
      </c>
      <c r="F384" s="292">
        <v>3531308</v>
      </c>
      <c r="G384" s="292">
        <v>353130815</v>
      </c>
      <c r="H384" s="17">
        <v>347.12</v>
      </c>
      <c r="I384" s="17">
        <v>0.73048439814814814</v>
      </c>
      <c r="J384" s="17">
        <v>1.1007299150177576</v>
      </c>
      <c r="K384" s="17">
        <v>3.27</v>
      </c>
      <c r="L384" s="17">
        <v>0.37024551686960949</v>
      </c>
      <c r="M384" s="300">
        <f t="shared" si="9"/>
        <v>0.28268929999999998</v>
      </c>
      <c r="N384" s="221">
        <v>2.5016899999999995E-2</v>
      </c>
      <c r="O384" s="221">
        <v>0.25767239999999997</v>
      </c>
      <c r="P384" s="298">
        <v>0</v>
      </c>
      <c r="Q384" s="68" t="s">
        <v>800</v>
      </c>
      <c r="R384" s="68" t="s">
        <v>800</v>
      </c>
      <c r="S384" s="68" t="s">
        <v>800</v>
      </c>
      <c r="T384" s="68" t="s">
        <v>800</v>
      </c>
      <c r="U384" s="79"/>
      <c r="V384" s="80" t="s">
        <v>800</v>
      </c>
      <c r="W384" s="80" t="s">
        <v>800</v>
      </c>
      <c r="X384" s="80" t="s">
        <v>800</v>
      </c>
      <c r="Y384" s="80" t="s">
        <v>800</v>
      </c>
      <c r="Z384" s="227"/>
      <c r="AA384" s="89">
        <v>2361.4522032467112</v>
      </c>
      <c r="AB384" s="89">
        <v>202.62979675328887</v>
      </c>
      <c r="AC384" s="301">
        <v>4</v>
      </c>
      <c r="AD384" s="230">
        <v>0</v>
      </c>
      <c r="AE384" s="302">
        <v>26</v>
      </c>
      <c r="AG384" s="36"/>
    </row>
    <row r="385" spans="1:33" s="38" customFormat="1" ht="15" customHeight="1" x14ac:dyDescent="0.2">
      <c r="A385" s="277">
        <v>18</v>
      </c>
      <c r="B385" s="279">
        <v>30</v>
      </c>
      <c r="C385" s="170"/>
      <c r="D385" s="4" t="s">
        <v>490</v>
      </c>
      <c r="E385" s="1" t="s">
        <v>1</v>
      </c>
      <c r="F385" s="292">
        <v>3531407</v>
      </c>
      <c r="G385" s="292">
        <v>353140718</v>
      </c>
      <c r="H385" s="17">
        <v>482.93</v>
      </c>
      <c r="I385" s="17">
        <v>0.84055738964992388</v>
      </c>
      <c r="J385" s="17">
        <v>1.1307498217909688</v>
      </c>
      <c r="K385" s="17">
        <v>3.59</v>
      </c>
      <c r="L385" s="17">
        <v>0.29019243214104495</v>
      </c>
      <c r="M385" s="300">
        <f t="shared" si="9"/>
        <v>4.3779100000000015E-2</v>
      </c>
      <c r="N385" s="221">
        <v>2.5088799999999998E-2</v>
      </c>
      <c r="O385" s="221">
        <v>1.8690300000000017E-2</v>
      </c>
      <c r="P385" s="298">
        <v>0</v>
      </c>
      <c r="Q385" s="68" t="s">
        <v>800</v>
      </c>
      <c r="R385" s="68" t="s">
        <v>800</v>
      </c>
      <c r="S385" s="68" t="s">
        <v>800</v>
      </c>
      <c r="T385" s="68" t="s">
        <v>800</v>
      </c>
      <c r="U385" s="79"/>
      <c r="V385" s="80" t="s">
        <v>800</v>
      </c>
      <c r="W385" s="80" t="s">
        <v>800</v>
      </c>
      <c r="X385" s="80" t="s">
        <v>800</v>
      </c>
      <c r="Y385" s="80" t="s">
        <v>800</v>
      </c>
      <c r="Z385" s="227"/>
      <c r="AA385" s="89">
        <v>1045.7704472478763</v>
      </c>
      <c r="AB385" s="89">
        <v>140.71755275212379</v>
      </c>
      <c r="AC385" s="301">
        <v>4</v>
      </c>
      <c r="AD385" s="230">
        <v>0</v>
      </c>
      <c r="AE385" s="302">
        <v>7</v>
      </c>
      <c r="AG385" s="36"/>
    </row>
    <row r="386" spans="1:33" s="38" customFormat="1" ht="15" customHeight="1" x14ac:dyDescent="0.2">
      <c r="A386" s="277">
        <v>15</v>
      </c>
      <c r="B386" s="279">
        <v>30</v>
      </c>
      <c r="C386" s="170"/>
      <c r="D386" s="4" t="s">
        <v>491</v>
      </c>
      <c r="E386" s="1" t="s">
        <v>17</v>
      </c>
      <c r="F386" s="292">
        <v>3531506</v>
      </c>
      <c r="G386" s="292">
        <v>353150615</v>
      </c>
      <c r="H386" s="17">
        <v>263.49</v>
      </c>
      <c r="I386" s="17">
        <v>0.45029860159817353</v>
      </c>
      <c r="J386" s="17">
        <v>0.66043794901065445</v>
      </c>
      <c r="K386" s="17">
        <v>2.0699999999999998</v>
      </c>
      <c r="L386" s="17">
        <v>0.21013934741248091</v>
      </c>
      <c r="M386" s="300">
        <f t="shared" si="9"/>
        <v>0.65308520000000003</v>
      </c>
      <c r="N386" s="221">
        <v>0.40704589999999996</v>
      </c>
      <c r="O386" s="221">
        <v>0.24603930000000007</v>
      </c>
      <c r="P386" s="298">
        <v>0</v>
      </c>
      <c r="Q386" s="68" t="s">
        <v>800</v>
      </c>
      <c r="R386" s="68" t="s">
        <v>800</v>
      </c>
      <c r="S386" s="68" t="s">
        <v>800</v>
      </c>
      <c r="T386" s="68" t="s">
        <v>800</v>
      </c>
      <c r="U386" s="79"/>
      <c r="V386" s="80" t="s">
        <v>800</v>
      </c>
      <c r="W386" s="80" t="s">
        <v>800</v>
      </c>
      <c r="X386" s="80" t="s">
        <v>800</v>
      </c>
      <c r="Y386" s="80" t="s">
        <v>800</v>
      </c>
      <c r="Z386" s="227"/>
      <c r="AA386" s="89">
        <v>189.83483999999987</v>
      </c>
      <c r="AB386" s="89">
        <v>783.67716000000007</v>
      </c>
      <c r="AC386" s="301">
        <v>1</v>
      </c>
      <c r="AD386" s="230">
        <v>0</v>
      </c>
      <c r="AE386" s="302">
        <v>5</v>
      </c>
      <c r="AG386" s="36"/>
    </row>
    <row r="387" spans="1:33" s="38" customFormat="1" ht="15" customHeight="1" x14ac:dyDescent="0.2">
      <c r="A387" s="277">
        <v>20</v>
      </c>
      <c r="B387" s="279">
        <v>30</v>
      </c>
      <c r="C387" s="170"/>
      <c r="D387" s="4" t="s">
        <v>492</v>
      </c>
      <c r="E387" s="1" t="s">
        <v>3</v>
      </c>
      <c r="F387" s="292">
        <v>3531605</v>
      </c>
      <c r="G387" s="292">
        <v>353160520</v>
      </c>
      <c r="H387" s="17">
        <v>233.16</v>
      </c>
      <c r="I387" s="17">
        <v>0.50033177955352615</v>
      </c>
      <c r="J387" s="17">
        <v>0.72047776255707763</v>
      </c>
      <c r="K387" s="17">
        <v>1.72</v>
      </c>
      <c r="L387" s="17">
        <v>0.22014598300355148</v>
      </c>
      <c r="M387" s="300">
        <f t="shared" si="9"/>
        <v>0.16740270000000004</v>
      </c>
      <c r="N387" s="221">
        <v>1.2500000000000001E-2</v>
      </c>
      <c r="O387" s="221">
        <v>0.15490270000000003</v>
      </c>
      <c r="P387" s="298">
        <v>0</v>
      </c>
      <c r="Q387" s="68" t="s">
        <v>800</v>
      </c>
      <c r="R387" s="68" t="s">
        <v>800</v>
      </c>
      <c r="S387" s="68" t="s">
        <v>800</v>
      </c>
      <c r="T387" s="68" t="s">
        <v>800</v>
      </c>
      <c r="U387" s="79"/>
      <c r="V387" s="80" t="s">
        <v>800</v>
      </c>
      <c r="W387" s="80" t="s">
        <v>800</v>
      </c>
      <c r="X387" s="80" t="s">
        <v>800</v>
      </c>
      <c r="Y387" s="80" t="s">
        <v>800</v>
      </c>
      <c r="Z387" s="227"/>
      <c r="AA387" s="89">
        <v>137.67138</v>
      </c>
      <c r="AB387" s="89">
        <v>41.122619999999998</v>
      </c>
      <c r="AC387" s="301">
        <v>0</v>
      </c>
      <c r="AD387" s="230">
        <v>0</v>
      </c>
      <c r="AE387" s="302">
        <v>0</v>
      </c>
      <c r="AG387" s="36"/>
    </row>
    <row r="388" spans="1:33" s="38" customFormat="1" ht="15" customHeight="1" x14ac:dyDescent="0.2">
      <c r="A388" s="277">
        <v>5</v>
      </c>
      <c r="B388" s="279">
        <v>30</v>
      </c>
      <c r="C388" s="170"/>
      <c r="D388" s="4" t="s">
        <v>493</v>
      </c>
      <c r="E388" s="1" t="s">
        <v>9</v>
      </c>
      <c r="F388" s="292">
        <v>3531803</v>
      </c>
      <c r="G388" s="292">
        <v>35318035</v>
      </c>
      <c r="H388" s="17">
        <v>240.79</v>
      </c>
      <c r="I388" s="17">
        <v>0.73048439814814814</v>
      </c>
      <c r="J388" s="17">
        <v>1.110736550608828</v>
      </c>
      <c r="K388" s="17">
        <v>2.95</v>
      </c>
      <c r="L388" s="17">
        <v>0.38025215246067989</v>
      </c>
      <c r="M388" s="300">
        <f t="shared" si="9"/>
        <v>0.11595840000000002</v>
      </c>
      <c r="N388" s="221">
        <v>2.9647099999999992E-2</v>
      </c>
      <c r="O388" s="221">
        <v>8.6311300000000021E-2</v>
      </c>
      <c r="P388" s="298">
        <v>0</v>
      </c>
      <c r="Q388" s="68" t="s">
        <v>800</v>
      </c>
      <c r="R388" s="68" t="s">
        <v>800</v>
      </c>
      <c r="S388" s="68" t="s">
        <v>800</v>
      </c>
      <c r="T388" s="68" t="s">
        <v>800</v>
      </c>
      <c r="U388" s="79"/>
      <c r="V388" s="80" t="s">
        <v>800</v>
      </c>
      <c r="W388" s="80" t="s">
        <v>800</v>
      </c>
      <c r="X388" s="80" t="s">
        <v>800</v>
      </c>
      <c r="Y388" s="80" t="s">
        <v>800</v>
      </c>
      <c r="Z388" s="227"/>
      <c r="AA388" s="89">
        <v>1313.0010858923315</v>
      </c>
      <c r="AB388" s="89">
        <v>1544.4629141076684</v>
      </c>
      <c r="AC388" s="301">
        <v>2</v>
      </c>
      <c r="AD388" s="230">
        <v>0</v>
      </c>
      <c r="AE388" s="302">
        <v>20</v>
      </c>
      <c r="AG388" s="36"/>
    </row>
    <row r="389" spans="1:33" s="42" customFormat="1" ht="15" customHeight="1" x14ac:dyDescent="0.2">
      <c r="A389" s="277">
        <v>2</v>
      </c>
      <c r="B389" s="279">
        <v>30</v>
      </c>
      <c r="C389" s="170"/>
      <c r="D389" s="4" t="s">
        <v>494</v>
      </c>
      <c r="E389" s="1" t="s">
        <v>6</v>
      </c>
      <c r="F389" s="292">
        <v>3531704</v>
      </c>
      <c r="G389" s="292">
        <v>35317042</v>
      </c>
      <c r="H389" s="17">
        <v>332.74</v>
      </c>
      <c r="I389" s="17">
        <v>1.7111346860730594</v>
      </c>
      <c r="J389" s="17">
        <v>2.2314797368087267</v>
      </c>
      <c r="K389" s="17">
        <v>5.14</v>
      </c>
      <c r="L389" s="17">
        <v>0.52034505073566728</v>
      </c>
      <c r="M389" s="300">
        <f t="shared" si="9"/>
        <v>4.9925400000000002E-2</v>
      </c>
      <c r="N389" s="221">
        <v>4.9300400000000001E-2</v>
      </c>
      <c r="O389" s="221">
        <v>6.2500000000000001E-4</v>
      </c>
      <c r="P389" s="298">
        <v>0</v>
      </c>
      <c r="Q389" s="68" t="s">
        <v>800</v>
      </c>
      <c r="R389" s="68" t="s">
        <v>800</v>
      </c>
      <c r="S389" s="68" t="s">
        <v>800</v>
      </c>
      <c r="T389" s="68" t="s">
        <v>800</v>
      </c>
      <c r="U389" s="79"/>
      <c r="V389" s="80" t="s">
        <v>800</v>
      </c>
      <c r="W389" s="80" t="s">
        <v>800</v>
      </c>
      <c r="X389" s="80" t="s">
        <v>800</v>
      </c>
      <c r="Y389" s="80" t="s">
        <v>800</v>
      </c>
      <c r="Z389" s="227"/>
      <c r="AA389" s="89">
        <v>62.574345594923336</v>
      </c>
      <c r="AB389" s="89">
        <v>42.509654405076667</v>
      </c>
      <c r="AC389" s="301">
        <v>2</v>
      </c>
      <c r="AD389" s="230">
        <v>0</v>
      </c>
      <c r="AE389" s="302">
        <v>22</v>
      </c>
      <c r="AG389" s="36"/>
    </row>
    <row r="390" spans="1:33" s="42" customFormat="1" ht="15" customHeight="1" x14ac:dyDescent="0.2">
      <c r="A390" s="277">
        <v>12</v>
      </c>
      <c r="B390" s="279">
        <v>30</v>
      </c>
      <c r="C390" s="170"/>
      <c r="D390" s="4" t="s">
        <v>495</v>
      </c>
      <c r="E390" s="1" t="s">
        <v>11</v>
      </c>
      <c r="F390" s="292">
        <v>3531902</v>
      </c>
      <c r="G390" s="292">
        <v>353190212</v>
      </c>
      <c r="H390" s="17">
        <v>1386.18</v>
      </c>
      <c r="I390" s="17">
        <v>4.1227338635210558</v>
      </c>
      <c r="J390" s="17">
        <v>6.0840344393708783</v>
      </c>
      <c r="K390" s="17">
        <v>17.32</v>
      </c>
      <c r="L390" s="17">
        <v>1.9613005758498225</v>
      </c>
      <c r="M390" s="300">
        <f t="shared" si="9"/>
        <v>1.3785099999999999</v>
      </c>
      <c r="N390" s="221">
        <v>1.3233760999999999</v>
      </c>
      <c r="O390" s="221">
        <v>5.51339E-2</v>
      </c>
      <c r="P390" s="298">
        <v>0.16764015728056822</v>
      </c>
      <c r="Q390" s="68" t="s">
        <v>800</v>
      </c>
      <c r="R390" s="68" t="s">
        <v>800</v>
      </c>
      <c r="S390" s="68" t="s">
        <v>800</v>
      </c>
      <c r="T390" s="68" t="s">
        <v>800</v>
      </c>
      <c r="U390" s="79"/>
      <c r="V390" s="80" t="s">
        <v>800</v>
      </c>
      <c r="W390" s="80" t="s">
        <v>800</v>
      </c>
      <c r="X390" s="80" t="s">
        <v>800</v>
      </c>
      <c r="Y390" s="80" t="s">
        <v>800</v>
      </c>
      <c r="Z390" s="227"/>
      <c r="AA390" s="89">
        <v>1389.6845387359201</v>
      </c>
      <c r="AB390" s="89">
        <v>262.55346126408</v>
      </c>
      <c r="AC390" s="301">
        <v>2</v>
      </c>
      <c r="AD390" s="230">
        <v>0</v>
      </c>
      <c r="AE390" s="302">
        <v>14</v>
      </c>
      <c r="AG390" s="36"/>
    </row>
    <row r="391" spans="1:33" s="42" customFormat="1" ht="15" customHeight="1" x14ac:dyDescent="0.2">
      <c r="A391" s="277">
        <v>5</v>
      </c>
      <c r="B391" s="279">
        <v>30</v>
      </c>
      <c r="C391" s="170"/>
      <c r="D391" s="4" t="s">
        <v>496</v>
      </c>
      <c r="E391" s="1" t="s">
        <v>9</v>
      </c>
      <c r="F391" s="292">
        <v>3532009</v>
      </c>
      <c r="G391" s="292">
        <v>35320095</v>
      </c>
      <c r="H391" s="17">
        <v>146.5</v>
      </c>
      <c r="I391" s="17">
        <v>0.43028533041603245</v>
      </c>
      <c r="J391" s="17">
        <v>0.66043794901065445</v>
      </c>
      <c r="K391" s="17">
        <v>1.75</v>
      </c>
      <c r="L391" s="17">
        <v>0.23015261859462199</v>
      </c>
      <c r="M391" s="300">
        <f t="shared" si="9"/>
        <v>6.2668500000000002E-2</v>
      </c>
      <c r="N391" s="221">
        <v>4.9666100000000005E-2</v>
      </c>
      <c r="O391" s="221">
        <v>1.3002400000000001E-2</v>
      </c>
      <c r="P391" s="298">
        <v>0</v>
      </c>
      <c r="Q391" s="68" t="s">
        <v>800</v>
      </c>
      <c r="R391" s="68" t="s">
        <v>800</v>
      </c>
      <c r="S391" s="68" t="s">
        <v>800</v>
      </c>
      <c r="T391" s="68" t="s">
        <v>800</v>
      </c>
      <c r="U391" s="79"/>
      <c r="V391" s="80" t="s">
        <v>800</v>
      </c>
      <c r="W391" s="80" t="s">
        <v>800</v>
      </c>
      <c r="X391" s="80" t="s">
        <v>800</v>
      </c>
      <c r="Y391" s="80" t="s">
        <v>800</v>
      </c>
      <c r="Z391" s="227"/>
      <c r="AA391" s="89">
        <v>512.5992393884892</v>
      </c>
      <c r="AB391" s="89">
        <v>90.850760611510793</v>
      </c>
      <c r="AC391" s="301">
        <v>0</v>
      </c>
      <c r="AD391" s="230">
        <v>0</v>
      </c>
      <c r="AE391" s="302">
        <v>25</v>
      </c>
      <c r="AG391" s="36"/>
    </row>
    <row r="392" spans="1:33" s="38" customFormat="1" ht="15" customHeight="1" x14ac:dyDescent="0.2">
      <c r="A392" s="277">
        <v>9</v>
      </c>
      <c r="B392" s="279">
        <v>30</v>
      </c>
      <c r="C392" s="170"/>
      <c r="D392" s="4" t="s">
        <v>497</v>
      </c>
      <c r="E392" s="1" t="s">
        <v>18</v>
      </c>
      <c r="F392" s="292">
        <v>3532058</v>
      </c>
      <c r="G392" s="292">
        <v>35320589</v>
      </c>
      <c r="H392" s="17">
        <v>229.43</v>
      </c>
      <c r="I392" s="17">
        <v>0.76050430492135979</v>
      </c>
      <c r="J392" s="17">
        <v>1.1307498217909688</v>
      </c>
      <c r="K392" s="17">
        <v>3.11</v>
      </c>
      <c r="L392" s="17">
        <v>0.37024551686960905</v>
      </c>
      <c r="M392" s="300">
        <f t="shared" si="9"/>
        <v>0.57720420000000006</v>
      </c>
      <c r="N392" s="221">
        <v>0.57461510000000005</v>
      </c>
      <c r="O392" s="221">
        <v>2.5891E-3</v>
      </c>
      <c r="P392" s="298">
        <v>0</v>
      </c>
      <c r="Q392" s="68" t="s">
        <v>800</v>
      </c>
      <c r="R392" s="68" t="s">
        <v>800</v>
      </c>
      <c r="S392" s="68" t="s">
        <v>800</v>
      </c>
      <c r="T392" s="68" t="s">
        <v>800</v>
      </c>
      <c r="U392" s="79"/>
      <c r="V392" s="80" t="s">
        <v>800</v>
      </c>
      <c r="W392" s="80" t="s">
        <v>800</v>
      </c>
      <c r="X392" s="80" t="s">
        <v>800</v>
      </c>
      <c r="Y392" s="80" t="s">
        <v>800</v>
      </c>
      <c r="Z392" s="227"/>
      <c r="AA392" s="89">
        <v>161.44326000000001</v>
      </c>
      <c r="AB392" s="89">
        <v>20.158740000000002</v>
      </c>
      <c r="AC392" s="301">
        <v>1</v>
      </c>
      <c r="AD392" s="230">
        <v>0</v>
      </c>
      <c r="AE392" s="302">
        <v>9</v>
      </c>
      <c r="AG392" s="36"/>
    </row>
    <row r="393" spans="1:33" s="38" customFormat="1" ht="15" customHeight="1" x14ac:dyDescent="0.2">
      <c r="A393" s="277">
        <v>19</v>
      </c>
      <c r="B393" s="279">
        <v>30</v>
      </c>
      <c r="C393" s="170"/>
      <c r="D393" s="4" t="s">
        <v>498</v>
      </c>
      <c r="E393" s="1" t="s">
        <v>2</v>
      </c>
      <c r="F393" s="292">
        <v>3532108</v>
      </c>
      <c r="G393" s="292">
        <v>353210819</v>
      </c>
      <c r="H393" s="17">
        <v>248.28</v>
      </c>
      <c r="I393" s="17">
        <v>0.46030523718924404</v>
      </c>
      <c r="J393" s="17">
        <v>0.61040477105530189</v>
      </c>
      <c r="K393" s="17">
        <v>1.86</v>
      </c>
      <c r="L393" s="17">
        <v>0.15009953386605784</v>
      </c>
      <c r="M393" s="300">
        <f t="shared" si="9"/>
        <v>6.9450000000000002E-4</v>
      </c>
      <c r="N393" s="221">
        <v>0</v>
      </c>
      <c r="O393" s="221">
        <v>6.9450000000000002E-4</v>
      </c>
      <c r="P393" s="298">
        <v>0</v>
      </c>
      <c r="Q393" s="68" t="s">
        <v>800</v>
      </c>
      <c r="R393" s="68" t="s">
        <v>800</v>
      </c>
      <c r="S393" s="68" t="s">
        <v>800</v>
      </c>
      <c r="T393" s="68" t="s">
        <v>800</v>
      </c>
      <c r="U393" s="79"/>
      <c r="V393" s="80" t="s">
        <v>800</v>
      </c>
      <c r="W393" s="80" t="s">
        <v>800</v>
      </c>
      <c r="X393" s="80" t="s">
        <v>800</v>
      </c>
      <c r="Y393" s="80" t="s">
        <v>800</v>
      </c>
      <c r="Z393" s="227"/>
      <c r="AA393" s="89">
        <v>54.44550000000001</v>
      </c>
      <c r="AB393" s="89">
        <v>92.704499999999996</v>
      </c>
      <c r="AC393" s="301">
        <v>1</v>
      </c>
      <c r="AD393" s="230">
        <v>0</v>
      </c>
      <c r="AE393" s="302">
        <v>0</v>
      </c>
      <c r="AG393" s="36"/>
    </row>
    <row r="394" spans="1:33" s="38" customFormat="1" ht="15" customHeight="1" x14ac:dyDescent="0.2">
      <c r="A394" s="277">
        <v>22</v>
      </c>
      <c r="B394" s="279">
        <v>30</v>
      </c>
      <c r="C394" s="170"/>
      <c r="D394" s="4" t="s">
        <v>499</v>
      </c>
      <c r="E394" s="1" t="s">
        <v>5</v>
      </c>
      <c r="F394" s="292">
        <v>3532157</v>
      </c>
      <c r="G394" s="292">
        <v>353215722</v>
      </c>
      <c r="H394" s="17">
        <v>285.42</v>
      </c>
      <c r="I394" s="17">
        <v>0.78051757610350081</v>
      </c>
      <c r="J394" s="17">
        <v>1.0807166438356166</v>
      </c>
      <c r="K394" s="17">
        <v>2.12</v>
      </c>
      <c r="L394" s="17">
        <v>0.3001990677321158</v>
      </c>
      <c r="M394" s="300">
        <f t="shared" si="9"/>
        <v>6.9491000000000006E-3</v>
      </c>
      <c r="N394" s="221">
        <v>2.9629999999999999E-4</v>
      </c>
      <c r="O394" s="221">
        <v>6.6528000000000004E-3</v>
      </c>
      <c r="P394" s="298">
        <v>0</v>
      </c>
      <c r="Q394" s="68" t="s">
        <v>800</v>
      </c>
      <c r="R394" s="68" t="s">
        <v>800</v>
      </c>
      <c r="S394" s="68" t="s">
        <v>800</v>
      </c>
      <c r="T394" s="68" t="s">
        <v>800</v>
      </c>
      <c r="U394" s="79"/>
      <c r="V394" s="80" t="s">
        <v>800</v>
      </c>
      <c r="W394" s="80" t="s">
        <v>800</v>
      </c>
      <c r="X394" s="80" t="s">
        <v>800</v>
      </c>
      <c r="Y394" s="80" t="s">
        <v>800</v>
      </c>
      <c r="Z394" s="227"/>
      <c r="AA394" s="89">
        <v>116.03466</v>
      </c>
      <c r="AB394" s="89">
        <v>30.143340000000002</v>
      </c>
      <c r="AC394" s="301">
        <v>0</v>
      </c>
      <c r="AD394" s="230">
        <v>0</v>
      </c>
      <c r="AE394" s="302">
        <v>0</v>
      </c>
      <c r="AG394" s="36"/>
    </row>
    <row r="395" spans="1:33" s="38" customFormat="1" ht="15" customHeight="1" x14ac:dyDescent="0.2">
      <c r="A395" s="277">
        <v>22</v>
      </c>
      <c r="B395" s="279">
        <v>30</v>
      </c>
      <c r="C395" s="170"/>
      <c r="D395" s="4" t="s">
        <v>500</v>
      </c>
      <c r="E395" s="1" t="s">
        <v>5</v>
      </c>
      <c r="F395" s="292">
        <v>3532207</v>
      </c>
      <c r="G395" s="292">
        <v>353220722</v>
      </c>
      <c r="H395" s="17">
        <v>358.14</v>
      </c>
      <c r="I395" s="17">
        <v>0.99065692351598167</v>
      </c>
      <c r="J395" s="17">
        <v>1.3709090759766618</v>
      </c>
      <c r="K395" s="17">
        <v>2.69</v>
      </c>
      <c r="L395" s="17">
        <v>0.38025215246068012</v>
      </c>
      <c r="M395" s="300">
        <f t="shared" si="9"/>
        <v>6.9140599999999997E-2</v>
      </c>
      <c r="N395" s="221">
        <v>2.2777800000000001E-2</v>
      </c>
      <c r="O395" s="221">
        <v>4.6362799999999996E-2</v>
      </c>
      <c r="P395" s="298">
        <v>4.6806823947234906E-2</v>
      </c>
      <c r="Q395" s="68" t="s">
        <v>800</v>
      </c>
      <c r="R395" s="68" t="s">
        <v>800</v>
      </c>
      <c r="S395" s="68" t="s">
        <v>800</v>
      </c>
      <c r="T395" s="68" t="s">
        <v>800</v>
      </c>
      <c r="U395" s="79"/>
      <c r="V395" s="80" t="s">
        <v>800</v>
      </c>
      <c r="W395" s="80" t="s">
        <v>800</v>
      </c>
      <c r="X395" s="80" t="s">
        <v>800</v>
      </c>
      <c r="Y395" s="80" t="s">
        <v>800</v>
      </c>
      <c r="Z395" s="227"/>
      <c r="AA395" s="89">
        <v>148.93469999999999</v>
      </c>
      <c r="AB395" s="89">
        <v>34.935300000000005</v>
      </c>
      <c r="AC395" s="301">
        <v>0</v>
      </c>
      <c r="AD395" s="230">
        <v>0</v>
      </c>
      <c r="AE395" s="302">
        <v>0</v>
      </c>
      <c r="AG395" s="36"/>
    </row>
    <row r="396" spans="1:33" s="38" customFormat="1" ht="15" customHeight="1" x14ac:dyDescent="0.2">
      <c r="A396" s="277">
        <v>2</v>
      </c>
      <c r="B396" s="279">
        <v>30</v>
      </c>
      <c r="C396" s="170"/>
      <c r="D396" s="4" t="s">
        <v>501</v>
      </c>
      <c r="E396" s="1" t="s">
        <v>6</v>
      </c>
      <c r="F396" s="292">
        <v>3532306</v>
      </c>
      <c r="G396" s="292">
        <v>35323062</v>
      </c>
      <c r="H396" s="17">
        <v>832.61</v>
      </c>
      <c r="I396" s="17">
        <v>4.1427471347031961</v>
      </c>
      <c r="J396" s="17">
        <v>5.4035832191780822</v>
      </c>
      <c r="K396" s="17">
        <v>12.48</v>
      </c>
      <c r="L396" s="17">
        <v>1.260836084474886</v>
      </c>
      <c r="M396" s="300">
        <f t="shared" si="9"/>
        <v>1.7830199999999997E-2</v>
      </c>
      <c r="N396" s="221">
        <v>1.7234199999999998E-2</v>
      </c>
      <c r="O396" s="221">
        <v>5.9599999999999996E-4</v>
      </c>
      <c r="P396" s="298">
        <v>1.315617072552004E-2</v>
      </c>
      <c r="Q396" s="68" t="s">
        <v>800</v>
      </c>
      <c r="R396" s="68" t="s">
        <v>800</v>
      </c>
      <c r="S396" s="68" t="s">
        <v>800</v>
      </c>
      <c r="T396" s="68" t="s">
        <v>800</v>
      </c>
      <c r="U396" s="79"/>
      <c r="V396" s="80" t="s">
        <v>800</v>
      </c>
      <c r="W396" s="80" t="s">
        <v>800</v>
      </c>
      <c r="X396" s="80" t="s">
        <v>800</v>
      </c>
      <c r="Y396" s="80" t="s">
        <v>800</v>
      </c>
      <c r="Z396" s="227"/>
      <c r="AA396" s="89">
        <v>47.62151999999999</v>
      </c>
      <c r="AB396" s="89">
        <v>104.98248</v>
      </c>
      <c r="AC396" s="301">
        <v>1</v>
      </c>
      <c r="AD396" s="230">
        <v>0</v>
      </c>
      <c r="AE396" s="302">
        <v>48</v>
      </c>
      <c r="AG396" s="36"/>
    </row>
    <row r="397" spans="1:33" s="38" customFormat="1" ht="15" customHeight="1" x14ac:dyDescent="0.2">
      <c r="A397" s="277">
        <v>5</v>
      </c>
      <c r="B397" s="279">
        <v>30</v>
      </c>
      <c r="C397" s="170"/>
      <c r="D397" s="4" t="s">
        <v>502</v>
      </c>
      <c r="E397" s="1" t="s">
        <v>9</v>
      </c>
      <c r="F397" s="292">
        <v>3532405</v>
      </c>
      <c r="G397" s="292">
        <v>35324055</v>
      </c>
      <c r="H397" s="17">
        <v>326.54000000000002</v>
      </c>
      <c r="I397" s="17">
        <v>1.0206768302891933</v>
      </c>
      <c r="J397" s="17">
        <v>1.571041787798072</v>
      </c>
      <c r="K397" s="17">
        <v>4.1399999999999997</v>
      </c>
      <c r="L397" s="17">
        <v>0.5503649575088787</v>
      </c>
      <c r="M397" s="300">
        <f t="shared" si="9"/>
        <v>31.043333199999999</v>
      </c>
      <c r="N397" s="221">
        <v>31.031723499999998</v>
      </c>
      <c r="O397" s="221">
        <v>1.1609700000000006E-2</v>
      </c>
      <c r="P397" s="298">
        <v>0</v>
      </c>
      <c r="Q397" s="68" t="s">
        <v>800</v>
      </c>
      <c r="R397" s="68" t="s">
        <v>800</v>
      </c>
      <c r="S397" s="68" t="s">
        <v>800</v>
      </c>
      <c r="T397" s="68" t="s">
        <v>800</v>
      </c>
      <c r="U397" s="79"/>
      <c r="V397" s="80" t="s">
        <v>800</v>
      </c>
      <c r="W397" s="80" t="s">
        <v>800</v>
      </c>
      <c r="X397" s="80" t="s">
        <v>800</v>
      </c>
      <c r="Y397" s="80" t="s">
        <v>800</v>
      </c>
      <c r="Z397" s="227"/>
      <c r="AA397" s="89">
        <v>95.727515294117552</v>
      </c>
      <c r="AB397" s="89">
        <v>726.15248470588244</v>
      </c>
      <c r="AC397" s="301">
        <v>1</v>
      </c>
      <c r="AD397" s="230">
        <v>0</v>
      </c>
      <c r="AE397" s="302">
        <v>27</v>
      </c>
      <c r="AG397" s="36"/>
    </row>
    <row r="398" spans="1:33" s="38" customFormat="1" ht="15" customHeight="1" x14ac:dyDescent="0.2">
      <c r="A398" s="277">
        <v>18</v>
      </c>
      <c r="B398" s="279">
        <v>30</v>
      </c>
      <c r="C398" s="170"/>
      <c r="D398" s="4" t="s">
        <v>503</v>
      </c>
      <c r="E398" s="1" t="s">
        <v>1</v>
      </c>
      <c r="F398" s="292">
        <v>3532504</v>
      </c>
      <c r="G398" s="292">
        <v>353250418</v>
      </c>
      <c r="H398" s="17">
        <v>232.14</v>
      </c>
      <c r="I398" s="17">
        <v>0.45029860159817353</v>
      </c>
      <c r="J398" s="17">
        <v>0.60039813546423126</v>
      </c>
      <c r="K398" s="17">
        <v>1.76</v>
      </c>
      <c r="L398" s="17">
        <v>0.15009953386605773</v>
      </c>
      <c r="M398" s="300">
        <f t="shared" si="9"/>
        <v>8.9843000000000006E-3</v>
      </c>
      <c r="N398" s="221">
        <v>2.5460000000000001E-4</v>
      </c>
      <c r="O398" s="221">
        <v>8.7297E-3</v>
      </c>
      <c r="P398" s="298">
        <v>0</v>
      </c>
      <c r="Q398" s="68" t="s">
        <v>800</v>
      </c>
      <c r="R398" s="68" t="s">
        <v>800</v>
      </c>
      <c r="S398" s="68" t="s">
        <v>800</v>
      </c>
      <c r="T398" s="68" t="s">
        <v>800</v>
      </c>
      <c r="U398" s="79"/>
      <c r="V398" s="80" t="s">
        <v>800</v>
      </c>
      <c r="W398" s="80" t="s">
        <v>800</v>
      </c>
      <c r="X398" s="80" t="s">
        <v>800</v>
      </c>
      <c r="Y398" s="80" t="s">
        <v>800</v>
      </c>
      <c r="Z398" s="227"/>
      <c r="AA398" s="89">
        <v>286.38144</v>
      </c>
      <c r="AB398" s="89">
        <v>152.31456</v>
      </c>
      <c r="AC398" s="301">
        <v>2</v>
      </c>
      <c r="AD398" s="230">
        <v>0</v>
      </c>
      <c r="AE398" s="302">
        <v>1</v>
      </c>
      <c r="AG398" s="36"/>
    </row>
    <row r="399" spans="1:33" s="38" customFormat="1" ht="15" customHeight="1" x14ac:dyDescent="0.2">
      <c r="A399" s="277">
        <v>18</v>
      </c>
      <c r="B399" s="279">
        <v>30</v>
      </c>
      <c r="C399" s="170"/>
      <c r="D399" s="4" t="s">
        <v>504</v>
      </c>
      <c r="E399" s="1" t="s">
        <v>1</v>
      </c>
      <c r="F399" s="292">
        <v>3532603</v>
      </c>
      <c r="G399" s="292">
        <v>353260318</v>
      </c>
      <c r="H399" s="17">
        <v>437.42</v>
      </c>
      <c r="I399" s="17">
        <v>0.76050430492135979</v>
      </c>
      <c r="J399" s="17">
        <v>1.0206768302891933</v>
      </c>
      <c r="K399" s="17">
        <v>3.24</v>
      </c>
      <c r="L399" s="17">
        <v>0.26017252536783353</v>
      </c>
      <c r="M399" s="300">
        <f t="shared" si="9"/>
        <v>6.0790300000000005E-2</v>
      </c>
      <c r="N399" s="221">
        <v>4.4977000000000003E-2</v>
      </c>
      <c r="O399" s="221">
        <v>1.5813299999999999E-2</v>
      </c>
      <c r="P399" s="298">
        <v>0</v>
      </c>
      <c r="Q399" s="68" t="s">
        <v>800</v>
      </c>
      <c r="R399" s="68" t="s">
        <v>800</v>
      </c>
      <c r="S399" s="68" t="s">
        <v>800</v>
      </c>
      <c r="T399" s="68" t="s">
        <v>800</v>
      </c>
      <c r="U399" s="79"/>
      <c r="V399" s="80" t="s">
        <v>800</v>
      </c>
      <c r="W399" s="80" t="s">
        <v>800</v>
      </c>
      <c r="X399" s="80" t="s">
        <v>800</v>
      </c>
      <c r="Y399" s="80" t="s">
        <v>800</v>
      </c>
      <c r="Z399" s="227"/>
      <c r="AA399" s="89">
        <v>232.88896441209403</v>
      </c>
      <c r="AB399" s="89">
        <v>263.64103558790595</v>
      </c>
      <c r="AC399" s="301">
        <v>1</v>
      </c>
      <c r="AD399" s="230">
        <v>0</v>
      </c>
      <c r="AE399" s="302">
        <v>2</v>
      </c>
      <c r="AG399" s="36"/>
    </row>
    <row r="400" spans="1:33" s="38" customFormat="1" ht="15" customHeight="1" x14ac:dyDescent="0.2">
      <c r="A400" s="277">
        <v>19</v>
      </c>
      <c r="B400" s="279">
        <v>30</v>
      </c>
      <c r="C400" s="170"/>
      <c r="D400" s="4" t="s">
        <v>505</v>
      </c>
      <c r="E400" s="1" t="s">
        <v>2</v>
      </c>
      <c r="F400" s="292">
        <v>3532702</v>
      </c>
      <c r="G400" s="292">
        <v>353270219</v>
      </c>
      <c r="H400" s="17">
        <v>138.05000000000001</v>
      </c>
      <c r="I400" s="17">
        <v>0.24015925418569251</v>
      </c>
      <c r="J400" s="17">
        <v>0.32021233891425671</v>
      </c>
      <c r="K400" s="17">
        <v>1.02</v>
      </c>
      <c r="L400" s="17">
        <v>8.0053084728564206E-2</v>
      </c>
      <c r="M400" s="300">
        <f t="shared" si="9"/>
        <v>1.08091E-2</v>
      </c>
      <c r="N400" s="221">
        <v>8.4880000000000003E-4</v>
      </c>
      <c r="O400" s="221">
        <v>9.9603000000000001E-3</v>
      </c>
      <c r="P400" s="298">
        <v>0</v>
      </c>
      <c r="Q400" s="68" t="s">
        <v>800</v>
      </c>
      <c r="R400" s="68" t="s">
        <v>800</v>
      </c>
      <c r="S400" s="68" t="s">
        <v>800</v>
      </c>
      <c r="T400" s="68" t="s">
        <v>800</v>
      </c>
      <c r="U400" s="79"/>
      <c r="V400" s="80" t="s">
        <v>800</v>
      </c>
      <c r="W400" s="80" t="s">
        <v>800</v>
      </c>
      <c r="X400" s="80" t="s">
        <v>800</v>
      </c>
      <c r="Y400" s="80" t="s">
        <v>800</v>
      </c>
      <c r="Z400" s="227"/>
      <c r="AA400" s="89">
        <v>159.5505108742004</v>
      </c>
      <c r="AB400" s="89">
        <v>76.267489125799585</v>
      </c>
      <c r="AC400" s="301">
        <v>0</v>
      </c>
      <c r="AD400" s="230">
        <v>0</v>
      </c>
      <c r="AE400" s="302">
        <v>0</v>
      </c>
      <c r="AG400" s="36"/>
    </row>
    <row r="401" spans="1:33" s="38" customFormat="1" ht="15" customHeight="1" x14ac:dyDescent="0.2">
      <c r="A401" s="277">
        <v>16</v>
      </c>
      <c r="B401" s="279">
        <v>30</v>
      </c>
      <c r="C401" s="170"/>
      <c r="D401" s="4" t="s">
        <v>506</v>
      </c>
      <c r="E401" s="1" t="s">
        <v>0</v>
      </c>
      <c r="F401" s="292">
        <v>3532801</v>
      </c>
      <c r="G401" s="292">
        <v>353280116</v>
      </c>
      <c r="H401" s="17">
        <v>217.83</v>
      </c>
      <c r="I401" s="17">
        <v>0.51033841514459666</v>
      </c>
      <c r="J401" s="17">
        <v>0.66043794901065445</v>
      </c>
      <c r="K401" s="17">
        <v>1.62</v>
      </c>
      <c r="L401" s="17">
        <v>0.15009953386605779</v>
      </c>
      <c r="M401" s="300">
        <f t="shared" si="9"/>
        <v>0.11535860000000001</v>
      </c>
      <c r="N401" s="221">
        <v>6.7171700000000001E-2</v>
      </c>
      <c r="O401" s="221">
        <v>4.8186899999999998E-2</v>
      </c>
      <c r="P401" s="298">
        <v>0</v>
      </c>
      <c r="Q401" s="68" t="s">
        <v>800</v>
      </c>
      <c r="R401" s="68" t="s">
        <v>800</v>
      </c>
      <c r="S401" s="68" t="s">
        <v>800</v>
      </c>
      <c r="T401" s="68" t="s">
        <v>800</v>
      </c>
      <c r="U401" s="79"/>
      <c r="V401" s="80" t="s">
        <v>800</v>
      </c>
      <c r="W401" s="80" t="s">
        <v>800</v>
      </c>
      <c r="X401" s="80" t="s">
        <v>800</v>
      </c>
      <c r="Y401" s="80" t="s">
        <v>800</v>
      </c>
      <c r="Z401" s="227"/>
      <c r="AA401" s="89">
        <v>294.35076000000004</v>
      </c>
      <c r="AB401" s="89">
        <v>2.9732400000000001</v>
      </c>
      <c r="AC401" s="301">
        <v>1</v>
      </c>
      <c r="AD401" s="230">
        <v>0</v>
      </c>
      <c r="AE401" s="302">
        <v>0</v>
      </c>
      <c r="AG401" s="36"/>
    </row>
    <row r="402" spans="1:33" s="38" customFormat="1" ht="15" customHeight="1" x14ac:dyDescent="0.2">
      <c r="A402" s="277">
        <v>14</v>
      </c>
      <c r="B402" s="279">
        <v>30</v>
      </c>
      <c r="C402" s="170"/>
      <c r="D402" s="4" t="s">
        <v>507</v>
      </c>
      <c r="E402" s="1" t="s">
        <v>8</v>
      </c>
      <c r="F402" s="292">
        <v>3532827</v>
      </c>
      <c r="G402" s="292">
        <v>353282714</v>
      </c>
      <c r="H402" s="17">
        <v>385.33</v>
      </c>
      <c r="I402" s="17">
        <v>1.4309488895230846</v>
      </c>
      <c r="J402" s="17">
        <v>1.9412873046676813</v>
      </c>
      <c r="K402" s="17">
        <v>4.33</v>
      </c>
      <c r="L402" s="17">
        <v>0.51033841514459666</v>
      </c>
      <c r="M402" s="300">
        <f t="shared" si="9"/>
        <v>0.48957189999999995</v>
      </c>
      <c r="N402" s="221">
        <v>0.48949899999999996</v>
      </c>
      <c r="O402" s="221">
        <v>7.290000000000001E-5</v>
      </c>
      <c r="P402" s="298">
        <v>0</v>
      </c>
      <c r="Q402" s="68" t="s">
        <v>800</v>
      </c>
      <c r="R402" s="68" t="s">
        <v>800</v>
      </c>
      <c r="S402" s="68" t="s">
        <v>800</v>
      </c>
      <c r="T402" s="68" t="s">
        <v>800</v>
      </c>
      <c r="U402" s="79"/>
      <c r="V402" s="80" t="s">
        <v>800</v>
      </c>
      <c r="W402" s="80" t="s">
        <v>800</v>
      </c>
      <c r="X402" s="80" t="s">
        <v>800</v>
      </c>
      <c r="Y402" s="80" t="s">
        <v>800</v>
      </c>
      <c r="Z402" s="227"/>
      <c r="AA402" s="89">
        <v>164.41746208357856</v>
      </c>
      <c r="AB402" s="89">
        <v>179.29253791642142</v>
      </c>
      <c r="AC402" s="301">
        <v>0</v>
      </c>
      <c r="AD402" s="230">
        <v>0</v>
      </c>
      <c r="AE402" s="302">
        <v>3</v>
      </c>
      <c r="AG402" s="36"/>
    </row>
    <row r="403" spans="1:33" s="38" customFormat="1" ht="15" customHeight="1" x14ac:dyDescent="0.2">
      <c r="A403" s="277">
        <v>18</v>
      </c>
      <c r="B403" s="279">
        <v>30</v>
      </c>
      <c r="C403" s="170"/>
      <c r="D403" s="4" t="s">
        <v>508</v>
      </c>
      <c r="E403" s="1" t="s">
        <v>1</v>
      </c>
      <c r="F403" s="292">
        <v>3532843</v>
      </c>
      <c r="G403" s="292">
        <v>353284318</v>
      </c>
      <c r="H403" s="17">
        <v>124.09</v>
      </c>
      <c r="I403" s="17">
        <v>0.22014598300355148</v>
      </c>
      <c r="J403" s="17">
        <v>0.29019243214104512</v>
      </c>
      <c r="K403" s="17">
        <v>0.93</v>
      </c>
      <c r="L403" s="17">
        <v>7.0046449137493638E-2</v>
      </c>
      <c r="M403" s="300">
        <f t="shared" si="9"/>
        <v>1.7031200000000003E-2</v>
      </c>
      <c r="N403" s="221">
        <v>2.8503000000000001E-3</v>
      </c>
      <c r="O403" s="221">
        <v>1.4180900000000001E-2</v>
      </c>
      <c r="P403" s="298">
        <v>0</v>
      </c>
      <c r="Q403" s="68" t="s">
        <v>800</v>
      </c>
      <c r="R403" s="68" t="s">
        <v>800</v>
      </c>
      <c r="S403" s="68" t="s">
        <v>800</v>
      </c>
      <c r="T403" s="68" t="s">
        <v>800</v>
      </c>
      <c r="U403" s="79"/>
      <c r="V403" s="80" t="s">
        <v>800</v>
      </c>
      <c r="W403" s="80" t="s">
        <v>800</v>
      </c>
      <c r="X403" s="80" t="s">
        <v>800</v>
      </c>
      <c r="Y403" s="80" t="s">
        <v>800</v>
      </c>
      <c r="Z403" s="227"/>
      <c r="AA403" s="89">
        <v>36.259716923076923</v>
      </c>
      <c r="AB403" s="89">
        <v>8.8302830769230773</v>
      </c>
      <c r="AC403" s="301">
        <v>0</v>
      </c>
      <c r="AD403" s="230">
        <v>0</v>
      </c>
      <c r="AE403" s="302">
        <v>4</v>
      </c>
      <c r="AG403" s="36"/>
    </row>
    <row r="404" spans="1:33" s="38" customFormat="1" ht="15" customHeight="1" x14ac:dyDescent="0.2">
      <c r="A404" s="277">
        <v>19</v>
      </c>
      <c r="B404" s="279">
        <v>30</v>
      </c>
      <c r="C404" s="170"/>
      <c r="D404" s="4" t="s">
        <v>509</v>
      </c>
      <c r="E404" s="1" t="s">
        <v>2</v>
      </c>
      <c r="F404" s="292">
        <v>3532868</v>
      </c>
      <c r="G404" s="292">
        <v>353286819</v>
      </c>
      <c r="H404" s="17">
        <v>183.8</v>
      </c>
      <c r="I404" s="17">
        <v>0.32021233891425671</v>
      </c>
      <c r="J404" s="17">
        <v>0.43028533041603245</v>
      </c>
      <c r="K404" s="17">
        <v>1.36</v>
      </c>
      <c r="L404" s="17">
        <v>0.11007299150177574</v>
      </c>
      <c r="M404" s="300">
        <f t="shared" si="9"/>
        <v>2.5116000000000001E-3</v>
      </c>
      <c r="N404" s="221">
        <v>2.3148000000000001E-3</v>
      </c>
      <c r="O404" s="221">
        <v>1.9680000000000001E-4</v>
      </c>
      <c r="P404" s="298">
        <v>0</v>
      </c>
      <c r="Q404" s="68" t="s">
        <v>800</v>
      </c>
      <c r="R404" s="68" t="s">
        <v>800</v>
      </c>
      <c r="S404" s="68" t="s">
        <v>800</v>
      </c>
      <c r="T404" s="68" t="s">
        <v>800</v>
      </c>
      <c r="U404" s="79"/>
      <c r="V404" s="80" t="s">
        <v>800</v>
      </c>
      <c r="W404" s="80" t="s">
        <v>800</v>
      </c>
      <c r="X404" s="80" t="s">
        <v>800</v>
      </c>
      <c r="Y404" s="80" t="s">
        <v>800</v>
      </c>
      <c r="Z404" s="227"/>
      <c r="AA404" s="89">
        <v>38.241719999999994</v>
      </c>
      <c r="AB404" s="89">
        <v>5.7142799999999996</v>
      </c>
      <c r="AC404" s="301">
        <v>0</v>
      </c>
      <c r="AD404" s="230">
        <v>0</v>
      </c>
      <c r="AE404" s="302">
        <v>2</v>
      </c>
      <c r="AG404" s="36"/>
    </row>
    <row r="405" spans="1:33" s="38" customFormat="1" ht="15" customHeight="1" x14ac:dyDescent="0.2">
      <c r="A405" s="277">
        <v>13</v>
      </c>
      <c r="B405" s="279">
        <v>30</v>
      </c>
      <c r="C405" s="170"/>
      <c r="D405" s="4" t="s">
        <v>510</v>
      </c>
      <c r="E405" s="1" t="s">
        <v>10</v>
      </c>
      <c r="F405" s="292">
        <v>3532900</v>
      </c>
      <c r="G405" s="292">
        <v>353290013</v>
      </c>
      <c r="H405" s="17">
        <v>160.88</v>
      </c>
      <c r="I405" s="17">
        <v>0.55036495750887882</v>
      </c>
      <c r="J405" s="17">
        <v>0.68045122019279558</v>
      </c>
      <c r="K405" s="17">
        <v>1.32</v>
      </c>
      <c r="L405" s="17">
        <v>0.13008626268391676</v>
      </c>
      <c r="M405" s="300">
        <f t="shared" si="9"/>
        <v>0.84577940000000007</v>
      </c>
      <c r="N405" s="221">
        <v>0.83051320000000006</v>
      </c>
      <c r="O405" s="221">
        <v>1.5266200000000001E-2</v>
      </c>
      <c r="P405" s="298">
        <v>0</v>
      </c>
      <c r="Q405" s="68" t="s">
        <v>800</v>
      </c>
      <c r="R405" s="68" t="s">
        <v>800</v>
      </c>
      <c r="S405" s="68" t="s">
        <v>800</v>
      </c>
      <c r="T405" s="68" t="s">
        <v>800</v>
      </c>
      <c r="U405" s="79"/>
      <c r="V405" s="80" t="s">
        <v>800</v>
      </c>
      <c r="W405" s="80" t="s">
        <v>800</v>
      </c>
      <c r="X405" s="80" t="s">
        <v>800</v>
      </c>
      <c r="Y405" s="80" t="s">
        <v>800</v>
      </c>
      <c r="Z405" s="227"/>
      <c r="AA405" s="89">
        <v>387.49860000000007</v>
      </c>
      <c r="AB405" s="89">
        <v>143.32139999999998</v>
      </c>
      <c r="AC405" s="301">
        <v>0</v>
      </c>
      <c r="AD405" s="230">
        <v>0</v>
      </c>
      <c r="AE405" s="302">
        <v>15</v>
      </c>
      <c r="AG405" s="36"/>
    </row>
    <row r="406" spans="1:33" s="38" customFormat="1" ht="15" customHeight="1" x14ac:dyDescent="0.2">
      <c r="A406" s="277">
        <v>15</v>
      </c>
      <c r="B406" s="279">
        <v>30</v>
      </c>
      <c r="C406" s="170"/>
      <c r="D406" s="4" t="s">
        <v>511</v>
      </c>
      <c r="E406" s="1" t="s">
        <v>17</v>
      </c>
      <c r="F406" s="292">
        <v>3533007</v>
      </c>
      <c r="G406" s="292">
        <v>353300715</v>
      </c>
      <c r="H406" s="17">
        <v>531.86</v>
      </c>
      <c r="I406" s="17">
        <v>0.87057729642313553</v>
      </c>
      <c r="J406" s="17">
        <v>1.3108692624302385</v>
      </c>
      <c r="K406" s="17">
        <v>4.08</v>
      </c>
      <c r="L406" s="17">
        <v>0.44029196600710296</v>
      </c>
      <c r="M406" s="300">
        <f t="shared" si="9"/>
        <v>0.25780569999999997</v>
      </c>
      <c r="N406" s="221">
        <v>0.22452149999999996</v>
      </c>
      <c r="O406" s="221">
        <v>3.32842E-2</v>
      </c>
      <c r="P406" s="298">
        <v>0</v>
      </c>
      <c r="Q406" s="68" t="s">
        <v>800</v>
      </c>
      <c r="R406" s="68" t="s">
        <v>800</v>
      </c>
      <c r="S406" s="68" t="s">
        <v>800</v>
      </c>
      <c r="T406" s="68" t="s">
        <v>800</v>
      </c>
      <c r="U406" s="79"/>
      <c r="V406" s="80" t="s">
        <v>800</v>
      </c>
      <c r="W406" s="80" t="s">
        <v>800</v>
      </c>
      <c r="X406" s="80" t="s">
        <v>800</v>
      </c>
      <c r="Y406" s="80" t="s">
        <v>800</v>
      </c>
      <c r="Z406" s="227"/>
      <c r="AA406" s="89">
        <v>825.61441538477879</v>
      </c>
      <c r="AB406" s="89">
        <v>220.09558461522118</v>
      </c>
      <c r="AC406" s="301">
        <v>2</v>
      </c>
      <c r="AD406" s="230">
        <v>0</v>
      </c>
      <c r="AE406" s="302">
        <v>30</v>
      </c>
      <c r="AG406" s="36"/>
    </row>
    <row r="407" spans="1:33" s="38" customFormat="1" ht="15" customHeight="1" x14ac:dyDescent="0.2">
      <c r="A407" s="277">
        <v>20</v>
      </c>
      <c r="B407" s="279">
        <v>30</v>
      </c>
      <c r="C407" s="170"/>
      <c r="D407" s="4" t="s">
        <v>512</v>
      </c>
      <c r="E407" s="1" t="s">
        <v>3</v>
      </c>
      <c r="F407" s="292">
        <v>3533106</v>
      </c>
      <c r="G407" s="292">
        <v>353310620</v>
      </c>
      <c r="H407" s="17">
        <v>34.119999999999997</v>
      </c>
      <c r="I407" s="17">
        <v>8.0053084728564178E-2</v>
      </c>
      <c r="J407" s="17">
        <v>0.11007299150177574</v>
      </c>
      <c r="K407" s="17">
        <v>0.27</v>
      </c>
      <c r="L407" s="17">
        <v>3.0019906773211563E-2</v>
      </c>
      <c r="M407" s="300">
        <f t="shared" si="9"/>
        <v>4.3797999999999997E-3</v>
      </c>
      <c r="N407" s="221">
        <v>0</v>
      </c>
      <c r="O407" s="221">
        <v>4.3797999999999997E-3</v>
      </c>
      <c r="P407" s="298">
        <v>0</v>
      </c>
      <c r="Q407" s="68" t="s">
        <v>800</v>
      </c>
      <c r="R407" s="68" t="s">
        <v>800</v>
      </c>
      <c r="S407" s="68" t="s">
        <v>800</v>
      </c>
      <c r="T407" s="68" t="s">
        <v>800</v>
      </c>
      <c r="U407" s="79"/>
      <c r="V407" s="80" t="s">
        <v>800</v>
      </c>
      <c r="W407" s="80" t="s">
        <v>800</v>
      </c>
      <c r="X407" s="80" t="s">
        <v>800</v>
      </c>
      <c r="Y407" s="80" t="s">
        <v>800</v>
      </c>
      <c r="Z407" s="227"/>
      <c r="AA407" s="89">
        <v>96.859800000000007</v>
      </c>
      <c r="AB407" s="89">
        <v>10.7622</v>
      </c>
      <c r="AC407" s="301">
        <v>0</v>
      </c>
      <c r="AD407" s="230">
        <v>0</v>
      </c>
      <c r="AE407" s="302">
        <v>0</v>
      </c>
      <c r="AG407" s="36"/>
    </row>
    <row r="408" spans="1:33" s="38" customFormat="1" ht="15" customHeight="1" x14ac:dyDescent="0.2">
      <c r="A408" s="277">
        <v>20</v>
      </c>
      <c r="B408" s="279">
        <v>30</v>
      </c>
      <c r="C408" s="170"/>
      <c r="D408" s="4" t="s">
        <v>513</v>
      </c>
      <c r="E408" s="1" t="s">
        <v>3</v>
      </c>
      <c r="F408" s="292">
        <v>3533205</v>
      </c>
      <c r="G408" s="292">
        <v>353320520</v>
      </c>
      <c r="H408" s="17">
        <v>265.27999999999997</v>
      </c>
      <c r="I408" s="17">
        <v>0.57037822869101984</v>
      </c>
      <c r="J408" s="17">
        <v>0.81053748287671246</v>
      </c>
      <c r="K408" s="17">
        <v>1.94</v>
      </c>
      <c r="L408" s="17">
        <v>0.24015925418569262</v>
      </c>
      <c r="M408" s="300">
        <f t="shared" si="9"/>
        <v>0.52742099999999992</v>
      </c>
      <c r="N408" s="221">
        <v>0.50972209999999996</v>
      </c>
      <c r="O408" s="221">
        <v>1.76989E-2</v>
      </c>
      <c r="P408" s="298">
        <v>0</v>
      </c>
      <c r="Q408" s="68" t="s">
        <v>800</v>
      </c>
      <c r="R408" s="68" t="s">
        <v>800</v>
      </c>
      <c r="S408" s="68" t="s">
        <v>800</v>
      </c>
      <c r="T408" s="68" t="s">
        <v>800</v>
      </c>
      <c r="U408" s="79"/>
      <c r="V408" s="80" t="s">
        <v>800</v>
      </c>
      <c r="W408" s="80" t="s">
        <v>800</v>
      </c>
      <c r="X408" s="80" t="s">
        <v>800</v>
      </c>
      <c r="Y408" s="80" t="s">
        <v>800</v>
      </c>
      <c r="Z408" s="227"/>
      <c r="AA408" s="89">
        <v>47.368799999999993</v>
      </c>
      <c r="AB408" s="89">
        <v>110.52719999999999</v>
      </c>
      <c r="AC408" s="301">
        <v>0</v>
      </c>
      <c r="AD408" s="230">
        <v>0</v>
      </c>
      <c r="AE408" s="302">
        <v>2</v>
      </c>
      <c r="AG408" s="36"/>
    </row>
    <row r="409" spans="1:33" s="38" customFormat="1" ht="15" customHeight="1" x14ac:dyDescent="0.2">
      <c r="A409" s="277">
        <v>19</v>
      </c>
      <c r="B409" s="279">
        <v>30</v>
      </c>
      <c r="C409" s="170"/>
      <c r="D409" s="4" t="s">
        <v>514</v>
      </c>
      <c r="E409" s="1" t="s">
        <v>2</v>
      </c>
      <c r="F409" s="292">
        <v>3533304</v>
      </c>
      <c r="G409" s="292">
        <v>353330419</v>
      </c>
      <c r="H409" s="17">
        <v>73.98</v>
      </c>
      <c r="I409" s="17">
        <v>0.13008626268391679</v>
      </c>
      <c r="J409" s="17">
        <v>0.18011944063926941</v>
      </c>
      <c r="K409" s="17">
        <v>0.56999999999999995</v>
      </c>
      <c r="L409" s="17">
        <v>5.0033177955352615E-2</v>
      </c>
      <c r="M409" s="300">
        <f t="shared" si="9"/>
        <v>1.69213E-2</v>
      </c>
      <c r="N409" s="221">
        <v>0</v>
      </c>
      <c r="O409" s="221">
        <v>1.69213E-2</v>
      </c>
      <c r="P409" s="298">
        <v>0</v>
      </c>
      <c r="Q409" s="68" t="s">
        <v>800</v>
      </c>
      <c r="R409" s="68" t="s">
        <v>800</v>
      </c>
      <c r="S409" s="68" t="s">
        <v>800</v>
      </c>
      <c r="T409" s="68" t="s">
        <v>800</v>
      </c>
      <c r="U409" s="79"/>
      <c r="V409" s="80" t="s">
        <v>800</v>
      </c>
      <c r="W409" s="80" t="s">
        <v>800</v>
      </c>
      <c r="X409" s="80" t="s">
        <v>800</v>
      </c>
      <c r="Y409" s="80" t="s">
        <v>800</v>
      </c>
      <c r="Z409" s="227"/>
      <c r="AA409" s="89">
        <v>138.33627018846374</v>
      </c>
      <c r="AB409" s="89">
        <v>50.55572981153626</v>
      </c>
      <c r="AC409" s="301">
        <v>0</v>
      </c>
      <c r="AD409" s="230">
        <v>0</v>
      </c>
      <c r="AE409" s="302">
        <v>0</v>
      </c>
      <c r="AG409" s="36"/>
    </row>
    <row r="410" spans="1:33" s="38" customFormat="1" ht="15" customHeight="1" x14ac:dyDescent="0.2">
      <c r="A410" s="277">
        <v>5</v>
      </c>
      <c r="B410" s="279">
        <v>30</v>
      </c>
      <c r="C410" s="170"/>
      <c r="D410" s="4" t="s">
        <v>515</v>
      </c>
      <c r="E410" s="1" t="s">
        <v>9</v>
      </c>
      <c r="F410" s="292">
        <v>3533403</v>
      </c>
      <c r="G410" s="292">
        <v>35334035</v>
      </c>
      <c r="H410" s="17">
        <v>73.3</v>
      </c>
      <c r="I410" s="17">
        <v>0.23015261859462202</v>
      </c>
      <c r="J410" s="17">
        <v>0.3502322456874683</v>
      </c>
      <c r="K410" s="17">
        <v>0.91</v>
      </c>
      <c r="L410" s="17">
        <v>0.12007962709284628</v>
      </c>
      <c r="M410" s="300">
        <f t="shared" si="9"/>
        <v>0.32520569999999993</v>
      </c>
      <c r="N410" s="221">
        <v>0.2061192</v>
      </c>
      <c r="O410" s="221">
        <v>0.11908649999999993</v>
      </c>
      <c r="P410" s="298">
        <v>0</v>
      </c>
      <c r="Q410" s="68" t="s">
        <v>800</v>
      </c>
      <c r="R410" s="68" t="s">
        <v>800</v>
      </c>
      <c r="S410" s="68" t="s">
        <v>800</v>
      </c>
      <c r="T410" s="68" t="s">
        <v>800</v>
      </c>
      <c r="U410" s="79"/>
      <c r="V410" s="80" t="s">
        <v>800</v>
      </c>
      <c r="W410" s="80" t="s">
        <v>800</v>
      </c>
      <c r="X410" s="80" t="s">
        <v>800</v>
      </c>
      <c r="Y410" s="80" t="s">
        <v>800</v>
      </c>
      <c r="Z410" s="227"/>
      <c r="AA410" s="89">
        <v>2238.8583816</v>
      </c>
      <c r="AB410" s="89">
        <v>815.75961839999991</v>
      </c>
      <c r="AC410" s="301">
        <v>5</v>
      </c>
      <c r="AD410" s="230">
        <v>0</v>
      </c>
      <c r="AE410" s="302">
        <v>16</v>
      </c>
      <c r="AG410" s="36"/>
    </row>
    <row r="411" spans="1:33" s="38" customFormat="1" ht="15" customHeight="1" x14ac:dyDescent="0.2">
      <c r="A411" s="277">
        <v>15</v>
      </c>
      <c r="B411" s="279">
        <v>30</v>
      </c>
      <c r="C411" s="170"/>
      <c r="D411" s="4" t="s">
        <v>516</v>
      </c>
      <c r="E411" s="1" t="s">
        <v>17</v>
      </c>
      <c r="F411" s="292">
        <v>3533254</v>
      </c>
      <c r="G411" s="292">
        <v>353325415</v>
      </c>
      <c r="H411" s="17">
        <v>116.93</v>
      </c>
      <c r="I411" s="17">
        <v>0.19012607623033995</v>
      </c>
      <c r="J411" s="17">
        <v>0.29019243214104512</v>
      </c>
      <c r="K411" s="17">
        <v>0.89</v>
      </c>
      <c r="L411" s="17">
        <v>0.10006635591070517</v>
      </c>
      <c r="M411" s="300">
        <f t="shared" si="9"/>
        <v>0.12545700000000001</v>
      </c>
      <c r="N411" s="221">
        <v>0.11727990000000001</v>
      </c>
      <c r="O411" s="221">
        <v>8.1770999999999996E-3</v>
      </c>
      <c r="P411" s="298">
        <v>0</v>
      </c>
      <c r="Q411" s="68" t="s">
        <v>800</v>
      </c>
      <c r="R411" s="68" t="s">
        <v>800</v>
      </c>
      <c r="S411" s="68" t="s">
        <v>800</v>
      </c>
      <c r="T411" s="68" t="s">
        <v>800</v>
      </c>
      <c r="U411" s="79"/>
      <c r="V411" s="80" t="s">
        <v>800</v>
      </c>
      <c r="W411" s="80" t="s">
        <v>800</v>
      </c>
      <c r="X411" s="80" t="s">
        <v>800</v>
      </c>
      <c r="Y411" s="80" t="s">
        <v>800</v>
      </c>
      <c r="Z411" s="227"/>
      <c r="AA411" s="89">
        <v>242.55503999999999</v>
      </c>
      <c r="AB411" s="89">
        <v>23.988959999999999</v>
      </c>
      <c r="AC411" s="301">
        <v>1</v>
      </c>
      <c r="AD411" s="230">
        <v>0</v>
      </c>
      <c r="AE411" s="302">
        <v>2</v>
      </c>
      <c r="AG411" s="36"/>
    </row>
    <row r="412" spans="1:33" s="38" customFormat="1" ht="15" customHeight="1" x14ac:dyDescent="0.2">
      <c r="A412" s="277">
        <v>16</v>
      </c>
      <c r="B412" s="279">
        <v>30</v>
      </c>
      <c r="C412" s="170"/>
      <c r="D412" s="4" t="s">
        <v>517</v>
      </c>
      <c r="E412" s="1" t="s">
        <v>0</v>
      </c>
      <c r="F412" s="292">
        <v>3533502</v>
      </c>
      <c r="G412" s="292">
        <v>353350216</v>
      </c>
      <c r="H412" s="17">
        <v>932.89</v>
      </c>
      <c r="I412" s="17">
        <v>2.1914531944444442</v>
      </c>
      <c r="J412" s="17">
        <v>2.8218712366818872</v>
      </c>
      <c r="K412" s="17">
        <v>6.91</v>
      </c>
      <c r="L412" s="17">
        <v>0.63041804223744302</v>
      </c>
      <c r="M412" s="300">
        <f t="shared" si="9"/>
        <v>0.6542036</v>
      </c>
      <c r="N412" s="221">
        <v>0.42435939999999994</v>
      </c>
      <c r="O412" s="221">
        <v>0.22984420000000005</v>
      </c>
      <c r="P412" s="298">
        <v>0</v>
      </c>
      <c r="Q412" s="68" t="s">
        <v>800</v>
      </c>
      <c r="R412" s="68" t="s">
        <v>800</v>
      </c>
      <c r="S412" s="68" t="s">
        <v>800</v>
      </c>
      <c r="T412" s="68" t="s">
        <v>800</v>
      </c>
      <c r="U412" s="79"/>
      <c r="V412" s="80" t="s">
        <v>800</v>
      </c>
      <c r="W412" s="80" t="s">
        <v>800</v>
      </c>
      <c r="X412" s="80" t="s">
        <v>800</v>
      </c>
      <c r="Y412" s="80" t="s">
        <v>800</v>
      </c>
      <c r="Z412" s="227"/>
      <c r="AA412" s="89">
        <v>1635.0011408210846</v>
      </c>
      <c r="AB412" s="89">
        <v>369.15485917891539</v>
      </c>
      <c r="AC412" s="301">
        <v>5</v>
      </c>
      <c r="AD412" s="230">
        <v>0</v>
      </c>
      <c r="AE412" s="302">
        <v>14</v>
      </c>
      <c r="AG412" s="36"/>
    </row>
    <row r="413" spans="1:33" s="38" customFormat="1" ht="15" customHeight="1" x14ac:dyDescent="0.2">
      <c r="A413" s="277">
        <v>8</v>
      </c>
      <c r="B413" s="279">
        <v>30</v>
      </c>
      <c r="C413" s="170"/>
      <c r="D413" s="4" t="s">
        <v>518</v>
      </c>
      <c r="E413" s="1" t="s">
        <v>51</v>
      </c>
      <c r="F413" s="292">
        <v>3533601</v>
      </c>
      <c r="G413" s="292">
        <v>35336018</v>
      </c>
      <c r="H413" s="17">
        <v>346.98</v>
      </c>
      <c r="I413" s="17">
        <v>1.050696737062405</v>
      </c>
      <c r="J413" s="17">
        <v>1.6911214148909182</v>
      </c>
      <c r="K413" s="17">
        <v>5.3</v>
      </c>
      <c r="L413" s="17">
        <v>0.6404246778285132</v>
      </c>
      <c r="M413" s="300">
        <f t="shared" si="9"/>
        <v>4.6656199999999995E-2</v>
      </c>
      <c r="N413" s="221">
        <v>3.2194399999999998E-2</v>
      </c>
      <c r="O413" s="221">
        <v>1.44618E-2</v>
      </c>
      <c r="P413" s="298">
        <v>8.9783105022831055E-3</v>
      </c>
      <c r="Q413" s="68" t="s">
        <v>800</v>
      </c>
      <c r="R413" s="68" t="s">
        <v>800</v>
      </c>
      <c r="S413" s="68" t="s">
        <v>800</v>
      </c>
      <c r="T413" s="68" t="s">
        <v>800</v>
      </c>
      <c r="U413" s="79"/>
      <c r="V413" s="80" t="s">
        <v>800</v>
      </c>
      <c r="W413" s="80" t="s">
        <v>800</v>
      </c>
      <c r="X413" s="80" t="s">
        <v>800</v>
      </c>
      <c r="Y413" s="80" t="s">
        <v>800</v>
      </c>
      <c r="Z413" s="227"/>
      <c r="AA413" s="89">
        <v>328.98096000000004</v>
      </c>
      <c r="AB413" s="89">
        <v>28.607039999999998</v>
      </c>
      <c r="AC413" s="301">
        <v>1</v>
      </c>
      <c r="AD413" s="230">
        <v>0</v>
      </c>
      <c r="AE413" s="302">
        <v>2</v>
      </c>
      <c r="AG413" s="36"/>
    </row>
    <row r="414" spans="1:33" s="38" customFormat="1" ht="15" customHeight="1" x14ac:dyDescent="0.2">
      <c r="A414" s="277">
        <v>17</v>
      </c>
      <c r="B414" s="279">
        <v>30</v>
      </c>
      <c r="C414" s="170"/>
      <c r="D414" s="4" t="s">
        <v>519</v>
      </c>
      <c r="E414" s="1" t="s">
        <v>7</v>
      </c>
      <c r="F414" s="292">
        <v>3533700</v>
      </c>
      <c r="G414" s="292">
        <v>353370017</v>
      </c>
      <c r="H414" s="17">
        <v>300.27999999999997</v>
      </c>
      <c r="I414" s="17">
        <v>1.0607033726534754</v>
      </c>
      <c r="J414" s="17">
        <v>1.3508958047945205</v>
      </c>
      <c r="K414" s="17">
        <v>2.63</v>
      </c>
      <c r="L414" s="17">
        <v>0.29019243214104518</v>
      </c>
      <c r="M414" s="300">
        <f t="shared" si="9"/>
        <v>3.8792499999999994E-2</v>
      </c>
      <c r="N414" s="221">
        <v>3.8470199999999996E-2</v>
      </c>
      <c r="O414" s="221">
        <v>3.2230000000000003E-4</v>
      </c>
      <c r="P414" s="298">
        <v>0</v>
      </c>
      <c r="Q414" s="68" t="s">
        <v>800</v>
      </c>
      <c r="R414" s="68" t="s">
        <v>800</v>
      </c>
      <c r="S414" s="68" t="s">
        <v>800</v>
      </c>
      <c r="T414" s="68" t="s">
        <v>800</v>
      </c>
      <c r="U414" s="79"/>
      <c r="V414" s="80" t="s">
        <v>800</v>
      </c>
      <c r="W414" s="80" t="s">
        <v>800</v>
      </c>
      <c r="X414" s="80" t="s">
        <v>800</v>
      </c>
      <c r="Y414" s="80" t="s">
        <v>800</v>
      </c>
      <c r="Z414" s="227"/>
      <c r="AA414" s="89">
        <v>139.95973799999996</v>
      </c>
      <c r="AB414" s="89">
        <v>45.638262000000012</v>
      </c>
      <c r="AC414" s="301">
        <v>0</v>
      </c>
      <c r="AD414" s="230">
        <v>0</v>
      </c>
      <c r="AE414" s="302">
        <v>6</v>
      </c>
      <c r="AG414" s="36"/>
    </row>
    <row r="415" spans="1:33" s="38" customFormat="1" ht="15" customHeight="1" x14ac:dyDescent="0.2">
      <c r="A415" s="277">
        <v>17</v>
      </c>
      <c r="B415" s="279">
        <v>30</v>
      </c>
      <c r="C415" s="170"/>
      <c r="D415" s="4" t="s">
        <v>520</v>
      </c>
      <c r="E415" s="1" t="s">
        <v>7</v>
      </c>
      <c r="F415" s="292">
        <v>3533809</v>
      </c>
      <c r="G415" s="292">
        <v>353380917</v>
      </c>
      <c r="H415" s="17">
        <v>197.97</v>
      </c>
      <c r="I415" s="17">
        <v>0.77051094051243019</v>
      </c>
      <c r="J415" s="17">
        <v>0.97064365233384065</v>
      </c>
      <c r="K415" s="17">
        <v>1.88</v>
      </c>
      <c r="L415" s="17">
        <v>0.20013271182141046</v>
      </c>
      <c r="M415" s="300">
        <f t="shared" si="9"/>
        <v>2.3045700000000002E-2</v>
      </c>
      <c r="N415" s="221">
        <v>1.6624400000000001E-2</v>
      </c>
      <c r="O415" s="221">
        <v>6.4212999999999996E-3</v>
      </c>
      <c r="P415" s="298">
        <v>0</v>
      </c>
      <c r="Q415" s="68" t="s">
        <v>800</v>
      </c>
      <c r="R415" s="68" t="s">
        <v>800</v>
      </c>
      <c r="S415" s="68" t="s">
        <v>800</v>
      </c>
      <c r="T415" s="68" t="s">
        <v>800</v>
      </c>
      <c r="U415" s="79"/>
      <c r="V415" s="80" t="s">
        <v>800</v>
      </c>
      <c r="W415" s="80" t="s">
        <v>800</v>
      </c>
      <c r="X415" s="80" t="s">
        <v>800</v>
      </c>
      <c r="Y415" s="80" t="s">
        <v>800</v>
      </c>
      <c r="Z415" s="227"/>
      <c r="AA415" s="89">
        <v>9.0657272971460543</v>
      </c>
      <c r="AB415" s="89">
        <v>83.706272702853951</v>
      </c>
      <c r="AC415" s="301">
        <v>1</v>
      </c>
      <c r="AD415" s="230">
        <v>0</v>
      </c>
      <c r="AE415" s="302">
        <v>1</v>
      </c>
      <c r="AG415" s="36"/>
    </row>
    <row r="416" spans="1:33" s="38" customFormat="1" ht="15" customHeight="1" x14ac:dyDescent="0.2">
      <c r="A416" s="277">
        <v>15</v>
      </c>
      <c r="B416" s="279">
        <v>30</v>
      </c>
      <c r="C416" s="170"/>
      <c r="D416" s="4" t="s">
        <v>521</v>
      </c>
      <c r="E416" s="1" t="s">
        <v>17</v>
      </c>
      <c r="F416" s="292">
        <v>3533908</v>
      </c>
      <c r="G416" s="292">
        <v>353390815</v>
      </c>
      <c r="H416" s="17">
        <v>803.51</v>
      </c>
      <c r="I416" s="17">
        <v>1.4509621607052257</v>
      </c>
      <c r="J416" s="17">
        <v>2.1514266520801621</v>
      </c>
      <c r="K416" s="17">
        <v>6.58</v>
      </c>
      <c r="L416" s="17">
        <v>0.70046449137493649</v>
      </c>
      <c r="M416" s="300">
        <f t="shared" ref="M416:M479" si="10">SUM(N416:O416)</f>
        <v>0.88473119999999994</v>
      </c>
      <c r="N416" s="221">
        <v>0.73038069999999999</v>
      </c>
      <c r="O416" s="221">
        <v>0.15435049999999997</v>
      </c>
      <c r="P416" s="298">
        <v>0</v>
      </c>
      <c r="Q416" s="68" t="s">
        <v>800</v>
      </c>
      <c r="R416" s="68" t="s">
        <v>800</v>
      </c>
      <c r="S416" s="68" t="s">
        <v>800</v>
      </c>
      <c r="T416" s="68" t="s">
        <v>800</v>
      </c>
      <c r="U416" s="79"/>
      <c r="V416" s="80" t="s">
        <v>800</v>
      </c>
      <c r="W416" s="80" t="s">
        <v>800</v>
      </c>
      <c r="X416" s="80" t="s">
        <v>800</v>
      </c>
      <c r="Y416" s="80" t="s">
        <v>800</v>
      </c>
      <c r="Z416" s="227"/>
      <c r="AA416" s="89">
        <v>513.81179279999969</v>
      </c>
      <c r="AB416" s="89">
        <v>2224.9602072000002</v>
      </c>
      <c r="AC416" s="301">
        <v>10</v>
      </c>
      <c r="AD416" s="230">
        <v>0</v>
      </c>
      <c r="AE416" s="302">
        <v>17</v>
      </c>
      <c r="AG416" s="36"/>
    </row>
    <row r="417" spans="1:33" s="38" customFormat="1" ht="15" customHeight="1" x14ac:dyDescent="0.2">
      <c r="A417" s="277">
        <v>15</v>
      </c>
      <c r="B417" s="279">
        <v>30</v>
      </c>
      <c r="C417" s="170"/>
      <c r="D417" s="4" t="s">
        <v>522</v>
      </c>
      <c r="E417" s="1" t="s">
        <v>17</v>
      </c>
      <c r="F417" s="292">
        <v>3534005</v>
      </c>
      <c r="G417" s="292">
        <v>353400515</v>
      </c>
      <c r="H417" s="17">
        <v>243.44</v>
      </c>
      <c r="I417" s="17">
        <v>0.40026542364282092</v>
      </c>
      <c r="J417" s="17">
        <v>0.60039813546423126</v>
      </c>
      <c r="K417" s="17">
        <v>1.88</v>
      </c>
      <c r="L417" s="17">
        <v>0.20013271182141035</v>
      </c>
      <c r="M417" s="300">
        <f t="shared" si="10"/>
        <v>0.10481960000000001</v>
      </c>
      <c r="N417" s="221">
        <v>8.7877400000000008E-2</v>
      </c>
      <c r="O417" s="221">
        <v>1.6942199999999998E-2</v>
      </c>
      <c r="P417" s="298">
        <v>0</v>
      </c>
      <c r="Q417" s="68" t="s">
        <v>800</v>
      </c>
      <c r="R417" s="68" t="s">
        <v>800</v>
      </c>
      <c r="S417" s="68" t="s">
        <v>800</v>
      </c>
      <c r="T417" s="68" t="s">
        <v>800</v>
      </c>
      <c r="U417" s="79"/>
      <c r="V417" s="80" t="s">
        <v>800</v>
      </c>
      <c r="W417" s="80" t="s">
        <v>800</v>
      </c>
      <c r="X417" s="80" t="s">
        <v>800</v>
      </c>
      <c r="Y417" s="80" t="s">
        <v>800</v>
      </c>
      <c r="Z417" s="227"/>
      <c r="AA417" s="89">
        <v>165.33503999999999</v>
      </c>
      <c r="AB417" s="89">
        <v>14.37696</v>
      </c>
      <c r="AC417" s="301">
        <v>0</v>
      </c>
      <c r="AD417" s="230">
        <v>0</v>
      </c>
      <c r="AE417" s="302">
        <v>16</v>
      </c>
      <c r="AG417" s="36"/>
    </row>
    <row r="418" spans="1:33" s="38" customFormat="1" ht="15" customHeight="1" x14ac:dyDescent="0.2">
      <c r="A418" s="277">
        <v>21</v>
      </c>
      <c r="B418" s="279">
        <v>30</v>
      </c>
      <c r="C418" s="170"/>
      <c r="D418" s="4" t="s">
        <v>523</v>
      </c>
      <c r="E418" s="1" t="s">
        <v>4</v>
      </c>
      <c r="F418" s="292">
        <v>3534104</v>
      </c>
      <c r="G418" s="292">
        <v>353410421</v>
      </c>
      <c r="H418" s="17">
        <v>217.82</v>
      </c>
      <c r="I418" s="17">
        <v>0.5403583219178083</v>
      </c>
      <c r="J418" s="17">
        <v>0.73048439814814814</v>
      </c>
      <c r="K418" s="17">
        <v>1.66</v>
      </c>
      <c r="L418" s="17">
        <v>0.19012607623033984</v>
      </c>
      <c r="M418" s="300">
        <f t="shared" si="10"/>
        <v>9.9490999999999989E-3</v>
      </c>
      <c r="N418" s="221">
        <v>0</v>
      </c>
      <c r="O418" s="221">
        <v>9.9490999999999989E-3</v>
      </c>
      <c r="P418" s="298">
        <v>0</v>
      </c>
      <c r="Q418" s="68" t="s">
        <v>800</v>
      </c>
      <c r="R418" s="68" t="s">
        <v>800</v>
      </c>
      <c r="S418" s="68" t="s">
        <v>800</v>
      </c>
      <c r="T418" s="68" t="s">
        <v>800</v>
      </c>
      <c r="U418" s="79"/>
      <c r="V418" s="80" t="s">
        <v>800</v>
      </c>
      <c r="W418" s="80" t="s">
        <v>800</v>
      </c>
      <c r="X418" s="80" t="s">
        <v>800</v>
      </c>
      <c r="Y418" s="80" t="s">
        <v>800</v>
      </c>
      <c r="Z418" s="227"/>
      <c r="AA418" s="89">
        <v>268.02585885245907</v>
      </c>
      <c r="AB418" s="89">
        <v>57.162141147540943</v>
      </c>
      <c r="AC418" s="301">
        <v>0</v>
      </c>
      <c r="AD418" s="230">
        <v>0</v>
      </c>
      <c r="AE418" s="302">
        <v>0</v>
      </c>
      <c r="AG418" s="36"/>
    </row>
    <row r="419" spans="1:33" s="38" customFormat="1" ht="15" customHeight="1" x14ac:dyDescent="0.2">
      <c r="A419" s="277">
        <v>15</v>
      </c>
      <c r="B419" s="279">
        <v>30</v>
      </c>
      <c r="C419" s="170"/>
      <c r="D419" s="4" t="s">
        <v>524</v>
      </c>
      <c r="E419" s="1" t="s">
        <v>17</v>
      </c>
      <c r="F419" s="292">
        <v>3534203</v>
      </c>
      <c r="G419" s="292">
        <v>353420315</v>
      </c>
      <c r="H419" s="17">
        <v>248.3</v>
      </c>
      <c r="I419" s="17">
        <v>0.40026542364282092</v>
      </c>
      <c r="J419" s="17">
        <v>0.60039813546423126</v>
      </c>
      <c r="K419" s="17">
        <v>1.89</v>
      </c>
      <c r="L419" s="17">
        <v>0.20013271182141035</v>
      </c>
      <c r="M419" s="300">
        <f t="shared" si="10"/>
        <v>0.48449920000000002</v>
      </c>
      <c r="N419" s="221">
        <v>0.37794720000000004</v>
      </c>
      <c r="O419" s="221">
        <v>0.10655199999999999</v>
      </c>
      <c r="P419" s="298">
        <v>7.7776572805682398E-2</v>
      </c>
      <c r="Q419" s="68" t="s">
        <v>800</v>
      </c>
      <c r="R419" s="68" t="s">
        <v>800</v>
      </c>
      <c r="S419" s="68" t="s">
        <v>800</v>
      </c>
      <c r="T419" s="68" t="s">
        <v>800</v>
      </c>
      <c r="U419" s="79"/>
      <c r="V419" s="80" t="s">
        <v>800</v>
      </c>
      <c r="W419" s="80" t="s">
        <v>800</v>
      </c>
      <c r="X419" s="80" t="s">
        <v>800</v>
      </c>
      <c r="Y419" s="80" t="s">
        <v>800</v>
      </c>
      <c r="Z419" s="227"/>
      <c r="AA419" s="89">
        <v>147.69141236388228</v>
      </c>
      <c r="AB419" s="89">
        <v>181.0065876361177</v>
      </c>
      <c r="AC419" s="301">
        <v>2</v>
      </c>
      <c r="AD419" s="230">
        <v>0</v>
      </c>
      <c r="AE419" s="302">
        <v>6</v>
      </c>
      <c r="AG419" s="36"/>
    </row>
    <row r="420" spans="1:33" s="38" customFormat="1" ht="15" customHeight="1" x14ac:dyDescent="0.2">
      <c r="A420" s="277">
        <v>12</v>
      </c>
      <c r="B420" s="279">
        <v>30</v>
      </c>
      <c r="C420" s="170"/>
      <c r="D420" s="4" t="s">
        <v>525</v>
      </c>
      <c r="E420" s="1" t="s">
        <v>11</v>
      </c>
      <c r="F420" s="292">
        <v>3534302</v>
      </c>
      <c r="G420" s="292">
        <v>353430212</v>
      </c>
      <c r="H420" s="17">
        <v>296.43</v>
      </c>
      <c r="I420" s="17">
        <v>0.88058393201420593</v>
      </c>
      <c r="J420" s="17">
        <v>1.3308825336123797</v>
      </c>
      <c r="K420" s="17">
        <v>3.87</v>
      </c>
      <c r="L420" s="17">
        <v>0.45029860159817381</v>
      </c>
      <c r="M420" s="300">
        <f t="shared" si="10"/>
        <v>9.1465800000000014E-2</v>
      </c>
      <c r="N420" s="221">
        <v>3.48568E-2</v>
      </c>
      <c r="O420" s="221">
        <v>5.6609000000000007E-2</v>
      </c>
      <c r="P420" s="298">
        <v>0</v>
      </c>
      <c r="Q420" s="68" t="s">
        <v>800</v>
      </c>
      <c r="R420" s="68" t="s">
        <v>800</v>
      </c>
      <c r="S420" s="68" t="s">
        <v>800</v>
      </c>
      <c r="T420" s="68" t="s">
        <v>800</v>
      </c>
      <c r="U420" s="79"/>
      <c r="V420" s="80" t="s">
        <v>800</v>
      </c>
      <c r="W420" s="80" t="s">
        <v>800</v>
      </c>
      <c r="X420" s="80" t="s">
        <v>800</v>
      </c>
      <c r="Y420" s="80" t="s">
        <v>800</v>
      </c>
      <c r="Z420" s="227"/>
      <c r="AA420" s="89">
        <v>0</v>
      </c>
      <c r="AB420" s="89">
        <v>2261.9519999999998</v>
      </c>
      <c r="AC420" s="301">
        <v>4</v>
      </c>
      <c r="AD420" s="230">
        <v>0</v>
      </c>
      <c r="AE420" s="302">
        <v>1</v>
      </c>
      <c r="AG420" s="36"/>
    </row>
    <row r="421" spans="1:33" s="38" customFormat="1" ht="15" customHeight="1" x14ac:dyDescent="0.2">
      <c r="A421" s="277">
        <v>6</v>
      </c>
      <c r="B421" s="279">
        <v>30</v>
      </c>
      <c r="C421" s="170"/>
      <c r="D421" s="4" t="s">
        <v>526</v>
      </c>
      <c r="E421" s="1" t="s">
        <v>16</v>
      </c>
      <c r="F421" s="292">
        <v>3534401</v>
      </c>
      <c r="G421" s="292">
        <v>35344016</v>
      </c>
      <c r="H421" s="17">
        <v>64.94</v>
      </c>
      <c r="I421" s="17">
        <v>0.22014598300355148</v>
      </c>
      <c r="J421" s="17">
        <v>0.3502322456874683</v>
      </c>
      <c r="K421" s="17">
        <v>0.95</v>
      </c>
      <c r="L421" s="17">
        <v>0.13008626268391682</v>
      </c>
      <c r="M421" s="300">
        <f t="shared" si="10"/>
        <v>0.14695709999999998</v>
      </c>
      <c r="N421" s="221">
        <v>3.1296299999999999E-2</v>
      </c>
      <c r="O421" s="221">
        <v>0.11566079999999998</v>
      </c>
      <c r="P421" s="298">
        <v>0</v>
      </c>
      <c r="Q421" s="68" t="s">
        <v>800</v>
      </c>
      <c r="R421" s="68" t="s">
        <v>800</v>
      </c>
      <c r="S421" s="68" t="s">
        <v>800</v>
      </c>
      <c r="T421" s="68" t="s">
        <v>800</v>
      </c>
      <c r="U421" s="79"/>
      <c r="V421" s="80" t="s">
        <v>800</v>
      </c>
      <c r="W421" s="80" t="s">
        <v>800</v>
      </c>
      <c r="X421" s="80" t="s">
        <v>800</v>
      </c>
      <c r="Y421" s="80" t="s">
        <v>800</v>
      </c>
      <c r="Z421" s="227"/>
      <c r="AA421" s="89">
        <v>9070.6836724349305</v>
      </c>
      <c r="AB421" s="89">
        <v>28533.944327565066</v>
      </c>
      <c r="AC421" s="301">
        <v>86</v>
      </c>
      <c r="AD421" s="230">
        <v>1</v>
      </c>
      <c r="AE421" s="302">
        <v>7</v>
      </c>
      <c r="AG421" s="36"/>
    </row>
    <row r="422" spans="1:33" s="38" customFormat="1" ht="15" customHeight="1" x14ac:dyDescent="0.2">
      <c r="A422" s="277">
        <v>21</v>
      </c>
      <c r="B422" s="279">
        <v>30</v>
      </c>
      <c r="C422" s="170"/>
      <c r="D422" s="4" t="s">
        <v>527</v>
      </c>
      <c r="E422" s="1" t="s">
        <v>4</v>
      </c>
      <c r="F422" s="292">
        <v>3534500</v>
      </c>
      <c r="G422" s="292">
        <v>353450021</v>
      </c>
      <c r="H422" s="17">
        <v>221.43</v>
      </c>
      <c r="I422" s="17">
        <v>0.58038486428209024</v>
      </c>
      <c r="J422" s="17">
        <v>0.76050430492135979</v>
      </c>
      <c r="K422" s="17">
        <v>1.64</v>
      </c>
      <c r="L422" s="17">
        <v>0.18011944063926955</v>
      </c>
      <c r="M422" s="300">
        <f t="shared" si="10"/>
        <v>1.43596E-2</v>
      </c>
      <c r="N422" s="221">
        <v>1.1325E-2</v>
      </c>
      <c r="O422" s="221">
        <v>3.0346000000000001E-3</v>
      </c>
      <c r="P422" s="298">
        <v>0</v>
      </c>
      <c r="Q422" s="68" t="s">
        <v>800</v>
      </c>
      <c r="R422" s="68" t="s">
        <v>800</v>
      </c>
      <c r="S422" s="68" t="s">
        <v>800</v>
      </c>
      <c r="T422" s="68" t="s">
        <v>800</v>
      </c>
      <c r="U422" s="79"/>
      <c r="V422" s="80" t="s">
        <v>800</v>
      </c>
      <c r="W422" s="80" t="s">
        <v>800</v>
      </c>
      <c r="X422" s="80" t="s">
        <v>800</v>
      </c>
      <c r="Y422" s="80" t="s">
        <v>800</v>
      </c>
      <c r="Z422" s="227"/>
      <c r="AA422" s="89">
        <v>93.933021490050891</v>
      </c>
      <c r="AB422" s="89">
        <v>22.922978509949107</v>
      </c>
      <c r="AC422" s="301">
        <v>0</v>
      </c>
      <c r="AD422" s="230">
        <v>0</v>
      </c>
      <c r="AE422" s="302">
        <v>1</v>
      </c>
      <c r="AG422" s="36"/>
    </row>
    <row r="423" spans="1:33" s="38" customFormat="1" ht="15" customHeight="1" x14ac:dyDescent="0.2">
      <c r="A423" s="277">
        <v>21</v>
      </c>
      <c r="B423" s="279">
        <v>30</v>
      </c>
      <c r="C423" s="170"/>
      <c r="D423" s="4" t="s">
        <v>528</v>
      </c>
      <c r="E423" s="1" t="s">
        <v>4</v>
      </c>
      <c r="F423" s="292">
        <v>3534609</v>
      </c>
      <c r="G423" s="292">
        <v>353460921</v>
      </c>
      <c r="H423" s="17">
        <v>247.94</v>
      </c>
      <c r="I423" s="17">
        <v>0.5403583219178083</v>
      </c>
      <c r="J423" s="17">
        <v>0.75049766933028916</v>
      </c>
      <c r="K423" s="17">
        <v>1.74</v>
      </c>
      <c r="L423" s="17">
        <v>0.21013934741248086</v>
      </c>
      <c r="M423" s="300">
        <f t="shared" si="10"/>
        <v>2.4362999999999998E-3</v>
      </c>
      <c r="N423" s="221">
        <v>0</v>
      </c>
      <c r="O423" s="221">
        <v>2.4362999999999998E-3</v>
      </c>
      <c r="P423" s="298">
        <v>0</v>
      </c>
      <c r="Q423" s="68" t="s">
        <v>800</v>
      </c>
      <c r="R423" s="68" t="s">
        <v>800</v>
      </c>
      <c r="S423" s="68" t="s">
        <v>800</v>
      </c>
      <c r="T423" s="68" t="s">
        <v>800</v>
      </c>
      <c r="U423" s="79"/>
      <c r="V423" s="80" t="s">
        <v>800</v>
      </c>
      <c r="W423" s="80" t="s">
        <v>800</v>
      </c>
      <c r="X423" s="80" t="s">
        <v>800</v>
      </c>
      <c r="Y423" s="80" t="s">
        <v>800</v>
      </c>
      <c r="Z423" s="227"/>
      <c r="AA423" s="89">
        <v>1170.3484799999999</v>
      </c>
      <c r="AB423" s="89">
        <v>411.20352000000003</v>
      </c>
      <c r="AC423" s="301">
        <v>1</v>
      </c>
      <c r="AD423" s="230">
        <v>0</v>
      </c>
      <c r="AE423" s="302">
        <v>0</v>
      </c>
      <c r="AG423" s="36"/>
    </row>
    <row r="424" spans="1:33" s="38" customFormat="1" ht="15" customHeight="1" x14ac:dyDescent="0.2">
      <c r="A424" s="277">
        <v>17</v>
      </c>
      <c r="B424" s="279">
        <v>30</v>
      </c>
      <c r="C424" s="170"/>
      <c r="D424" s="4" t="s">
        <v>529</v>
      </c>
      <c r="E424" s="1" t="s">
        <v>7</v>
      </c>
      <c r="F424" s="292">
        <v>3534708</v>
      </c>
      <c r="G424" s="292">
        <v>353470817</v>
      </c>
      <c r="H424" s="17">
        <v>296.2</v>
      </c>
      <c r="I424" s="17">
        <v>1.1707763641552509</v>
      </c>
      <c r="J424" s="17">
        <v>1.4709754318873667</v>
      </c>
      <c r="K424" s="17">
        <v>2.79</v>
      </c>
      <c r="L424" s="17">
        <v>0.3001990677321158</v>
      </c>
      <c r="M424" s="300">
        <f t="shared" si="10"/>
        <v>0.94172960000000006</v>
      </c>
      <c r="N424" s="221">
        <v>0.84470140000000005</v>
      </c>
      <c r="O424" s="221">
        <v>9.7028200000000009E-2</v>
      </c>
      <c r="P424" s="298">
        <v>1.4916666666666667E-2</v>
      </c>
      <c r="Q424" s="68" t="s">
        <v>800</v>
      </c>
      <c r="R424" s="68" t="s">
        <v>800</v>
      </c>
      <c r="S424" s="68" t="s">
        <v>800</v>
      </c>
      <c r="T424" s="68" t="s">
        <v>800</v>
      </c>
      <c r="U424" s="79"/>
      <c r="V424" s="80" t="s">
        <v>800</v>
      </c>
      <c r="W424" s="80" t="s">
        <v>800</v>
      </c>
      <c r="X424" s="80" t="s">
        <v>800</v>
      </c>
      <c r="Y424" s="80" t="s">
        <v>800</v>
      </c>
      <c r="Z424" s="227"/>
      <c r="AA424" s="89">
        <v>2492.2208952000001</v>
      </c>
      <c r="AB424" s="89">
        <v>3349.9311048</v>
      </c>
      <c r="AC424" s="301">
        <v>12</v>
      </c>
      <c r="AD424" s="230">
        <v>0</v>
      </c>
      <c r="AE424" s="302">
        <v>7</v>
      </c>
      <c r="AG424" s="36"/>
    </row>
    <row r="425" spans="1:33" s="38" customFormat="1" ht="15" customHeight="1" x14ac:dyDescent="0.2">
      <c r="A425" s="277">
        <v>21</v>
      </c>
      <c r="B425" s="279">
        <v>30</v>
      </c>
      <c r="C425" s="170"/>
      <c r="D425" s="4" t="s">
        <v>530</v>
      </c>
      <c r="E425" s="1" t="s">
        <v>4</v>
      </c>
      <c r="F425" s="292">
        <v>3534807</v>
      </c>
      <c r="G425" s="292">
        <v>353480721</v>
      </c>
      <c r="H425" s="17">
        <v>266.45</v>
      </c>
      <c r="I425" s="17">
        <v>0.67044458460172507</v>
      </c>
      <c r="J425" s="17">
        <v>0.91060383878741757</v>
      </c>
      <c r="K425" s="17">
        <v>2</v>
      </c>
      <c r="L425" s="17">
        <v>0.24015925418569251</v>
      </c>
      <c r="M425" s="300">
        <f t="shared" si="10"/>
        <v>1.8728099999999998E-2</v>
      </c>
      <c r="N425" s="221">
        <v>8.6806000000000001E-3</v>
      </c>
      <c r="O425" s="221">
        <v>1.0047499999999999E-2</v>
      </c>
      <c r="P425" s="298">
        <v>0</v>
      </c>
      <c r="Q425" s="68" t="s">
        <v>800</v>
      </c>
      <c r="R425" s="68" t="s">
        <v>800</v>
      </c>
      <c r="S425" s="68" t="s">
        <v>800</v>
      </c>
      <c r="T425" s="68" t="s">
        <v>800</v>
      </c>
      <c r="U425" s="79"/>
      <c r="V425" s="80" t="s">
        <v>800</v>
      </c>
      <c r="W425" s="80" t="s">
        <v>800</v>
      </c>
      <c r="X425" s="80" t="s">
        <v>800</v>
      </c>
      <c r="Y425" s="80" t="s">
        <v>800</v>
      </c>
      <c r="Z425" s="227"/>
      <c r="AA425" s="89">
        <v>340.37225999999998</v>
      </c>
      <c r="AB425" s="89">
        <v>76.237740000000002</v>
      </c>
      <c r="AC425" s="301">
        <v>1</v>
      </c>
      <c r="AD425" s="230">
        <v>0</v>
      </c>
      <c r="AE425" s="302">
        <v>0</v>
      </c>
      <c r="AG425" s="36"/>
    </row>
    <row r="426" spans="1:33" s="38" customFormat="1" ht="15" customHeight="1" x14ac:dyDescent="0.2">
      <c r="A426" s="277">
        <v>15</v>
      </c>
      <c r="B426" s="279">
        <v>30</v>
      </c>
      <c r="C426" s="170"/>
      <c r="D426" s="4" t="s">
        <v>531</v>
      </c>
      <c r="E426" s="1" t="s">
        <v>17</v>
      </c>
      <c r="F426" s="292">
        <v>3534757</v>
      </c>
      <c r="G426" s="292">
        <v>353475715</v>
      </c>
      <c r="H426" s="17">
        <v>287.55</v>
      </c>
      <c r="I426" s="17">
        <v>0.4703118727803145</v>
      </c>
      <c r="J426" s="17">
        <v>0.7004644913749366</v>
      </c>
      <c r="K426" s="17">
        <v>2.2000000000000002</v>
      </c>
      <c r="L426" s="17">
        <v>0.2301526185946221</v>
      </c>
      <c r="M426" s="300">
        <f t="shared" si="10"/>
        <v>0.156136</v>
      </c>
      <c r="N426" s="221">
        <v>0.1502791</v>
      </c>
      <c r="O426" s="221">
        <v>5.8569E-3</v>
      </c>
      <c r="P426" s="298">
        <v>2.6934804667681379E-2</v>
      </c>
      <c r="Q426" s="68" t="s">
        <v>800</v>
      </c>
      <c r="R426" s="68" t="s">
        <v>800</v>
      </c>
      <c r="S426" s="68" t="s">
        <v>800</v>
      </c>
      <c r="T426" s="68" t="s">
        <v>800</v>
      </c>
      <c r="U426" s="79"/>
      <c r="V426" s="80" t="s">
        <v>800</v>
      </c>
      <c r="W426" s="80" t="s">
        <v>800</v>
      </c>
      <c r="X426" s="80" t="s">
        <v>800</v>
      </c>
      <c r="Y426" s="80" t="s">
        <v>800</v>
      </c>
      <c r="Z426" s="227"/>
      <c r="AA426" s="89">
        <v>384.34706482563621</v>
      </c>
      <c r="AB426" s="89">
        <v>87.504935174363766</v>
      </c>
      <c r="AC426" s="301">
        <v>1</v>
      </c>
      <c r="AD426" s="230">
        <v>0</v>
      </c>
      <c r="AE426" s="302">
        <v>5</v>
      </c>
      <c r="AG426" s="36"/>
    </row>
    <row r="427" spans="1:33" s="38" customFormat="1" ht="15" customHeight="1" x14ac:dyDescent="0.2">
      <c r="A427" s="277">
        <v>20</v>
      </c>
      <c r="B427" s="279">
        <v>30</v>
      </c>
      <c r="C427" s="170"/>
      <c r="D427" s="4" t="s">
        <v>532</v>
      </c>
      <c r="E427" s="1" t="s">
        <v>3</v>
      </c>
      <c r="F427" s="292">
        <v>3534906</v>
      </c>
      <c r="G427" s="292">
        <v>353490620</v>
      </c>
      <c r="H427" s="17">
        <v>339.72</v>
      </c>
      <c r="I427" s="17">
        <v>0.78051757610350081</v>
      </c>
      <c r="J427" s="17">
        <v>1.0807166438356166</v>
      </c>
      <c r="K427" s="17">
        <v>2.52</v>
      </c>
      <c r="L427" s="17">
        <v>0.3001990677321158</v>
      </c>
      <c r="M427" s="300">
        <f t="shared" si="10"/>
        <v>4.6531299999999998E-2</v>
      </c>
      <c r="N427" s="221">
        <v>4.1833299999999997E-2</v>
      </c>
      <c r="O427" s="221">
        <v>4.6979999999999999E-3</v>
      </c>
      <c r="P427" s="298">
        <v>0</v>
      </c>
      <c r="Q427" s="68" t="s">
        <v>800</v>
      </c>
      <c r="R427" s="68" t="s">
        <v>800</v>
      </c>
      <c r="S427" s="68" t="s">
        <v>800</v>
      </c>
      <c r="T427" s="68" t="s">
        <v>800</v>
      </c>
      <c r="U427" s="79"/>
      <c r="V427" s="80" t="s">
        <v>800</v>
      </c>
      <c r="W427" s="80" t="s">
        <v>800</v>
      </c>
      <c r="X427" s="80" t="s">
        <v>800</v>
      </c>
      <c r="Y427" s="80" t="s">
        <v>800</v>
      </c>
      <c r="Z427" s="227"/>
      <c r="AA427" s="89">
        <v>347.09867798400001</v>
      </c>
      <c r="AB427" s="89">
        <v>210.88332201599999</v>
      </c>
      <c r="AC427" s="301">
        <v>2</v>
      </c>
      <c r="AD427" s="230">
        <v>0</v>
      </c>
      <c r="AE427" s="302">
        <v>0</v>
      </c>
      <c r="AG427" s="36"/>
    </row>
    <row r="428" spans="1:33" s="38" customFormat="1" ht="15" customHeight="1" x14ac:dyDescent="0.2">
      <c r="A428" s="277">
        <v>15</v>
      </c>
      <c r="B428" s="279">
        <v>30</v>
      </c>
      <c r="C428" s="170"/>
      <c r="D428" s="4" t="s">
        <v>533</v>
      </c>
      <c r="E428" s="1" t="s">
        <v>17</v>
      </c>
      <c r="F428" s="292">
        <v>3535002</v>
      </c>
      <c r="G428" s="292">
        <v>353500215</v>
      </c>
      <c r="H428" s="17">
        <v>695.36</v>
      </c>
      <c r="I428" s="17">
        <v>1.1307498217909688</v>
      </c>
      <c r="J428" s="17">
        <v>1.7011280504819888</v>
      </c>
      <c r="K428" s="17">
        <v>5.31</v>
      </c>
      <c r="L428" s="17">
        <v>0.57037822869101995</v>
      </c>
      <c r="M428" s="300">
        <f t="shared" si="10"/>
        <v>0.55262209999999989</v>
      </c>
      <c r="N428" s="221">
        <v>0.47728869999999995</v>
      </c>
      <c r="O428" s="221">
        <v>7.5333399999999953E-2</v>
      </c>
      <c r="P428" s="298">
        <v>0</v>
      </c>
      <c r="Q428" s="68" t="s">
        <v>800</v>
      </c>
      <c r="R428" s="68" t="s">
        <v>800</v>
      </c>
      <c r="S428" s="68" t="s">
        <v>800</v>
      </c>
      <c r="T428" s="68" t="s">
        <v>800</v>
      </c>
      <c r="U428" s="79"/>
      <c r="V428" s="80" t="s">
        <v>800</v>
      </c>
      <c r="W428" s="80" t="s">
        <v>800</v>
      </c>
      <c r="X428" s="80" t="s">
        <v>800</v>
      </c>
      <c r="Y428" s="80" t="s">
        <v>800</v>
      </c>
      <c r="Z428" s="227"/>
      <c r="AA428" s="89">
        <v>420.48720000000003</v>
      </c>
      <c r="AB428" s="89">
        <v>135.71279999999999</v>
      </c>
      <c r="AC428" s="301">
        <v>0</v>
      </c>
      <c r="AD428" s="230">
        <v>0</v>
      </c>
      <c r="AE428" s="302">
        <v>29</v>
      </c>
      <c r="AG428" s="36"/>
    </row>
    <row r="429" spans="1:33" s="38" customFormat="1" ht="15" customHeight="1" x14ac:dyDescent="0.2">
      <c r="A429" s="277">
        <v>15</v>
      </c>
      <c r="B429" s="279">
        <v>30</v>
      </c>
      <c r="C429" s="170"/>
      <c r="D429" s="4" t="s">
        <v>534</v>
      </c>
      <c r="E429" s="1" t="s">
        <v>17</v>
      </c>
      <c r="F429" s="292">
        <v>3535101</v>
      </c>
      <c r="G429" s="292">
        <v>353510115</v>
      </c>
      <c r="H429" s="17">
        <v>82.23</v>
      </c>
      <c r="I429" s="17">
        <v>0.13008626268391679</v>
      </c>
      <c r="J429" s="17">
        <v>0.20013271182141046</v>
      </c>
      <c r="K429" s="17">
        <v>0.62</v>
      </c>
      <c r="L429" s="17">
        <v>7.0046449137493666E-2</v>
      </c>
      <c r="M429" s="300">
        <f t="shared" si="10"/>
        <v>5.8972100000000006E-2</v>
      </c>
      <c r="N429" s="221">
        <v>2.3395100000000002E-2</v>
      </c>
      <c r="O429" s="221">
        <v>3.5577000000000004E-2</v>
      </c>
      <c r="P429" s="298">
        <v>0</v>
      </c>
      <c r="Q429" s="68" t="s">
        <v>800</v>
      </c>
      <c r="R429" s="68" t="s">
        <v>800</v>
      </c>
      <c r="S429" s="68" t="s">
        <v>800</v>
      </c>
      <c r="T429" s="68" t="s">
        <v>800</v>
      </c>
      <c r="U429" s="79"/>
      <c r="V429" s="80" t="s">
        <v>800</v>
      </c>
      <c r="W429" s="80" t="s">
        <v>800</v>
      </c>
      <c r="X429" s="80" t="s">
        <v>800</v>
      </c>
      <c r="Y429" s="80" t="s">
        <v>800</v>
      </c>
      <c r="Z429" s="227"/>
      <c r="AA429" s="89">
        <v>318.80453877551025</v>
      </c>
      <c r="AB429" s="89">
        <v>338.64546122448979</v>
      </c>
      <c r="AC429" s="301">
        <v>1</v>
      </c>
      <c r="AD429" s="230">
        <v>0</v>
      </c>
      <c r="AE429" s="302">
        <v>5</v>
      </c>
      <c r="AG429" s="36"/>
    </row>
    <row r="430" spans="1:33" s="38" customFormat="1" ht="15" customHeight="1" x14ac:dyDescent="0.2">
      <c r="A430" s="277">
        <v>18</v>
      </c>
      <c r="B430" s="279">
        <v>30</v>
      </c>
      <c r="C430" s="170"/>
      <c r="D430" s="4" t="s">
        <v>535</v>
      </c>
      <c r="E430" s="1" t="s">
        <v>1</v>
      </c>
      <c r="F430" s="292">
        <v>3535200</v>
      </c>
      <c r="G430" s="292">
        <v>353520018</v>
      </c>
      <c r="H430" s="17">
        <v>320.08999999999997</v>
      </c>
      <c r="I430" s="17">
        <v>0.56037159309994933</v>
      </c>
      <c r="J430" s="17">
        <v>0.75049766933028916</v>
      </c>
      <c r="K430" s="17">
        <v>2.4</v>
      </c>
      <c r="L430" s="17">
        <v>0.19012607623033984</v>
      </c>
      <c r="M430" s="300">
        <f t="shared" si="10"/>
        <v>7.8185900000000003E-2</v>
      </c>
      <c r="N430" s="221">
        <v>7.3453699999999997E-2</v>
      </c>
      <c r="O430" s="221">
        <v>4.7321999999999998E-3</v>
      </c>
      <c r="P430" s="298">
        <v>0</v>
      </c>
      <c r="Q430" s="68" t="s">
        <v>800</v>
      </c>
      <c r="R430" s="68" t="s">
        <v>800</v>
      </c>
      <c r="S430" s="68" t="s">
        <v>800</v>
      </c>
      <c r="T430" s="68" t="s">
        <v>800</v>
      </c>
      <c r="U430" s="79"/>
      <c r="V430" s="80" t="s">
        <v>800</v>
      </c>
      <c r="W430" s="80" t="s">
        <v>800</v>
      </c>
      <c r="X430" s="80" t="s">
        <v>800</v>
      </c>
      <c r="Y430" s="80" t="s">
        <v>800</v>
      </c>
      <c r="Z430" s="227"/>
      <c r="AA430" s="89">
        <v>348.56591425227919</v>
      </c>
      <c r="AB430" s="89">
        <v>42.286085747720783</v>
      </c>
      <c r="AC430" s="301">
        <v>1</v>
      </c>
      <c r="AD430" s="230">
        <v>1</v>
      </c>
      <c r="AE430" s="302">
        <v>6</v>
      </c>
      <c r="AG430" s="36"/>
    </row>
    <row r="431" spans="1:33" s="38" customFormat="1" ht="15" customHeight="1" x14ac:dyDescent="0.2">
      <c r="A431" s="277">
        <v>17</v>
      </c>
      <c r="B431" s="279">
        <v>30</v>
      </c>
      <c r="C431" s="170"/>
      <c r="D431" s="4" t="s">
        <v>536</v>
      </c>
      <c r="E431" s="1" t="s">
        <v>7</v>
      </c>
      <c r="F431" s="292">
        <v>3535309</v>
      </c>
      <c r="G431" s="292">
        <v>353530917</v>
      </c>
      <c r="H431" s="17">
        <v>549.04</v>
      </c>
      <c r="I431" s="17">
        <v>2.1614332876712332</v>
      </c>
      <c r="J431" s="17">
        <v>2.7318115163622529</v>
      </c>
      <c r="K431" s="17">
        <v>5.16</v>
      </c>
      <c r="L431" s="17">
        <v>0.57037822869101973</v>
      </c>
      <c r="M431" s="300">
        <f t="shared" si="10"/>
        <v>0.81937380000000004</v>
      </c>
      <c r="N431" s="221">
        <v>0.64728040000000009</v>
      </c>
      <c r="O431" s="221">
        <v>0.17209339999999998</v>
      </c>
      <c r="P431" s="298">
        <v>1.2151192288178589E-4</v>
      </c>
      <c r="Q431" s="68" t="s">
        <v>800</v>
      </c>
      <c r="R431" s="68" t="s">
        <v>800</v>
      </c>
      <c r="S431" s="68" t="s">
        <v>800</v>
      </c>
      <c r="T431" s="68" t="s">
        <v>800</v>
      </c>
      <c r="U431" s="79"/>
      <c r="V431" s="80" t="s">
        <v>800</v>
      </c>
      <c r="W431" s="80" t="s">
        <v>800</v>
      </c>
      <c r="X431" s="80" t="s">
        <v>800</v>
      </c>
      <c r="Y431" s="80" t="s">
        <v>800</v>
      </c>
      <c r="Z431" s="227"/>
      <c r="AA431" s="89">
        <v>877.26239999999996</v>
      </c>
      <c r="AB431" s="89">
        <v>219.31559999999999</v>
      </c>
      <c r="AC431" s="301">
        <v>0</v>
      </c>
      <c r="AD431" s="230">
        <v>0</v>
      </c>
      <c r="AE431" s="302">
        <v>8</v>
      </c>
      <c r="AG431" s="36"/>
    </row>
    <row r="432" spans="1:33" s="38" customFormat="1" ht="15" customHeight="1" x14ac:dyDescent="0.2">
      <c r="A432" s="277">
        <v>20</v>
      </c>
      <c r="B432" s="279">
        <v>30</v>
      </c>
      <c r="C432" s="170"/>
      <c r="D432" s="4" t="s">
        <v>537</v>
      </c>
      <c r="E432" s="1" t="s">
        <v>3</v>
      </c>
      <c r="F432" s="292">
        <v>3535408</v>
      </c>
      <c r="G432" s="292">
        <v>353540820</v>
      </c>
      <c r="H432" s="17">
        <v>353.14</v>
      </c>
      <c r="I432" s="17">
        <v>0.84055738964992388</v>
      </c>
      <c r="J432" s="17">
        <v>1.1507630929731101</v>
      </c>
      <c r="K432" s="17">
        <v>2.65</v>
      </c>
      <c r="L432" s="17">
        <v>0.3102057033231862</v>
      </c>
      <c r="M432" s="300">
        <f t="shared" si="10"/>
        <v>6.8256999999999996E-3</v>
      </c>
      <c r="N432" s="221">
        <v>0</v>
      </c>
      <c r="O432" s="221">
        <v>6.8256999999999996E-3</v>
      </c>
      <c r="P432" s="298">
        <v>1.0606925418569254E-2</v>
      </c>
      <c r="Q432" s="68" t="s">
        <v>800</v>
      </c>
      <c r="R432" s="68" t="s">
        <v>800</v>
      </c>
      <c r="S432" s="68" t="s">
        <v>800</v>
      </c>
      <c r="T432" s="68" t="s">
        <v>800</v>
      </c>
      <c r="U432" s="79"/>
      <c r="V432" s="80" t="s">
        <v>800</v>
      </c>
      <c r="W432" s="80" t="s">
        <v>800</v>
      </c>
      <c r="X432" s="80" t="s">
        <v>800</v>
      </c>
      <c r="Y432" s="80" t="s">
        <v>800</v>
      </c>
      <c r="Z432" s="227"/>
      <c r="AA432" s="89">
        <v>467.37216000000001</v>
      </c>
      <c r="AB432" s="89">
        <v>347.70384000000001</v>
      </c>
      <c r="AC432" s="301">
        <v>0</v>
      </c>
      <c r="AD432" s="230">
        <v>0</v>
      </c>
      <c r="AE432" s="302">
        <v>0</v>
      </c>
      <c r="AG432" s="36"/>
    </row>
    <row r="433" spans="1:33" s="38" customFormat="1" ht="15" customHeight="1" x14ac:dyDescent="0.2">
      <c r="A433" s="277">
        <v>17</v>
      </c>
      <c r="B433" s="279">
        <v>30</v>
      </c>
      <c r="C433" s="170"/>
      <c r="D433" s="4" t="s">
        <v>538</v>
      </c>
      <c r="E433" s="1" t="s">
        <v>7</v>
      </c>
      <c r="F433" s="292">
        <v>3535507</v>
      </c>
      <c r="G433" s="292">
        <v>353550717</v>
      </c>
      <c r="H433" s="17">
        <v>1001.09</v>
      </c>
      <c r="I433" s="17">
        <v>3.8825746093353626</v>
      </c>
      <c r="J433" s="17">
        <v>4.9032514396245563</v>
      </c>
      <c r="K433" s="17">
        <v>9.26</v>
      </c>
      <c r="L433" s="17">
        <v>1.0206768302891938</v>
      </c>
      <c r="M433" s="300">
        <f t="shared" si="10"/>
        <v>0.37696189999999996</v>
      </c>
      <c r="N433" s="221">
        <v>0.34246319999999997</v>
      </c>
      <c r="O433" s="221">
        <v>3.44987E-2</v>
      </c>
      <c r="P433" s="298">
        <v>0</v>
      </c>
      <c r="Q433" s="68" t="s">
        <v>800</v>
      </c>
      <c r="R433" s="68" t="s">
        <v>800</v>
      </c>
      <c r="S433" s="68" t="s">
        <v>800</v>
      </c>
      <c r="T433" s="68" t="s">
        <v>800</v>
      </c>
      <c r="U433" s="79"/>
      <c r="V433" s="80" t="s">
        <v>800</v>
      </c>
      <c r="W433" s="80" t="s">
        <v>800</v>
      </c>
      <c r="X433" s="80" t="s">
        <v>800</v>
      </c>
      <c r="Y433" s="80" t="s">
        <v>800</v>
      </c>
      <c r="Z433" s="227"/>
      <c r="AA433" s="89">
        <v>2090.852973886485</v>
      </c>
      <c r="AB433" s="89">
        <v>112.61702611351491</v>
      </c>
      <c r="AC433" s="301">
        <v>1</v>
      </c>
      <c r="AD433" s="230">
        <v>0</v>
      </c>
      <c r="AE433" s="302">
        <v>29</v>
      </c>
      <c r="AG433" s="36"/>
    </row>
    <row r="434" spans="1:33" s="38" customFormat="1" ht="15" customHeight="1" x14ac:dyDescent="0.2">
      <c r="A434" s="277">
        <v>2</v>
      </c>
      <c r="B434" s="279">
        <v>30</v>
      </c>
      <c r="C434" s="170"/>
      <c r="D434" s="4" t="s">
        <v>539</v>
      </c>
      <c r="E434" s="1" t="s">
        <v>6</v>
      </c>
      <c r="F434" s="292">
        <v>3535606</v>
      </c>
      <c r="G434" s="292">
        <v>35356062</v>
      </c>
      <c r="H434" s="17">
        <v>809.79</v>
      </c>
      <c r="I434" s="17">
        <v>3.8425480669710801</v>
      </c>
      <c r="J434" s="17">
        <v>5.093377515854896</v>
      </c>
      <c r="K434" s="17">
        <v>11.93</v>
      </c>
      <c r="L434" s="17">
        <v>1.2508294488838159</v>
      </c>
      <c r="M434" s="300">
        <f t="shared" si="10"/>
        <v>3.83941E-2</v>
      </c>
      <c r="N434" s="221">
        <v>3.3597099999999998E-2</v>
      </c>
      <c r="O434" s="221">
        <v>4.797E-3</v>
      </c>
      <c r="P434" s="298">
        <v>6.8493150684931503E-3</v>
      </c>
      <c r="Q434" s="68" t="s">
        <v>800</v>
      </c>
      <c r="R434" s="68" t="s">
        <v>800</v>
      </c>
      <c r="S434" s="68" t="s">
        <v>800</v>
      </c>
      <c r="T434" s="68" t="s">
        <v>800</v>
      </c>
      <c r="U434" s="79"/>
      <c r="V434" s="80" t="s">
        <v>800</v>
      </c>
      <c r="W434" s="80" t="s">
        <v>800</v>
      </c>
      <c r="X434" s="80" t="s">
        <v>800</v>
      </c>
      <c r="Y434" s="80" t="s">
        <v>800</v>
      </c>
      <c r="Z434" s="227"/>
      <c r="AA434" s="89">
        <v>0</v>
      </c>
      <c r="AB434" s="89">
        <v>295.75799999999998</v>
      </c>
      <c r="AC434" s="301">
        <v>5</v>
      </c>
      <c r="AD434" s="230">
        <v>0</v>
      </c>
      <c r="AE434" s="302">
        <v>45</v>
      </c>
      <c r="AG434" s="36"/>
    </row>
    <row r="435" spans="1:33" s="38" customFormat="1" ht="15" customHeight="1" x14ac:dyDescent="0.2">
      <c r="A435" s="277">
        <v>15</v>
      </c>
      <c r="B435" s="279">
        <v>30</v>
      </c>
      <c r="C435" s="170"/>
      <c r="D435" s="4" t="s">
        <v>540</v>
      </c>
      <c r="E435" s="1" t="s">
        <v>17</v>
      </c>
      <c r="F435" s="292">
        <v>3535705</v>
      </c>
      <c r="G435" s="292">
        <v>353570515</v>
      </c>
      <c r="H435" s="17">
        <v>154.56</v>
      </c>
      <c r="I435" s="17">
        <v>0.26017252536783358</v>
      </c>
      <c r="J435" s="17">
        <v>0.3902587880517504</v>
      </c>
      <c r="K435" s="17">
        <v>1.21</v>
      </c>
      <c r="L435" s="17">
        <v>0.13008626268391682</v>
      </c>
      <c r="M435" s="300">
        <f t="shared" si="10"/>
        <v>0.38223169999999995</v>
      </c>
      <c r="N435" s="221">
        <v>0.27840169999999997</v>
      </c>
      <c r="O435" s="221">
        <v>0.10382999999999998</v>
      </c>
      <c r="P435" s="298">
        <v>0</v>
      </c>
      <c r="Q435" s="68" t="s">
        <v>800</v>
      </c>
      <c r="R435" s="68" t="s">
        <v>800</v>
      </c>
      <c r="S435" s="68" t="s">
        <v>800</v>
      </c>
      <c r="T435" s="68" t="s">
        <v>800</v>
      </c>
      <c r="U435" s="79"/>
      <c r="V435" s="80" t="s">
        <v>800</v>
      </c>
      <c r="W435" s="80" t="s">
        <v>800</v>
      </c>
      <c r="X435" s="80" t="s">
        <v>800</v>
      </c>
      <c r="Y435" s="80" t="s">
        <v>800</v>
      </c>
      <c r="Z435" s="227"/>
      <c r="AA435" s="89">
        <v>180.40319999999997</v>
      </c>
      <c r="AB435" s="89">
        <v>120.26879999999998</v>
      </c>
      <c r="AC435" s="301">
        <v>2</v>
      </c>
      <c r="AD435" s="230">
        <v>1</v>
      </c>
      <c r="AE435" s="302">
        <v>2</v>
      </c>
      <c r="AG435" s="36"/>
    </row>
    <row r="436" spans="1:33" s="38" customFormat="1" ht="15" customHeight="1" x14ac:dyDescent="0.2">
      <c r="A436" s="277">
        <v>14</v>
      </c>
      <c r="B436" s="279">
        <v>30</v>
      </c>
      <c r="C436" s="170"/>
      <c r="D436" s="4" t="s">
        <v>541</v>
      </c>
      <c r="E436" s="1" t="s">
        <v>8</v>
      </c>
      <c r="F436" s="292">
        <v>3535804</v>
      </c>
      <c r="G436" s="292">
        <v>353580414</v>
      </c>
      <c r="H436" s="17">
        <v>1019.84</v>
      </c>
      <c r="I436" s="17">
        <v>3.762494982242516</v>
      </c>
      <c r="J436" s="17">
        <v>5.1033841514459661</v>
      </c>
      <c r="K436" s="17">
        <v>11.42</v>
      </c>
      <c r="L436" s="17">
        <v>1.3408891692034501</v>
      </c>
      <c r="M436" s="300">
        <f t="shared" si="10"/>
        <v>0.82093780000000016</v>
      </c>
      <c r="N436" s="221">
        <v>0.80568220000000013</v>
      </c>
      <c r="O436" s="221">
        <v>1.5255600000000001E-2</v>
      </c>
      <c r="P436" s="298">
        <v>0.34074140664637242</v>
      </c>
      <c r="Q436" s="68" t="s">
        <v>800</v>
      </c>
      <c r="R436" s="68" t="s">
        <v>800</v>
      </c>
      <c r="S436" s="68" t="s">
        <v>800</v>
      </c>
      <c r="T436" s="68" t="s">
        <v>800</v>
      </c>
      <c r="U436" s="79"/>
      <c r="V436" s="80" t="s">
        <v>800</v>
      </c>
      <c r="W436" s="80" t="s">
        <v>800</v>
      </c>
      <c r="X436" s="80" t="s">
        <v>800</v>
      </c>
      <c r="Y436" s="80" t="s">
        <v>800</v>
      </c>
      <c r="Z436" s="227"/>
      <c r="AA436" s="89">
        <v>467.00291975178635</v>
      </c>
      <c r="AB436" s="89">
        <v>391.00308024821362</v>
      </c>
      <c r="AC436" s="301">
        <v>3</v>
      </c>
      <c r="AD436" s="230">
        <v>0</v>
      </c>
      <c r="AE436" s="302">
        <v>75</v>
      </c>
      <c r="AG436" s="36"/>
    </row>
    <row r="437" spans="1:33" s="38" customFormat="1" ht="15" customHeight="1" x14ac:dyDescent="0.2">
      <c r="A437" s="277">
        <v>15</v>
      </c>
      <c r="B437" s="279">
        <v>30</v>
      </c>
      <c r="C437" s="170"/>
      <c r="D437" s="4" t="s">
        <v>542</v>
      </c>
      <c r="E437" s="1" t="s">
        <v>17</v>
      </c>
      <c r="F437" s="292">
        <v>3535903</v>
      </c>
      <c r="G437" s="292">
        <v>353590315</v>
      </c>
      <c r="H437" s="17">
        <v>139.51</v>
      </c>
      <c r="I437" s="17">
        <v>0.21013934741248097</v>
      </c>
      <c r="J437" s="17">
        <v>0.32021233891425671</v>
      </c>
      <c r="K437" s="17">
        <v>1</v>
      </c>
      <c r="L437" s="17">
        <v>0.11007299150177574</v>
      </c>
      <c r="M437" s="300">
        <f t="shared" si="10"/>
        <v>0.23349460000000005</v>
      </c>
      <c r="N437" s="221">
        <v>0.19954160000000004</v>
      </c>
      <c r="O437" s="221">
        <v>3.3952999999999997E-2</v>
      </c>
      <c r="P437" s="298">
        <v>0</v>
      </c>
      <c r="Q437" s="68" t="s">
        <v>800</v>
      </c>
      <c r="R437" s="68" t="s">
        <v>800</v>
      </c>
      <c r="S437" s="68" t="s">
        <v>800</v>
      </c>
      <c r="T437" s="68" t="s">
        <v>800</v>
      </c>
      <c r="U437" s="79"/>
      <c r="V437" s="80" t="s">
        <v>800</v>
      </c>
      <c r="W437" s="80" t="s">
        <v>800</v>
      </c>
      <c r="X437" s="80" t="s">
        <v>800</v>
      </c>
      <c r="Y437" s="80" t="s">
        <v>800</v>
      </c>
      <c r="Z437" s="227"/>
      <c r="AA437" s="89">
        <v>158.98348569797315</v>
      </c>
      <c r="AB437" s="89">
        <v>34.876514302026834</v>
      </c>
      <c r="AC437" s="301">
        <v>0</v>
      </c>
      <c r="AD437" s="230">
        <v>0</v>
      </c>
      <c r="AE437" s="302">
        <v>4</v>
      </c>
      <c r="AG437" s="36"/>
    </row>
    <row r="438" spans="1:33" s="38" customFormat="1" ht="15" customHeight="1" x14ac:dyDescent="0.2">
      <c r="A438" s="277">
        <v>20</v>
      </c>
      <c r="B438" s="279">
        <v>30</v>
      </c>
      <c r="C438" s="170"/>
      <c r="D438" s="4" t="s">
        <v>543</v>
      </c>
      <c r="E438" s="1" t="s">
        <v>3</v>
      </c>
      <c r="F438" s="292">
        <v>3536000</v>
      </c>
      <c r="G438" s="292">
        <v>353600020</v>
      </c>
      <c r="H438" s="17">
        <v>365.22</v>
      </c>
      <c r="I438" s="17">
        <v>0.92061047437848809</v>
      </c>
      <c r="J438" s="17">
        <v>1.2308161777016742</v>
      </c>
      <c r="K438" s="17">
        <v>2.72</v>
      </c>
      <c r="L438" s="17">
        <v>0.31020570332318609</v>
      </c>
      <c r="M438" s="300">
        <f t="shared" si="10"/>
        <v>1.2863E-3</v>
      </c>
      <c r="N438" s="221">
        <v>0</v>
      </c>
      <c r="O438" s="221">
        <v>1.2863E-3</v>
      </c>
      <c r="P438" s="298">
        <v>0</v>
      </c>
      <c r="Q438" s="68" t="s">
        <v>800</v>
      </c>
      <c r="R438" s="68" t="s">
        <v>800</v>
      </c>
      <c r="S438" s="68" t="s">
        <v>800</v>
      </c>
      <c r="T438" s="68" t="s">
        <v>800</v>
      </c>
      <c r="U438" s="79"/>
      <c r="V438" s="80" t="s">
        <v>800</v>
      </c>
      <c r="W438" s="80" t="s">
        <v>800</v>
      </c>
      <c r="X438" s="80" t="s">
        <v>800</v>
      </c>
      <c r="Y438" s="80" t="s">
        <v>800</v>
      </c>
      <c r="Z438" s="227"/>
      <c r="AA438" s="89">
        <v>-1.5830071174434579E-2</v>
      </c>
      <c r="AB438" s="89">
        <v>491.09183007117446</v>
      </c>
      <c r="AC438" s="301">
        <v>0</v>
      </c>
      <c r="AD438" s="230">
        <v>0</v>
      </c>
      <c r="AE438" s="302">
        <v>2</v>
      </c>
      <c r="AG438" s="36"/>
    </row>
    <row r="439" spans="1:33" s="38" customFormat="1" ht="15" customHeight="1" x14ac:dyDescent="0.2">
      <c r="A439" s="277">
        <v>17</v>
      </c>
      <c r="B439" s="279">
        <v>30</v>
      </c>
      <c r="C439" s="170"/>
      <c r="D439" s="4" t="s">
        <v>544</v>
      </c>
      <c r="E439" s="1" t="s">
        <v>7</v>
      </c>
      <c r="F439" s="292">
        <v>3536109</v>
      </c>
      <c r="G439" s="292">
        <v>353610917</v>
      </c>
      <c r="H439" s="17">
        <v>210.04</v>
      </c>
      <c r="I439" s="17">
        <v>0.77051094051243019</v>
      </c>
      <c r="J439" s="17">
        <v>1.0106701946981229</v>
      </c>
      <c r="K439" s="17">
        <v>2.12</v>
      </c>
      <c r="L439" s="17">
        <v>0.24015925418569273</v>
      </c>
      <c r="M439" s="300">
        <f t="shared" si="10"/>
        <v>1.6889899999999999E-2</v>
      </c>
      <c r="N439" s="221">
        <v>1.4183299999999999E-2</v>
      </c>
      <c r="O439" s="221">
        <v>2.7066E-3</v>
      </c>
      <c r="P439" s="298">
        <v>0</v>
      </c>
      <c r="Q439" s="68" t="s">
        <v>800</v>
      </c>
      <c r="R439" s="68" t="s">
        <v>800</v>
      </c>
      <c r="S439" s="68" t="s">
        <v>800</v>
      </c>
      <c r="T439" s="68" t="s">
        <v>800</v>
      </c>
      <c r="U439" s="79"/>
      <c r="V439" s="80" t="s">
        <v>800</v>
      </c>
      <c r="W439" s="80" t="s">
        <v>800</v>
      </c>
      <c r="X439" s="80" t="s">
        <v>800</v>
      </c>
      <c r="Y439" s="80" t="s">
        <v>800</v>
      </c>
      <c r="Z439" s="227"/>
      <c r="AA439" s="89">
        <v>150.01377883597883</v>
      </c>
      <c r="AB439" s="89">
        <v>112.85822116402117</v>
      </c>
      <c r="AC439" s="301">
        <v>1</v>
      </c>
      <c r="AD439" s="230">
        <v>1</v>
      </c>
      <c r="AE439" s="302">
        <v>1</v>
      </c>
      <c r="AG439" s="36"/>
    </row>
    <row r="440" spans="1:33" s="38" customFormat="1" ht="15" customHeight="1" x14ac:dyDescent="0.2">
      <c r="A440" s="277">
        <v>11</v>
      </c>
      <c r="B440" s="279">
        <v>30</v>
      </c>
      <c r="C440" s="170"/>
      <c r="D440" s="4" t="s">
        <v>545</v>
      </c>
      <c r="E440" s="1" t="s">
        <v>12</v>
      </c>
      <c r="F440" s="292">
        <v>3536208</v>
      </c>
      <c r="G440" s="292">
        <v>353620811</v>
      </c>
      <c r="H440" s="17">
        <v>359.69</v>
      </c>
      <c r="I440" s="17">
        <v>3.3522229230086253</v>
      </c>
      <c r="J440" s="17">
        <v>4.7531519057584983</v>
      </c>
      <c r="K440" s="17">
        <v>10.89</v>
      </c>
      <c r="L440" s="17">
        <v>1.400928982749873</v>
      </c>
      <c r="M440" s="300">
        <f t="shared" si="10"/>
        <v>4.6288999999999997E-2</v>
      </c>
      <c r="N440" s="221">
        <v>3.7104499999999999E-2</v>
      </c>
      <c r="O440" s="221">
        <v>9.1845E-3</v>
      </c>
      <c r="P440" s="298">
        <v>0</v>
      </c>
      <c r="Q440" s="68" t="s">
        <v>800</v>
      </c>
      <c r="R440" s="68" t="s">
        <v>800</v>
      </c>
      <c r="S440" s="68" t="s">
        <v>800</v>
      </c>
      <c r="T440" s="68" t="s">
        <v>800</v>
      </c>
      <c r="U440" s="79"/>
      <c r="V440" s="80" t="s">
        <v>800</v>
      </c>
      <c r="W440" s="80" t="s">
        <v>800</v>
      </c>
      <c r="X440" s="80" t="s">
        <v>800</v>
      </c>
      <c r="Y440" s="80" t="s">
        <v>800</v>
      </c>
      <c r="Z440" s="227"/>
      <c r="AA440" s="89">
        <v>385.44429735385546</v>
      </c>
      <c r="AB440" s="89">
        <v>335.99570264614448</v>
      </c>
      <c r="AC440" s="301">
        <v>5</v>
      </c>
      <c r="AD440" s="230">
        <v>1</v>
      </c>
      <c r="AE440" s="302">
        <v>27</v>
      </c>
      <c r="AG440" s="36"/>
    </row>
    <row r="441" spans="1:33" s="38" customFormat="1" ht="15" customHeight="1" x14ac:dyDescent="0.2">
      <c r="A441" s="277">
        <v>15</v>
      </c>
      <c r="B441" s="279">
        <v>30</v>
      </c>
      <c r="C441" s="170"/>
      <c r="D441" s="4" t="s">
        <v>546</v>
      </c>
      <c r="E441" s="1" t="s">
        <v>17</v>
      </c>
      <c r="F441" s="292">
        <v>3536257</v>
      </c>
      <c r="G441" s="292">
        <v>353625715</v>
      </c>
      <c r="H441" s="17">
        <v>84.51</v>
      </c>
      <c r="I441" s="17">
        <v>0.14009289827498733</v>
      </c>
      <c r="J441" s="17">
        <v>0.21013934741248097</v>
      </c>
      <c r="K441" s="17">
        <v>0.65</v>
      </c>
      <c r="L441" s="17">
        <v>7.0046449137493638E-2</v>
      </c>
      <c r="M441" s="300">
        <f t="shared" si="10"/>
        <v>2.3767199999999999E-2</v>
      </c>
      <c r="N441" s="221">
        <v>1.5410799999999999E-2</v>
      </c>
      <c r="O441" s="221">
        <v>8.3563999999999999E-3</v>
      </c>
      <c r="P441" s="298">
        <v>0</v>
      </c>
      <c r="Q441" s="68" t="s">
        <v>800</v>
      </c>
      <c r="R441" s="68" t="s">
        <v>800</v>
      </c>
      <c r="S441" s="68" t="s">
        <v>800</v>
      </c>
      <c r="T441" s="68" t="s">
        <v>800</v>
      </c>
      <c r="U441" s="79"/>
      <c r="V441" s="80" t="s">
        <v>800</v>
      </c>
      <c r="W441" s="80" t="s">
        <v>800</v>
      </c>
      <c r="X441" s="80" t="s">
        <v>800</v>
      </c>
      <c r="Y441" s="80" t="s">
        <v>800</v>
      </c>
      <c r="Z441" s="227"/>
      <c r="AA441" s="89">
        <v>86.981040000000007</v>
      </c>
      <c r="AB441" s="89">
        <v>6.5469599999999994</v>
      </c>
      <c r="AC441" s="301">
        <v>0</v>
      </c>
      <c r="AD441" s="230">
        <v>2</v>
      </c>
      <c r="AE441" s="302">
        <v>1</v>
      </c>
      <c r="AG441" s="36"/>
    </row>
    <row r="442" spans="1:33" s="38" customFormat="1" ht="15" customHeight="1" x14ac:dyDescent="0.2">
      <c r="A442" s="277">
        <v>8</v>
      </c>
      <c r="B442" s="279">
        <v>30</v>
      </c>
      <c r="C442" s="170"/>
      <c r="D442" s="4" t="s">
        <v>547</v>
      </c>
      <c r="E442" s="1" t="s">
        <v>51</v>
      </c>
      <c r="F442" s="292">
        <v>3536307</v>
      </c>
      <c r="G442" s="292">
        <v>35363078</v>
      </c>
      <c r="H442" s="17">
        <v>600.11</v>
      </c>
      <c r="I442" s="17">
        <v>1.8412209487569762</v>
      </c>
      <c r="J442" s="17">
        <v>3.0220039485032979</v>
      </c>
      <c r="K442" s="17">
        <v>9.64</v>
      </c>
      <c r="L442" s="17">
        <v>1.1807829997463217</v>
      </c>
      <c r="M442" s="300">
        <f t="shared" si="10"/>
        <v>0.2448835</v>
      </c>
      <c r="N442" s="221">
        <v>0.21603169999999999</v>
      </c>
      <c r="O442" s="221">
        <v>2.8851800000000004E-2</v>
      </c>
      <c r="P442" s="298">
        <v>0.81087379502790469</v>
      </c>
      <c r="Q442" s="68" t="s">
        <v>800</v>
      </c>
      <c r="R442" s="68" t="s">
        <v>800</v>
      </c>
      <c r="S442" s="68" t="s">
        <v>800</v>
      </c>
      <c r="T442" s="68" t="s">
        <v>800</v>
      </c>
      <c r="U442" s="79"/>
      <c r="V442" s="80" t="s">
        <v>800</v>
      </c>
      <c r="W442" s="80" t="s">
        <v>800</v>
      </c>
      <c r="X442" s="80" t="s">
        <v>800</v>
      </c>
      <c r="Y442" s="80" t="s">
        <v>800</v>
      </c>
      <c r="Z442" s="227"/>
      <c r="AA442" s="89">
        <v>545.86224000000004</v>
      </c>
      <c r="AB442" s="89">
        <v>74.435760000000002</v>
      </c>
      <c r="AC442" s="301">
        <v>0</v>
      </c>
      <c r="AD442" s="230">
        <v>0</v>
      </c>
      <c r="AE442" s="302">
        <v>15</v>
      </c>
      <c r="AG442" s="36"/>
    </row>
    <row r="443" spans="1:33" s="38" customFormat="1" ht="15" customHeight="1" x14ac:dyDescent="0.2">
      <c r="A443" s="277">
        <v>20</v>
      </c>
      <c r="B443" s="279">
        <v>30</v>
      </c>
      <c r="C443" s="170"/>
      <c r="D443" s="4" t="s">
        <v>548</v>
      </c>
      <c r="E443" s="1" t="s">
        <v>3</v>
      </c>
      <c r="F443" s="292">
        <v>3536406</v>
      </c>
      <c r="G443" s="292">
        <v>353640620</v>
      </c>
      <c r="H443" s="17">
        <v>373.89</v>
      </c>
      <c r="I443" s="17">
        <v>0.79052421169457132</v>
      </c>
      <c r="J443" s="17">
        <v>1.1307498217909688</v>
      </c>
      <c r="K443" s="17">
        <v>2.71</v>
      </c>
      <c r="L443" s="17">
        <v>0.34022561009639751</v>
      </c>
      <c r="M443" s="300">
        <f t="shared" si="10"/>
        <v>0.12339299999999997</v>
      </c>
      <c r="N443" s="221">
        <v>0</v>
      </c>
      <c r="O443" s="221">
        <v>0.12339299999999997</v>
      </c>
      <c r="P443" s="298">
        <v>5.5957128361237951E-2</v>
      </c>
      <c r="Q443" s="68" t="s">
        <v>800</v>
      </c>
      <c r="R443" s="68" t="s">
        <v>800</v>
      </c>
      <c r="S443" s="68" t="s">
        <v>800</v>
      </c>
      <c r="T443" s="68" t="s">
        <v>800</v>
      </c>
      <c r="U443" s="79"/>
      <c r="V443" s="80" t="s">
        <v>800</v>
      </c>
      <c r="W443" s="80" t="s">
        <v>800</v>
      </c>
      <c r="X443" s="80" t="s">
        <v>800</v>
      </c>
      <c r="Y443" s="80" t="s">
        <v>800</v>
      </c>
      <c r="Z443" s="227"/>
      <c r="AA443" s="89">
        <v>133.22879999999995</v>
      </c>
      <c r="AB443" s="89">
        <v>183.96720000000002</v>
      </c>
      <c r="AC443" s="301">
        <v>0</v>
      </c>
      <c r="AD443" s="230">
        <v>0</v>
      </c>
      <c r="AE443" s="302">
        <v>0</v>
      </c>
      <c r="AG443" s="36"/>
    </row>
    <row r="444" spans="1:33" s="38" customFormat="1" ht="15" customHeight="1" x14ac:dyDescent="0.2">
      <c r="A444" s="277">
        <v>5</v>
      </c>
      <c r="B444" s="279">
        <v>30</v>
      </c>
      <c r="C444" s="170"/>
      <c r="D444" s="4" t="s">
        <v>549</v>
      </c>
      <c r="E444" s="1" t="s">
        <v>9</v>
      </c>
      <c r="F444" s="292">
        <v>3536505</v>
      </c>
      <c r="G444" s="292">
        <v>35365055</v>
      </c>
      <c r="H444" s="17">
        <v>139.33000000000001</v>
      </c>
      <c r="I444" s="17">
        <v>0.40026542364282092</v>
      </c>
      <c r="J444" s="17">
        <v>0.61040477105530189</v>
      </c>
      <c r="K444" s="17">
        <v>1.62</v>
      </c>
      <c r="L444" s="17">
        <v>0.21013934741248097</v>
      </c>
      <c r="M444" s="300">
        <f t="shared" si="10"/>
        <v>3.3449185000000003</v>
      </c>
      <c r="N444" s="221">
        <v>3.2451183000000006</v>
      </c>
      <c r="O444" s="221">
        <v>9.980019999999995E-2</v>
      </c>
      <c r="P444" s="298">
        <v>0</v>
      </c>
      <c r="Q444" s="68" t="s">
        <v>800</v>
      </c>
      <c r="R444" s="68" t="s">
        <v>800</v>
      </c>
      <c r="S444" s="68" t="s">
        <v>800</v>
      </c>
      <c r="T444" s="68" t="s">
        <v>800</v>
      </c>
      <c r="U444" s="79"/>
      <c r="V444" s="80" t="s">
        <v>800</v>
      </c>
      <c r="W444" s="80" t="s">
        <v>800</v>
      </c>
      <c r="X444" s="80" t="s">
        <v>800</v>
      </c>
      <c r="Y444" s="80" t="s">
        <v>800</v>
      </c>
      <c r="Z444" s="227"/>
      <c r="AA444" s="89">
        <v>4295.2523402590205</v>
      </c>
      <c r="AB444" s="89">
        <v>1106.6376597409799</v>
      </c>
      <c r="AC444" s="301">
        <v>70</v>
      </c>
      <c r="AD444" s="230">
        <v>2</v>
      </c>
      <c r="AE444" s="302">
        <v>26</v>
      </c>
      <c r="AG444" s="36"/>
    </row>
    <row r="445" spans="1:33" s="38" customFormat="1" ht="15" customHeight="1" x14ac:dyDescent="0.2">
      <c r="A445" s="277">
        <v>17</v>
      </c>
      <c r="B445" s="279">
        <v>30</v>
      </c>
      <c r="C445" s="170"/>
      <c r="D445" s="4" t="s">
        <v>550</v>
      </c>
      <c r="E445" s="1" t="s">
        <v>7</v>
      </c>
      <c r="F445" s="292">
        <v>3536570</v>
      </c>
      <c r="G445" s="292">
        <v>353657017</v>
      </c>
      <c r="H445" s="17">
        <v>256.55</v>
      </c>
      <c r="I445" s="17">
        <v>1.0106701946981229</v>
      </c>
      <c r="J445" s="17">
        <v>1.2708427200659564</v>
      </c>
      <c r="K445" s="17">
        <v>2.41</v>
      </c>
      <c r="L445" s="17">
        <v>0.26017252536783353</v>
      </c>
      <c r="M445" s="300">
        <f t="shared" si="10"/>
        <v>0.1012634</v>
      </c>
      <c r="N445" s="221">
        <v>5.6457E-3</v>
      </c>
      <c r="O445" s="221">
        <v>9.56177E-2</v>
      </c>
      <c r="P445" s="298">
        <v>0</v>
      </c>
      <c r="Q445" s="68" t="s">
        <v>800</v>
      </c>
      <c r="R445" s="68" t="s">
        <v>800</v>
      </c>
      <c r="S445" s="68" t="s">
        <v>800</v>
      </c>
      <c r="T445" s="68" t="s">
        <v>800</v>
      </c>
      <c r="U445" s="79"/>
      <c r="V445" s="80" t="s">
        <v>800</v>
      </c>
      <c r="W445" s="80" t="s">
        <v>800</v>
      </c>
      <c r="X445" s="80" t="s">
        <v>800</v>
      </c>
      <c r="Y445" s="80" t="s">
        <v>800</v>
      </c>
      <c r="Z445" s="227"/>
      <c r="AA445" s="89">
        <v>47.356450434782602</v>
      </c>
      <c r="AB445" s="89">
        <v>20.359549565217389</v>
      </c>
      <c r="AC445" s="301">
        <v>0</v>
      </c>
      <c r="AD445" s="230">
        <v>0</v>
      </c>
      <c r="AE445" s="302">
        <v>5</v>
      </c>
      <c r="AG445" s="36"/>
    </row>
    <row r="446" spans="1:33" s="38" customFormat="1" ht="15" customHeight="1" x14ac:dyDescent="0.2">
      <c r="A446" s="277">
        <v>15</v>
      </c>
      <c r="B446" s="279">
        <v>30</v>
      </c>
      <c r="C446" s="170"/>
      <c r="D446" s="4" t="s">
        <v>551</v>
      </c>
      <c r="E446" s="1" t="s">
        <v>17</v>
      </c>
      <c r="F446" s="292">
        <v>3536604</v>
      </c>
      <c r="G446" s="292">
        <v>353660415</v>
      </c>
      <c r="H446" s="17">
        <v>740.83</v>
      </c>
      <c r="I446" s="17">
        <v>1.2208095421106038</v>
      </c>
      <c r="J446" s="17">
        <v>1.8312143131659058</v>
      </c>
      <c r="K446" s="17">
        <v>5.71</v>
      </c>
      <c r="L446" s="17">
        <v>0.610404771055302</v>
      </c>
      <c r="M446" s="300">
        <f t="shared" si="10"/>
        <v>0.23972540000000001</v>
      </c>
      <c r="N446" s="221">
        <v>0.22513050000000001</v>
      </c>
      <c r="O446" s="221">
        <v>1.4594900000000001E-2</v>
      </c>
      <c r="P446" s="298">
        <v>0.26027194317605273</v>
      </c>
      <c r="Q446" s="68" t="s">
        <v>800</v>
      </c>
      <c r="R446" s="68" t="s">
        <v>800</v>
      </c>
      <c r="S446" s="68" t="s">
        <v>800</v>
      </c>
      <c r="T446" s="68" t="s">
        <v>800</v>
      </c>
      <c r="U446" s="79"/>
      <c r="V446" s="80" t="s">
        <v>800</v>
      </c>
      <c r="W446" s="80" t="s">
        <v>800</v>
      </c>
      <c r="X446" s="80" t="s">
        <v>800</v>
      </c>
      <c r="Y446" s="80" t="s">
        <v>800</v>
      </c>
      <c r="Z446" s="227"/>
      <c r="AA446" s="89">
        <v>320.76631781949084</v>
      </c>
      <c r="AB446" s="89">
        <v>114.79768218050917</v>
      </c>
      <c r="AC446" s="301">
        <v>0</v>
      </c>
      <c r="AD446" s="230">
        <v>0</v>
      </c>
      <c r="AE446" s="302">
        <v>8</v>
      </c>
      <c r="AG446" s="36"/>
    </row>
    <row r="447" spans="1:33" s="38" customFormat="1" ht="15" customHeight="1" x14ac:dyDescent="0.2">
      <c r="A447" s="277">
        <v>13</v>
      </c>
      <c r="B447" s="279">
        <v>30</v>
      </c>
      <c r="C447" s="170"/>
      <c r="D447" s="4" t="s">
        <v>552</v>
      </c>
      <c r="E447" s="1" t="s">
        <v>10</v>
      </c>
      <c r="F447" s="292">
        <v>3536703</v>
      </c>
      <c r="G447" s="292">
        <v>353670313</v>
      </c>
      <c r="H447" s="17">
        <v>729.18</v>
      </c>
      <c r="I447" s="17">
        <v>2.4616323554033483</v>
      </c>
      <c r="J447" s="17">
        <v>3.0920503976407909</v>
      </c>
      <c r="K447" s="17">
        <v>5.98</v>
      </c>
      <c r="L447" s="17">
        <v>0.63041804223744258</v>
      </c>
      <c r="M447" s="300">
        <f t="shared" si="10"/>
        <v>0.71425130000000048</v>
      </c>
      <c r="N447" s="221">
        <v>0.12635870000000002</v>
      </c>
      <c r="O447" s="221">
        <v>0.58789260000000043</v>
      </c>
      <c r="P447" s="298">
        <v>0</v>
      </c>
      <c r="Q447" s="68" t="s">
        <v>800</v>
      </c>
      <c r="R447" s="68" t="s">
        <v>800</v>
      </c>
      <c r="S447" s="68" t="s">
        <v>800</v>
      </c>
      <c r="T447" s="68" t="s">
        <v>800</v>
      </c>
      <c r="U447" s="79"/>
      <c r="V447" s="80" t="s">
        <v>800</v>
      </c>
      <c r="W447" s="80" t="s">
        <v>800</v>
      </c>
      <c r="X447" s="80" t="s">
        <v>800</v>
      </c>
      <c r="Y447" s="80" t="s">
        <v>800</v>
      </c>
      <c r="Z447" s="227"/>
      <c r="AA447" s="89">
        <v>1842.47560528502</v>
      </c>
      <c r="AB447" s="89">
        <v>433.19239471498008</v>
      </c>
      <c r="AC447" s="301">
        <v>1</v>
      </c>
      <c r="AD447" s="230">
        <v>1</v>
      </c>
      <c r="AE447" s="302">
        <v>5</v>
      </c>
      <c r="AG447" s="36"/>
    </row>
    <row r="448" spans="1:33" s="38" customFormat="1" ht="15" customHeight="1" x14ac:dyDescent="0.2">
      <c r="A448" s="277">
        <v>5</v>
      </c>
      <c r="B448" s="279">
        <v>30</v>
      </c>
      <c r="C448" s="170"/>
      <c r="D448" s="4" t="s">
        <v>553</v>
      </c>
      <c r="E448" s="1" t="s">
        <v>9</v>
      </c>
      <c r="F448" s="292">
        <v>3536802</v>
      </c>
      <c r="G448" s="292">
        <v>35368025</v>
      </c>
      <c r="H448" s="17">
        <v>157.18</v>
      </c>
      <c r="I448" s="17">
        <v>0.46030523718924404</v>
      </c>
      <c r="J448" s="17">
        <v>0.710471126966007</v>
      </c>
      <c r="K448" s="17">
        <v>1.86</v>
      </c>
      <c r="L448" s="17">
        <v>0.25016588977676296</v>
      </c>
      <c r="M448" s="300">
        <f t="shared" si="10"/>
        <v>1.5014100000000002E-2</v>
      </c>
      <c r="N448" s="221">
        <v>1.2871600000000002E-2</v>
      </c>
      <c r="O448" s="221">
        <v>2.1425000000000007E-3</v>
      </c>
      <c r="P448" s="298">
        <v>0</v>
      </c>
      <c r="Q448" s="68" t="s">
        <v>800</v>
      </c>
      <c r="R448" s="68" t="s">
        <v>800</v>
      </c>
      <c r="S448" s="68" t="s">
        <v>800</v>
      </c>
      <c r="T448" s="68" t="s">
        <v>800</v>
      </c>
      <c r="U448" s="79"/>
      <c r="V448" s="80" t="s">
        <v>800</v>
      </c>
      <c r="W448" s="80" t="s">
        <v>800</v>
      </c>
      <c r="X448" s="80" t="s">
        <v>800</v>
      </c>
      <c r="Y448" s="80" t="s">
        <v>800</v>
      </c>
      <c r="Z448" s="227"/>
      <c r="AA448" s="89">
        <v>0</v>
      </c>
      <c r="AB448" s="89">
        <v>81.539999999999992</v>
      </c>
      <c r="AC448" s="301">
        <v>0</v>
      </c>
      <c r="AD448" s="230">
        <v>0</v>
      </c>
      <c r="AE448" s="302">
        <v>7</v>
      </c>
      <c r="AG448" s="36"/>
    </row>
    <row r="449" spans="1:33" s="38" customFormat="1" ht="15" customHeight="1" x14ac:dyDescent="0.2">
      <c r="A449" s="277">
        <v>15</v>
      </c>
      <c r="B449" s="279">
        <v>30</v>
      </c>
      <c r="C449" s="170"/>
      <c r="D449" s="4" t="s">
        <v>554</v>
      </c>
      <c r="E449" s="1" t="s">
        <v>17</v>
      </c>
      <c r="F449" s="292">
        <v>3536901</v>
      </c>
      <c r="G449" s="292">
        <v>353690115</v>
      </c>
      <c r="H449" s="17">
        <v>259.99</v>
      </c>
      <c r="I449" s="17">
        <v>0.43028533041603245</v>
      </c>
      <c r="J449" s="17">
        <v>0.64042467782851342</v>
      </c>
      <c r="K449" s="17">
        <v>2</v>
      </c>
      <c r="L449" s="17">
        <v>0.21013934741248097</v>
      </c>
      <c r="M449" s="300">
        <f t="shared" si="10"/>
        <v>3.3150800000000001E-2</v>
      </c>
      <c r="N449" s="221">
        <v>2.69965E-2</v>
      </c>
      <c r="O449" s="221">
        <v>6.1543000000000006E-3</v>
      </c>
      <c r="P449" s="298">
        <v>8.6047691527143585E-3</v>
      </c>
      <c r="Q449" s="68" t="s">
        <v>800</v>
      </c>
      <c r="R449" s="68" t="s">
        <v>800</v>
      </c>
      <c r="S449" s="68" t="s">
        <v>800</v>
      </c>
      <c r="T449" s="68" t="s">
        <v>800</v>
      </c>
      <c r="U449" s="79"/>
      <c r="V449" s="80" t="s">
        <v>800</v>
      </c>
      <c r="W449" s="80" t="s">
        <v>800</v>
      </c>
      <c r="X449" s="80" t="s">
        <v>800</v>
      </c>
      <c r="Y449" s="80" t="s">
        <v>800</v>
      </c>
      <c r="Z449" s="227"/>
      <c r="AA449" s="89">
        <v>64.757400538116599</v>
      </c>
      <c r="AB449" s="89">
        <v>21.156599461883399</v>
      </c>
      <c r="AC449" s="301">
        <v>0</v>
      </c>
      <c r="AD449" s="230">
        <v>0</v>
      </c>
      <c r="AE449" s="302">
        <v>1</v>
      </c>
      <c r="AG449" s="36"/>
    </row>
    <row r="450" spans="1:33" s="38" customFormat="1" ht="15" customHeight="1" x14ac:dyDescent="0.2">
      <c r="A450" s="277">
        <v>8</v>
      </c>
      <c r="B450" s="279">
        <v>30</v>
      </c>
      <c r="C450" s="170"/>
      <c r="D450" s="4" t="s">
        <v>555</v>
      </c>
      <c r="E450" s="1" t="s">
        <v>51</v>
      </c>
      <c r="F450" s="292">
        <v>3537008</v>
      </c>
      <c r="G450" s="292">
        <v>35370088</v>
      </c>
      <c r="H450" s="17">
        <v>701.89</v>
      </c>
      <c r="I450" s="17">
        <v>2.1714399232623034</v>
      </c>
      <c r="J450" s="17">
        <v>3.5723689060121764</v>
      </c>
      <c r="K450" s="17">
        <v>11.41</v>
      </c>
      <c r="L450" s="17">
        <v>1.400928982749873</v>
      </c>
      <c r="M450" s="300">
        <f t="shared" si="10"/>
        <v>0.3991865</v>
      </c>
      <c r="N450" s="221">
        <v>0.36367670000000002</v>
      </c>
      <c r="O450" s="221">
        <v>3.5509799999999994E-2</v>
      </c>
      <c r="P450" s="298">
        <v>0.21684303652968037</v>
      </c>
      <c r="Q450" s="68" t="s">
        <v>800</v>
      </c>
      <c r="R450" s="68" t="s">
        <v>800</v>
      </c>
      <c r="S450" s="68" t="s">
        <v>800</v>
      </c>
      <c r="T450" s="68" t="s">
        <v>800</v>
      </c>
      <c r="U450" s="79"/>
      <c r="V450" s="80" t="s">
        <v>800</v>
      </c>
      <c r="W450" s="80" t="s">
        <v>800</v>
      </c>
      <c r="X450" s="80" t="s">
        <v>800</v>
      </c>
      <c r="Y450" s="80" t="s">
        <v>800</v>
      </c>
      <c r="Z450" s="227"/>
      <c r="AA450" s="89">
        <v>546.08987578982703</v>
      </c>
      <c r="AB450" s="89">
        <v>114.54612421017289</v>
      </c>
      <c r="AC450" s="301">
        <v>3</v>
      </c>
      <c r="AD450" s="230">
        <v>0</v>
      </c>
      <c r="AE450" s="302">
        <v>24</v>
      </c>
      <c r="AG450" s="36"/>
    </row>
    <row r="451" spans="1:33" s="38" customFormat="1" ht="15" customHeight="1" x14ac:dyDescent="0.2">
      <c r="A451" s="277">
        <v>5</v>
      </c>
      <c r="B451" s="279">
        <v>30</v>
      </c>
      <c r="C451" s="170"/>
      <c r="D451" s="4" t="s">
        <v>556</v>
      </c>
      <c r="E451" s="1" t="s">
        <v>9</v>
      </c>
      <c r="F451" s="292">
        <v>3537107</v>
      </c>
      <c r="G451" s="292">
        <v>35371075</v>
      </c>
      <c r="H451" s="17">
        <v>109.71</v>
      </c>
      <c r="I451" s="17">
        <v>0.3102057033231862</v>
      </c>
      <c r="J451" s="17">
        <v>0.48031850837138501</v>
      </c>
      <c r="K451" s="17">
        <v>1.28</v>
      </c>
      <c r="L451" s="17">
        <v>0.17011280504819881</v>
      </c>
      <c r="M451" s="300">
        <f t="shared" si="10"/>
        <v>0.25887769999999999</v>
      </c>
      <c r="N451" s="221">
        <v>0.2409655</v>
      </c>
      <c r="O451" s="221">
        <v>1.79122E-2</v>
      </c>
      <c r="P451" s="298">
        <v>0</v>
      </c>
      <c r="Q451" s="68" t="s">
        <v>800</v>
      </c>
      <c r="R451" s="68" t="s">
        <v>800</v>
      </c>
      <c r="S451" s="68" t="s">
        <v>800</v>
      </c>
      <c r="T451" s="68" t="s">
        <v>800</v>
      </c>
      <c r="U451" s="79"/>
      <c r="V451" s="80" t="s">
        <v>800</v>
      </c>
      <c r="W451" s="80" t="s">
        <v>800</v>
      </c>
      <c r="X451" s="80" t="s">
        <v>800</v>
      </c>
      <c r="Y451" s="80" t="s">
        <v>800</v>
      </c>
      <c r="Z451" s="227"/>
      <c r="AA451" s="89">
        <v>2133.3938760000001</v>
      </c>
      <c r="AB451" s="89">
        <v>334.78412400000002</v>
      </c>
      <c r="AC451" s="301">
        <v>11</v>
      </c>
      <c r="AD451" s="230">
        <v>0</v>
      </c>
      <c r="AE451" s="302">
        <v>24</v>
      </c>
      <c r="AG451" s="36"/>
    </row>
    <row r="452" spans="1:33" s="38" customFormat="1" ht="15" customHeight="1" x14ac:dyDescent="0.2">
      <c r="A452" s="277">
        <v>17</v>
      </c>
      <c r="B452" s="279">
        <v>30</v>
      </c>
      <c r="C452" s="170"/>
      <c r="D452" s="4" t="s">
        <v>557</v>
      </c>
      <c r="E452" s="1" t="s">
        <v>7</v>
      </c>
      <c r="F452" s="292">
        <v>3537156</v>
      </c>
      <c r="G452" s="292">
        <v>353715617</v>
      </c>
      <c r="H452" s="17">
        <v>152.16999999999999</v>
      </c>
      <c r="I452" s="17">
        <v>0.60039813546423126</v>
      </c>
      <c r="J452" s="17">
        <v>0.76050430492135979</v>
      </c>
      <c r="K452" s="17">
        <v>1.43</v>
      </c>
      <c r="L452" s="17">
        <v>0.16010616945712852</v>
      </c>
      <c r="M452" s="300">
        <f t="shared" si="10"/>
        <v>5.6361499999999995E-2</v>
      </c>
      <c r="N452" s="221">
        <v>4.5455999999999996E-2</v>
      </c>
      <c r="O452" s="221">
        <v>1.0905499999999999E-2</v>
      </c>
      <c r="P452" s="298">
        <v>0.19689098173515981</v>
      </c>
      <c r="Q452" s="68" t="s">
        <v>800</v>
      </c>
      <c r="R452" s="68" t="s">
        <v>800</v>
      </c>
      <c r="S452" s="68" t="s">
        <v>800</v>
      </c>
      <c r="T452" s="68" t="s">
        <v>800</v>
      </c>
      <c r="U452" s="79"/>
      <c r="V452" s="80" t="s">
        <v>800</v>
      </c>
      <c r="W452" s="80" t="s">
        <v>800</v>
      </c>
      <c r="X452" s="80" t="s">
        <v>800</v>
      </c>
      <c r="Y452" s="80" t="s">
        <v>800</v>
      </c>
      <c r="Z452" s="227"/>
      <c r="AA452" s="89">
        <v>120.05511518937915</v>
      </c>
      <c r="AB452" s="89">
        <v>20.182884810620852</v>
      </c>
      <c r="AC452" s="301">
        <v>1</v>
      </c>
      <c r="AD452" s="230">
        <v>0</v>
      </c>
      <c r="AE452" s="302">
        <v>0</v>
      </c>
      <c r="AG452" s="36"/>
    </row>
    <row r="453" spans="1:33" s="38" customFormat="1" ht="15" customHeight="1" x14ac:dyDescent="0.2">
      <c r="A453" s="277">
        <v>11</v>
      </c>
      <c r="B453" s="279">
        <v>30</v>
      </c>
      <c r="C453" s="170"/>
      <c r="D453" s="4" t="s">
        <v>558</v>
      </c>
      <c r="E453" s="1" t="s">
        <v>12</v>
      </c>
      <c r="F453" s="292">
        <v>3537206</v>
      </c>
      <c r="G453" s="292">
        <v>353720611</v>
      </c>
      <c r="H453" s="17">
        <v>671.11</v>
      </c>
      <c r="I453" s="17">
        <v>6.2541472444190767</v>
      </c>
      <c r="J453" s="17">
        <v>8.8758857692795541</v>
      </c>
      <c r="K453" s="17">
        <v>20.329999999999998</v>
      </c>
      <c r="L453" s="17">
        <v>2.6217385248604774</v>
      </c>
      <c r="M453" s="300">
        <f t="shared" si="10"/>
        <v>2.76752E-2</v>
      </c>
      <c r="N453" s="221">
        <v>2.7617300000000001E-2</v>
      </c>
      <c r="O453" s="221">
        <v>5.7899999999999998E-5</v>
      </c>
      <c r="P453" s="298">
        <v>0</v>
      </c>
      <c r="Q453" s="68" t="s">
        <v>800</v>
      </c>
      <c r="R453" s="68" t="s">
        <v>800</v>
      </c>
      <c r="S453" s="68" t="s">
        <v>800</v>
      </c>
      <c r="T453" s="68" t="s">
        <v>800</v>
      </c>
      <c r="U453" s="79"/>
      <c r="V453" s="80" t="s">
        <v>800</v>
      </c>
      <c r="W453" s="80" t="s">
        <v>800</v>
      </c>
      <c r="X453" s="80" t="s">
        <v>800</v>
      </c>
      <c r="Y453" s="80" t="s">
        <v>800</v>
      </c>
      <c r="Z453" s="227"/>
      <c r="AA453" s="89">
        <v>159.07961450134772</v>
      </c>
      <c r="AB453" s="89">
        <v>252.29238549865229</v>
      </c>
      <c r="AC453" s="301">
        <v>1</v>
      </c>
      <c r="AD453" s="230">
        <v>0</v>
      </c>
      <c r="AE453" s="302">
        <v>10</v>
      </c>
      <c r="AG453" s="36"/>
    </row>
    <row r="454" spans="1:33" s="38" customFormat="1" ht="15" customHeight="1" x14ac:dyDescent="0.2">
      <c r="A454" s="277">
        <v>19</v>
      </c>
      <c r="B454" s="279">
        <v>30</v>
      </c>
      <c r="C454" s="170"/>
      <c r="D454" s="4" t="s">
        <v>559</v>
      </c>
      <c r="E454" s="1" t="s">
        <v>2</v>
      </c>
      <c r="F454" s="292">
        <v>3537305</v>
      </c>
      <c r="G454" s="292">
        <v>353730519</v>
      </c>
      <c r="H454" s="17">
        <v>708.5</v>
      </c>
      <c r="I454" s="17">
        <v>1.2408228132927448</v>
      </c>
      <c r="J454" s="17">
        <v>1.6510948725266361</v>
      </c>
      <c r="K454" s="17">
        <v>5.24</v>
      </c>
      <c r="L454" s="17">
        <v>0.41027205923389132</v>
      </c>
      <c r="M454" s="300">
        <f t="shared" si="10"/>
        <v>0.91379440000000012</v>
      </c>
      <c r="N454" s="221">
        <v>0.88901390000000013</v>
      </c>
      <c r="O454" s="221">
        <v>2.4780499999999994E-2</v>
      </c>
      <c r="P454" s="298">
        <v>0</v>
      </c>
      <c r="Q454" s="68" t="s">
        <v>800</v>
      </c>
      <c r="R454" s="68" t="s">
        <v>800</v>
      </c>
      <c r="S454" s="68" t="s">
        <v>800</v>
      </c>
      <c r="T454" s="68" t="s">
        <v>800</v>
      </c>
      <c r="U454" s="79"/>
      <c r="V454" s="80" t="s">
        <v>800</v>
      </c>
      <c r="W454" s="80" t="s">
        <v>800</v>
      </c>
      <c r="X454" s="80" t="s">
        <v>800</v>
      </c>
      <c r="Y454" s="80" t="s">
        <v>800</v>
      </c>
      <c r="Z454" s="227"/>
      <c r="AA454" s="89">
        <v>2253.10626</v>
      </c>
      <c r="AB454" s="89">
        <v>965.61774000000003</v>
      </c>
      <c r="AC454" s="301">
        <v>4</v>
      </c>
      <c r="AD454" s="230">
        <v>0</v>
      </c>
      <c r="AE454" s="302">
        <v>19</v>
      </c>
      <c r="AG454" s="36"/>
    </row>
    <row r="455" spans="1:33" s="38" customFormat="1" ht="15" customHeight="1" x14ac:dyDescent="0.2">
      <c r="A455" s="277">
        <v>19</v>
      </c>
      <c r="B455" s="279">
        <v>30</v>
      </c>
      <c r="C455" s="170"/>
      <c r="D455" s="4" t="s">
        <v>560</v>
      </c>
      <c r="E455" s="1" t="s">
        <v>2</v>
      </c>
      <c r="F455" s="292">
        <v>3537404</v>
      </c>
      <c r="G455" s="292">
        <v>353740419</v>
      </c>
      <c r="H455" s="17">
        <v>979.96</v>
      </c>
      <c r="I455" s="17">
        <v>1.7111346860730594</v>
      </c>
      <c r="J455" s="17">
        <v>2.2815129147640794</v>
      </c>
      <c r="K455" s="17">
        <v>7.24</v>
      </c>
      <c r="L455" s="17">
        <v>0.57037822869101995</v>
      </c>
      <c r="M455" s="300">
        <f t="shared" si="10"/>
        <v>0.963615</v>
      </c>
      <c r="N455" s="221">
        <v>0.94731679999999996</v>
      </c>
      <c r="O455" s="221">
        <v>1.6298200000000006E-2</v>
      </c>
      <c r="P455" s="298">
        <v>0</v>
      </c>
      <c r="Q455" s="68" t="s">
        <v>800</v>
      </c>
      <c r="R455" s="68" t="s">
        <v>800</v>
      </c>
      <c r="S455" s="68" t="s">
        <v>800</v>
      </c>
      <c r="T455" s="68" t="s">
        <v>800</v>
      </c>
      <c r="U455" s="79"/>
      <c r="V455" s="80" t="s">
        <v>800</v>
      </c>
      <c r="W455" s="80" t="s">
        <v>800</v>
      </c>
      <c r="X455" s="80" t="s">
        <v>800</v>
      </c>
      <c r="Y455" s="80" t="s">
        <v>800</v>
      </c>
      <c r="Z455" s="227"/>
      <c r="AA455" s="89">
        <v>1168.2306000000001</v>
      </c>
      <c r="AB455" s="89">
        <v>127.49939999999999</v>
      </c>
      <c r="AC455" s="301">
        <v>1</v>
      </c>
      <c r="AD455" s="230">
        <v>0</v>
      </c>
      <c r="AE455" s="302">
        <v>5</v>
      </c>
      <c r="AG455" s="36"/>
    </row>
    <row r="456" spans="1:33" s="38" customFormat="1" ht="15" customHeight="1" x14ac:dyDescent="0.2">
      <c r="A456" s="277">
        <v>10</v>
      </c>
      <c r="B456" s="279">
        <v>30</v>
      </c>
      <c r="C456" s="170"/>
      <c r="D456" s="4" t="s">
        <v>561</v>
      </c>
      <c r="E456" s="1" t="s">
        <v>54</v>
      </c>
      <c r="F456" s="292">
        <v>3537503</v>
      </c>
      <c r="G456" s="292">
        <v>353750310</v>
      </c>
      <c r="H456" s="17">
        <v>222.16</v>
      </c>
      <c r="I456" s="17">
        <v>0.42027869482496194</v>
      </c>
      <c r="J456" s="17">
        <v>0.72047776255707763</v>
      </c>
      <c r="K456" s="17">
        <v>2</v>
      </c>
      <c r="L456" s="17">
        <v>0.30019906773211569</v>
      </c>
      <c r="M456" s="300">
        <f t="shared" si="10"/>
        <v>4.14104E-2</v>
      </c>
      <c r="N456" s="221">
        <v>2.9519400000000001E-2</v>
      </c>
      <c r="O456" s="221">
        <v>1.1891000000000001E-2</v>
      </c>
      <c r="P456" s="298">
        <v>0</v>
      </c>
      <c r="Q456" s="68" t="s">
        <v>800</v>
      </c>
      <c r="R456" s="68" t="s">
        <v>800</v>
      </c>
      <c r="S456" s="68" t="s">
        <v>800</v>
      </c>
      <c r="T456" s="68" t="s">
        <v>800</v>
      </c>
      <c r="U456" s="79"/>
      <c r="V456" s="80" t="s">
        <v>800</v>
      </c>
      <c r="W456" s="80" t="s">
        <v>800</v>
      </c>
      <c r="X456" s="80" t="s">
        <v>800</v>
      </c>
      <c r="Y456" s="80" t="s">
        <v>800</v>
      </c>
      <c r="Z456" s="227"/>
      <c r="AA456" s="89">
        <v>200.83518000000004</v>
      </c>
      <c r="AB456" s="89">
        <v>98.918819999999997</v>
      </c>
      <c r="AC456" s="301">
        <v>0</v>
      </c>
      <c r="AD456" s="230">
        <v>1</v>
      </c>
      <c r="AE456" s="302">
        <v>13</v>
      </c>
      <c r="AG456" s="36"/>
    </row>
    <row r="457" spans="1:33" s="38" customFormat="1" ht="15" customHeight="1" x14ac:dyDescent="0.2">
      <c r="A457" s="277">
        <v>7</v>
      </c>
      <c r="B457" s="279">
        <v>30</v>
      </c>
      <c r="C457" s="170"/>
      <c r="D457" s="4" t="s">
        <v>562</v>
      </c>
      <c r="E457" s="1" t="s">
        <v>14</v>
      </c>
      <c r="F457" s="292">
        <v>3537602</v>
      </c>
      <c r="G457" s="292">
        <v>35376027</v>
      </c>
      <c r="H457" s="17">
        <v>326.20999999999998</v>
      </c>
      <c r="I457" s="17">
        <v>4.4129262956621007</v>
      </c>
      <c r="J457" s="17">
        <v>6.644406032470827</v>
      </c>
      <c r="K457" s="17">
        <v>17.5</v>
      </c>
      <c r="L457" s="17">
        <v>2.2314797368087262</v>
      </c>
      <c r="M457" s="300">
        <f t="shared" si="10"/>
        <v>0.1494955</v>
      </c>
      <c r="N457" s="221">
        <v>0.14930450000000001</v>
      </c>
      <c r="O457" s="221">
        <v>1.9099999999999998E-4</v>
      </c>
      <c r="P457" s="298">
        <v>0</v>
      </c>
      <c r="Q457" s="68" t="s">
        <v>800</v>
      </c>
      <c r="R457" s="68" t="s">
        <v>800</v>
      </c>
      <c r="S457" s="68" t="s">
        <v>800</v>
      </c>
      <c r="T457" s="68" t="s">
        <v>800</v>
      </c>
      <c r="U457" s="79"/>
      <c r="V457" s="80" t="s">
        <v>800</v>
      </c>
      <c r="W457" s="80" t="s">
        <v>800</v>
      </c>
      <c r="X457" s="80" t="s">
        <v>800</v>
      </c>
      <c r="Y457" s="80" t="s">
        <v>800</v>
      </c>
      <c r="Z457" s="227"/>
      <c r="AA457" s="89">
        <v>1216.6960769420912</v>
      </c>
      <c r="AB457" s="89">
        <v>2302.4839230579087</v>
      </c>
      <c r="AC457" s="301">
        <v>8</v>
      </c>
      <c r="AD457" s="230">
        <v>0</v>
      </c>
      <c r="AE457" s="302">
        <v>4</v>
      </c>
      <c r="AG457" s="36"/>
    </row>
    <row r="458" spans="1:33" s="38" customFormat="1" ht="15" customHeight="1" x14ac:dyDescent="0.2">
      <c r="A458" s="277">
        <v>20</v>
      </c>
      <c r="B458" s="279">
        <v>30</v>
      </c>
      <c r="C458" s="170"/>
      <c r="D458" s="4" t="s">
        <v>563</v>
      </c>
      <c r="E458" s="1" t="s">
        <v>3</v>
      </c>
      <c r="F458" s="292">
        <v>3537701</v>
      </c>
      <c r="G458" s="292">
        <v>353770120</v>
      </c>
      <c r="H458" s="17">
        <v>232.54</v>
      </c>
      <c r="I458" s="17">
        <v>0.50033177955352615</v>
      </c>
      <c r="J458" s="17">
        <v>0.710471126966007</v>
      </c>
      <c r="K458" s="17">
        <v>1.7</v>
      </c>
      <c r="L458" s="17">
        <v>0.21013934741248086</v>
      </c>
      <c r="M458" s="300">
        <f t="shared" si="10"/>
        <v>0.1753498</v>
      </c>
      <c r="N458" s="221">
        <v>0.15890560000000001</v>
      </c>
      <c r="O458" s="221">
        <v>1.6444199999999999E-2</v>
      </c>
      <c r="P458" s="298">
        <v>0</v>
      </c>
      <c r="Q458" s="68" t="s">
        <v>800</v>
      </c>
      <c r="R458" s="68" t="s">
        <v>800</v>
      </c>
      <c r="S458" s="68" t="s">
        <v>800</v>
      </c>
      <c r="T458" s="68" t="s">
        <v>800</v>
      </c>
      <c r="U458" s="79"/>
      <c r="V458" s="80" t="s">
        <v>800</v>
      </c>
      <c r="W458" s="80" t="s">
        <v>800</v>
      </c>
      <c r="X458" s="80" t="s">
        <v>800</v>
      </c>
      <c r="Y458" s="80" t="s">
        <v>800</v>
      </c>
      <c r="Z458" s="227"/>
      <c r="AA458" s="89">
        <v>223.46766000000002</v>
      </c>
      <c r="AB458" s="89">
        <v>52.418340000000001</v>
      </c>
      <c r="AC458" s="301">
        <v>1</v>
      </c>
      <c r="AD458" s="230">
        <v>0</v>
      </c>
      <c r="AE458" s="302">
        <v>9</v>
      </c>
      <c r="AG458" s="36"/>
    </row>
    <row r="459" spans="1:33" s="38" customFormat="1" ht="15" customHeight="1" x14ac:dyDescent="0.2">
      <c r="A459" s="277">
        <v>10</v>
      </c>
      <c r="B459" s="279">
        <v>30</v>
      </c>
      <c r="C459" s="170"/>
      <c r="D459" s="4" t="s">
        <v>564</v>
      </c>
      <c r="E459" s="1" t="s">
        <v>54</v>
      </c>
      <c r="F459" s="292">
        <v>3537800</v>
      </c>
      <c r="G459" s="292">
        <v>353780010</v>
      </c>
      <c r="H459" s="17">
        <v>745.54</v>
      </c>
      <c r="I459" s="17">
        <v>2.5516920757229831</v>
      </c>
      <c r="J459" s="17">
        <v>3.8825746093353626</v>
      </c>
      <c r="K459" s="17">
        <v>9.6</v>
      </c>
      <c r="L459" s="17">
        <v>1.3308825336123795</v>
      </c>
      <c r="M459" s="300">
        <f t="shared" si="10"/>
        <v>0.30661579999999988</v>
      </c>
      <c r="N459" s="221">
        <v>0.30248089999999989</v>
      </c>
      <c r="O459" s="221">
        <v>4.1348999999999995E-3</v>
      </c>
      <c r="P459" s="298">
        <v>0</v>
      </c>
      <c r="Q459" s="68" t="s">
        <v>800</v>
      </c>
      <c r="R459" s="68" t="s">
        <v>800</v>
      </c>
      <c r="S459" s="68" t="s">
        <v>800</v>
      </c>
      <c r="T459" s="68" t="s">
        <v>800</v>
      </c>
      <c r="U459" s="79"/>
      <c r="V459" s="80" t="s">
        <v>800</v>
      </c>
      <c r="W459" s="80" t="s">
        <v>800</v>
      </c>
      <c r="X459" s="80" t="s">
        <v>800</v>
      </c>
      <c r="Y459" s="80" t="s">
        <v>800</v>
      </c>
      <c r="Z459" s="227"/>
      <c r="AA459" s="89">
        <v>737.70384341222484</v>
      </c>
      <c r="AB459" s="89">
        <v>613.32215658777523</v>
      </c>
      <c r="AC459" s="301">
        <v>5</v>
      </c>
      <c r="AD459" s="230">
        <v>0</v>
      </c>
      <c r="AE459" s="302">
        <v>166</v>
      </c>
      <c r="AG459" s="36"/>
    </row>
    <row r="460" spans="1:33" s="38" customFormat="1" ht="15" customHeight="1" x14ac:dyDescent="0.2">
      <c r="A460" s="277">
        <v>14</v>
      </c>
      <c r="B460" s="279">
        <v>30</v>
      </c>
      <c r="C460" s="170"/>
      <c r="D460" s="4" t="s">
        <v>565</v>
      </c>
      <c r="E460" s="1" t="s">
        <v>8</v>
      </c>
      <c r="F460" s="292">
        <v>3537909</v>
      </c>
      <c r="G460" s="292">
        <v>353790914</v>
      </c>
      <c r="H460" s="17">
        <v>682.4</v>
      </c>
      <c r="I460" s="17">
        <v>2.4316124486301374</v>
      </c>
      <c r="J460" s="17">
        <v>3.3422162874175543</v>
      </c>
      <c r="K460" s="17">
        <v>7.6</v>
      </c>
      <c r="L460" s="17">
        <v>0.91060383878741691</v>
      </c>
      <c r="M460" s="300">
        <f t="shared" si="10"/>
        <v>5.6305500000000001E-2</v>
      </c>
      <c r="N460" s="221">
        <v>5.4478100000000002E-2</v>
      </c>
      <c r="O460" s="221">
        <v>1.8273999999999999E-3</v>
      </c>
      <c r="P460" s="298">
        <v>0</v>
      </c>
      <c r="Q460" s="68" t="s">
        <v>800</v>
      </c>
      <c r="R460" s="68" t="s">
        <v>800</v>
      </c>
      <c r="S460" s="68" t="s">
        <v>800</v>
      </c>
      <c r="T460" s="68" t="s">
        <v>800</v>
      </c>
      <c r="U460" s="79"/>
      <c r="V460" s="80" t="s">
        <v>800</v>
      </c>
      <c r="W460" s="80" t="s">
        <v>800</v>
      </c>
      <c r="X460" s="80" t="s">
        <v>800</v>
      </c>
      <c r="Y460" s="80" t="s">
        <v>800</v>
      </c>
      <c r="Z460" s="227"/>
      <c r="AA460" s="89">
        <v>845.06592965588402</v>
      </c>
      <c r="AB460" s="89">
        <v>364.85807034411596</v>
      </c>
      <c r="AC460" s="301">
        <v>3</v>
      </c>
      <c r="AD460" s="230">
        <v>0</v>
      </c>
      <c r="AE460" s="302">
        <v>28</v>
      </c>
      <c r="AG460" s="36"/>
    </row>
    <row r="461" spans="1:33" s="38" customFormat="1" ht="15" customHeight="1" x14ac:dyDescent="0.2">
      <c r="A461" s="277">
        <v>2</v>
      </c>
      <c r="B461" s="279">
        <v>30</v>
      </c>
      <c r="C461" s="170"/>
      <c r="D461" s="4" t="s">
        <v>566</v>
      </c>
      <c r="E461" s="1" t="s">
        <v>6</v>
      </c>
      <c r="F461" s="292">
        <v>3538006</v>
      </c>
      <c r="G461" s="292">
        <v>35380062</v>
      </c>
      <c r="H461" s="17">
        <v>730.17</v>
      </c>
      <c r="I461" s="17">
        <v>3.692448533105023</v>
      </c>
      <c r="J461" s="17">
        <v>4.8231983548959922</v>
      </c>
      <c r="K461" s="17">
        <v>11.15</v>
      </c>
      <c r="L461" s="17">
        <v>1.1307498217909693</v>
      </c>
      <c r="M461" s="300">
        <f t="shared" si="10"/>
        <v>2.2945535000000001</v>
      </c>
      <c r="N461" s="221">
        <v>2.2428346000000001</v>
      </c>
      <c r="O461" s="221">
        <v>5.1718899999999991E-2</v>
      </c>
      <c r="P461" s="298">
        <v>0.80982743531202439</v>
      </c>
      <c r="Q461" s="68" t="s">
        <v>800</v>
      </c>
      <c r="R461" s="68" t="s">
        <v>800</v>
      </c>
      <c r="S461" s="68" t="s">
        <v>800</v>
      </c>
      <c r="T461" s="68" t="s">
        <v>800</v>
      </c>
      <c r="U461" s="79"/>
      <c r="V461" s="80" t="s">
        <v>800</v>
      </c>
      <c r="W461" s="80" t="s">
        <v>800</v>
      </c>
      <c r="X461" s="80" t="s">
        <v>800</v>
      </c>
      <c r="Y461" s="80" t="s">
        <v>800</v>
      </c>
      <c r="Z461" s="227"/>
      <c r="AA461" s="89">
        <v>2552.6252525607915</v>
      </c>
      <c r="AB461" s="89">
        <v>5897.7807474392075</v>
      </c>
      <c r="AC461" s="301">
        <v>27</v>
      </c>
      <c r="AD461" s="230">
        <v>1</v>
      </c>
      <c r="AE461" s="302">
        <v>101</v>
      </c>
      <c r="AG461" s="36"/>
    </row>
    <row r="462" spans="1:33" s="38" customFormat="1" ht="15" customHeight="1" x14ac:dyDescent="0.2">
      <c r="A462" s="277">
        <v>15</v>
      </c>
      <c r="B462" s="279">
        <v>30</v>
      </c>
      <c r="C462" s="170"/>
      <c r="D462" s="4" t="s">
        <v>567</v>
      </c>
      <c r="E462" s="1" t="s">
        <v>17</v>
      </c>
      <c r="F462" s="292">
        <v>3538105</v>
      </c>
      <c r="G462" s="292">
        <v>353810515</v>
      </c>
      <c r="H462" s="17">
        <v>184.53</v>
      </c>
      <c r="I462" s="17">
        <v>0.33021897450532722</v>
      </c>
      <c r="J462" s="17">
        <v>0.49032514396245563</v>
      </c>
      <c r="K462" s="17">
        <v>1.41</v>
      </c>
      <c r="L462" s="17">
        <v>0.16010616945712841</v>
      </c>
      <c r="M462" s="300">
        <f t="shared" si="10"/>
        <v>8.8960499999999984E-2</v>
      </c>
      <c r="N462" s="221">
        <v>9.0451000000000004E-3</v>
      </c>
      <c r="O462" s="221">
        <v>7.9915399999999984E-2</v>
      </c>
      <c r="P462" s="298">
        <v>0</v>
      </c>
      <c r="Q462" s="68" t="s">
        <v>800</v>
      </c>
      <c r="R462" s="68" t="s">
        <v>800</v>
      </c>
      <c r="S462" s="68" t="s">
        <v>800</v>
      </c>
      <c r="T462" s="68" t="s">
        <v>800</v>
      </c>
      <c r="U462" s="79"/>
      <c r="V462" s="80" t="s">
        <v>800</v>
      </c>
      <c r="W462" s="80" t="s">
        <v>800</v>
      </c>
      <c r="X462" s="80" t="s">
        <v>800</v>
      </c>
      <c r="Y462" s="80" t="s">
        <v>800</v>
      </c>
      <c r="Z462" s="227"/>
      <c r="AA462" s="89">
        <v>760.43124</v>
      </c>
      <c r="AB462" s="89">
        <v>82.994759999999999</v>
      </c>
      <c r="AC462" s="301">
        <v>7</v>
      </c>
      <c r="AD462" s="230">
        <v>0</v>
      </c>
      <c r="AE462" s="302">
        <v>1</v>
      </c>
      <c r="AG462" s="36"/>
    </row>
    <row r="463" spans="1:33" s="38" customFormat="1" ht="15" customHeight="1" x14ac:dyDescent="0.2">
      <c r="A463" s="277">
        <v>5</v>
      </c>
      <c r="B463" s="279">
        <v>30</v>
      </c>
      <c r="C463" s="170"/>
      <c r="D463" s="4" t="s">
        <v>568</v>
      </c>
      <c r="E463" s="1" t="s">
        <v>9</v>
      </c>
      <c r="F463" s="292">
        <v>3538204</v>
      </c>
      <c r="G463" s="292">
        <v>35382045</v>
      </c>
      <c r="H463" s="17">
        <v>154.94999999999999</v>
      </c>
      <c r="I463" s="17">
        <v>0.48031850837138501</v>
      </c>
      <c r="J463" s="17">
        <v>0.73048439814814814</v>
      </c>
      <c r="K463" s="17">
        <v>1.92</v>
      </c>
      <c r="L463" s="17">
        <v>0.25016588977676313</v>
      </c>
      <c r="M463" s="300">
        <f t="shared" si="10"/>
        <v>6.8397200000000005E-2</v>
      </c>
      <c r="N463" s="221">
        <v>5.84299E-2</v>
      </c>
      <c r="O463" s="221">
        <v>9.9673000000000019E-3</v>
      </c>
      <c r="P463" s="298">
        <v>0</v>
      </c>
      <c r="Q463" s="68" t="s">
        <v>800</v>
      </c>
      <c r="R463" s="68" t="s">
        <v>800</v>
      </c>
      <c r="S463" s="68" t="s">
        <v>800</v>
      </c>
      <c r="T463" s="68" t="s">
        <v>800</v>
      </c>
      <c r="U463" s="79"/>
      <c r="V463" s="80" t="s">
        <v>800</v>
      </c>
      <c r="W463" s="80" t="s">
        <v>800</v>
      </c>
      <c r="X463" s="80" t="s">
        <v>800</v>
      </c>
      <c r="Y463" s="80" t="s">
        <v>800</v>
      </c>
      <c r="Z463" s="227"/>
      <c r="AA463" s="89">
        <v>293.02204175403517</v>
      </c>
      <c r="AB463" s="89">
        <v>95.183958245964831</v>
      </c>
      <c r="AC463" s="301">
        <v>2</v>
      </c>
      <c r="AD463" s="230">
        <v>0</v>
      </c>
      <c r="AE463" s="302">
        <v>25</v>
      </c>
      <c r="AG463" s="36"/>
    </row>
    <row r="464" spans="1:33" s="38" customFormat="1" ht="15" customHeight="1" x14ac:dyDescent="0.2">
      <c r="A464" s="277">
        <v>21</v>
      </c>
      <c r="B464" s="279">
        <v>30</v>
      </c>
      <c r="C464" s="170"/>
      <c r="D464" s="4" t="s">
        <v>569</v>
      </c>
      <c r="E464" s="1" t="s">
        <v>4</v>
      </c>
      <c r="F464" s="292">
        <v>3538303</v>
      </c>
      <c r="G464" s="292">
        <v>353830321</v>
      </c>
      <c r="H464" s="17">
        <v>482.51</v>
      </c>
      <c r="I464" s="17">
        <v>1.3008626268391681</v>
      </c>
      <c r="J464" s="17">
        <v>1.7311479572552002</v>
      </c>
      <c r="K464" s="17">
        <v>3.59</v>
      </c>
      <c r="L464" s="17">
        <v>0.43028533041603212</v>
      </c>
      <c r="M464" s="300">
        <f t="shared" si="10"/>
        <v>8.1063999999999997E-3</v>
      </c>
      <c r="N464" s="221">
        <v>0</v>
      </c>
      <c r="O464" s="221">
        <v>8.1063999999999997E-3</v>
      </c>
      <c r="P464" s="298">
        <v>0</v>
      </c>
      <c r="Q464" s="68" t="s">
        <v>800</v>
      </c>
      <c r="R464" s="68" t="s">
        <v>800</v>
      </c>
      <c r="S464" s="68" t="s">
        <v>800</v>
      </c>
      <c r="T464" s="68" t="s">
        <v>800</v>
      </c>
      <c r="U464" s="79"/>
      <c r="V464" s="80" t="s">
        <v>800</v>
      </c>
      <c r="W464" s="80" t="s">
        <v>800</v>
      </c>
      <c r="X464" s="80" t="s">
        <v>800</v>
      </c>
      <c r="Y464" s="80" t="s">
        <v>800</v>
      </c>
      <c r="Z464" s="227"/>
      <c r="AA464" s="89">
        <v>118.41676090116279</v>
      </c>
      <c r="AB464" s="89">
        <v>31.757239098837214</v>
      </c>
      <c r="AC464" s="301">
        <v>0</v>
      </c>
      <c r="AD464" s="230">
        <v>0</v>
      </c>
      <c r="AE464" s="302">
        <v>1</v>
      </c>
      <c r="AG464" s="36"/>
    </row>
    <row r="465" spans="1:33" s="38" customFormat="1" ht="15" customHeight="1" x14ac:dyDescent="0.2">
      <c r="A465" s="277">
        <v>2</v>
      </c>
      <c r="B465" s="279">
        <v>30</v>
      </c>
      <c r="C465" s="170"/>
      <c r="D465" s="4" t="s">
        <v>570</v>
      </c>
      <c r="E465" s="1" t="s">
        <v>6</v>
      </c>
      <c r="F465" s="292">
        <v>3538501</v>
      </c>
      <c r="G465" s="292">
        <v>35385012</v>
      </c>
      <c r="H465" s="17">
        <v>175.88</v>
      </c>
      <c r="I465" s="17">
        <v>0.8605706608320649</v>
      </c>
      <c r="J465" s="17">
        <v>1.1207431861998987</v>
      </c>
      <c r="K465" s="17">
        <v>2.59</v>
      </c>
      <c r="L465" s="17">
        <v>0.26017252536783375</v>
      </c>
      <c r="M465" s="300">
        <f t="shared" si="10"/>
        <v>0.14897350000000001</v>
      </c>
      <c r="N465" s="221">
        <v>0.14133290000000001</v>
      </c>
      <c r="O465" s="221">
        <v>7.6406000000000009E-3</v>
      </c>
      <c r="P465" s="298">
        <v>0</v>
      </c>
      <c r="Q465" s="68" t="s">
        <v>800</v>
      </c>
      <c r="R465" s="68" t="s">
        <v>800</v>
      </c>
      <c r="S465" s="68" t="s">
        <v>800</v>
      </c>
      <c r="T465" s="68" t="s">
        <v>800</v>
      </c>
      <c r="U465" s="79"/>
      <c r="V465" s="80" t="s">
        <v>800</v>
      </c>
      <c r="W465" s="80" t="s">
        <v>800</v>
      </c>
      <c r="X465" s="80" t="s">
        <v>800</v>
      </c>
      <c r="Y465" s="80" t="s">
        <v>800</v>
      </c>
      <c r="Z465" s="227"/>
      <c r="AA465" s="89">
        <v>0</v>
      </c>
      <c r="AB465" s="89">
        <v>710.47799999999995</v>
      </c>
      <c r="AC465" s="301">
        <v>0</v>
      </c>
      <c r="AD465" s="230">
        <v>0</v>
      </c>
      <c r="AE465" s="302">
        <v>18</v>
      </c>
      <c r="AG465" s="36"/>
    </row>
    <row r="466" spans="1:33" s="38" customFormat="1" ht="15" customHeight="1" x14ac:dyDescent="0.2">
      <c r="A466" s="277">
        <v>5</v>
      </c>
      <c r="B466" s="279">
        <v>30</v>
      </c>
      <c r="C466" s="170"/>
      <c r="D466" s="4" t="s">
        <v>571</v>
      </c>
      <c r="E466" s="1" t="s">
        <v>9</v>
      </c>
      <c r="F466" s="292">
        <v>3538600</v>
      </c>
      <c r="G466" s="292">
        <v>35386005</v>
      </c>
      <c r="H466" s="17">
        <v>384.73</v>
      </c>
      <c r="I466" s="17">
        <v>1.1907896353373921</v>
      </c>
      <c r="J466" s="17">
        <v>1.8212076775748351</v>
      </c>
      <c r="K466" s="17">
        <v>4.82</v>
      </c>
      <c r="L466" s="17">
        <v>0.63041804223744302</v>
      </c>
      <c r="M466" s="300">
        <f t="shared" si="10"/>
        <v>0.17761370000000001</v>
      </c>
      <c r="N466" s="221">
        <v>0.16964570000000001</v>
      </c>
      <c r="O466" s="221">
        <v>7.9680000000000011E-3</v>
      </c>
      <c r="P466" s="298">
        <v>0</v>
      </c>
      <c r="Q466" s="68" t="s">
        <v>800</v>
      </c>
      <c r="R466" s="68" t="s">
        <v>800</v>
      </c>
      <c r="S466" s="68" t="s">
        <v>800</v>
      </c>
      <c r="T466" s="68" t="s">
        <v>800</v>
      </c>
      <c r="U466" s="79"/>
      <c r="V466" s="80" t="s">
        <v>800</v>
      </c>
      <c r="W466" s="80" t="s">
        <v>800</v>
      </c>
      <c r="X466" s="80" t="s">
        <v>800</v>
      </c>
      <c r="Y466" s="80" t="s">
        <v>800</v>
      </c>
      <c r="Z466" s="227"/>
      <c r="AA466" s="89">
        <v>559.16027521901208</v>
      </c>
      <c r="AB466" s="89">
        <v>890.25372478098791</v>
      </c>
      <c r="AC466" s="301">
        <v>2</v>
      </c>
      <c r="AD466" s="230">
        <v>0</v>
      </c>
      <c r="AE466" s="302">
        <v>45</v>
      </c>
      <c r="AG466" s="36"/>
    </row>
    <row r="467" spans="1:33" s="38" customFormat="1" ht="15" customHeight="1" x14ac:dyDescent="0.2">
      <c r="A467" s="277">
        <v>5</v>
      </c>
      <c r="B467" s="279">
        <v>30</v>
      </c>
      <c r="C467" s="170"/>
      <c r="D467" s="4" t="s">
        <v>572</v>
      </c>
      <c r="E467" s="1" t="s">
        <v>9</v>
      </c>
      <c r="F467" s="292">
        <v>3538709</v>
      </c>
      <c r="G467" s="292">
        <v>35387095</v>
      </c>
      <c r="H467" s="17">
        <v>1369.51</v>
      </c>
      <c r="I467" s="17">
        <v>3.7925148890157283</v>
      </c>
      <c r="J467" s="17">
        <v>5.9539481766869615</v>
      </c>
      <c r="K467" s="17">
        <v>15.87</v>
      </c>
      <c r="L467" s="17">
        <v>2.1614332876712332</v>
      </c>
      <c r="M467" s="300">
        <f t="shared" si="10"/>
        <v>4.0047473000000018</v>
      </c>
      <c r="N467" s="221">
        <v>3.8959142000000018</v>
      </c>
      <c r="O467" s="221">
        <v>0.10883309999999997</v>
      </c>
      <c r="P467" s="298">
        <v>0</v>
      </c>
      <c r="Q467" s="68" t="s">
        <v>800</v>
      </c>
      <c r="R467" s="68" t="s">
        <v>800</v>
      </c>
      <c r="S467" s="68" t="s">
        <v>800</v>
      </c>
      <c r="T467" s="68" t="s">
        <v>800</v>
      </c>
      <c r="U467" s="79"/>
      <c r="V467" s="80" t="s">
        <v>800</v>
      </c>
      <c r="W467" s="80" t="s">
        <v>800</v>
      </c>
      <c r="X467" s="80" t="s">
        <v>800</v>
      </c>
      <c r="Y467" s="80" t="s">
        <v>800</v>
      </c>
      <c r="Z467" s="152"/>
      <c r="AA467" s="89">
        <v>19354.065480000001</v>
      </c>
      <c r="AB467" s="89">
        <v>1487.2345199999997</v>
      </c>
      <c r="AC467" s="301">
        <v>49</v>
      </c>
      <c r="AD467" s="230">
        <v>1</v>
      </c>
      <c r="AE467" s="302">
        <v>60</v>
      </c>
      <c r="AG467" s="36"/>
    </row>
    <row r="468" spans="1:33" s="38" customFormat="1" ht="15" customHeight="1" x14ac:dyDescent="0.2">
      <c r="A468" s="277">
        <v>14</v>
      </c>
      <c r="B468" s="279">
        <v>30</v>
      </c>
      <c r="C468" s="170"/>
      <c r="D468" s="4" t="s">
        <v>573</v>
      </c>
      <c r="E468" s="1" t="s">
        <v>8</v>
      </c>
      <c r="F468" s="292">
        <v>3538808</v>
      </c>
      <c r="G468" s="292">
        <v>353880814</v>
      </c>
      <c r="H468" s="17">
        <v>505.23</v>
      </c>
      <c r="I468" s="17">
        <v>1.8512275843480468</v>
      </c>
      <c r="J468" s="17">
        <v>2.5416854401319129</v>
      </c>
      <c r="K468" s="17">
        <v>5.65</v>
      </c>
      <c r="L468" s="17">
        <v>0.69045785578386609</v>
      </c>
      <c r="M468" s="300">
        <f t="shared" si="10"/>
        <v>6.0983099999999991E-2</v>
      </c>
      <c r="N468" s="221">
        <v>5.784729999999999E-2</v>
      </c>
      <c r="O468" s="221">
        <v>3.1358000000000002E-3</v>
      </c>
      <c r="P468" s="298">
        <v>0.16247640791476409</v>
      </c>
      <c r="Q468" s="68" t="s">
        <v>800</v>
      </c>
      <c r="R468" s="68" t="s">
        <v>800</v>
      </c>
      <c r="S468" s="68" t="s">
        <v>800</v>
      </c>
      <c r="T468" s="68" t="s">
        <v>800</v>
      </c>
      <c r="U468" s="79"/>
      <c r="V468" s="80" t="s">
        <v>800</v>
      </c>
      <c r="W468" s="80" t="s">
        <v>800</v>
      </c>
      <c r="X468" s="80" t="s">
        <v>800</v>
      </c>
      <c r="Y468" s="80" t="s">
        <v>800</v>
      </c>
      <c r="Z468" s="227"/>
      <c r="AA468" s="89">
        <v>1042.3031678156065</v>
      </c>
      <c r="AB468" s="89">
        <v>401.17083218439342</v>
      </c>
      <c r="AC468" s="301">
        <v>2</v>
      </c>
      <c r="AD468" s="230">
        <v>0</v>
      </c>
      <c r="AE468" s="302">
        <v>9</v>
      </c>
      <c r="AF468" s="49"/>
      <c r="AG468" s="36"/>
    </row>
    <row r="469" spans="1:33" s="38" customFormat="1" ht="15" customHeight="1" x14ac:dyDescent="0.2">
      <c r="A469" s="277">
        <v>16</v>
      </c>
      <c r="B469" s="279">
        <v>30</v>
      </c>
      <c r="C469" s="170"/>
      <c r="D469" s="4" t="s">
        <v>574</v>
      </c>
      <c r="E469" s="1" t="s">
        <v>0</v>
      </c>
      <c r="F469" s="292">
        <v>3538907</v>
      </c>
      <c r="G469" s="292">
        <v>353890716</v>
      </c>
      <c r="H469" s="17">
        <v>819.43</v>
      </c>
      <c r="I469" s="17">
        <v>1.8912541267123288</v>
      </c>
      <c r="J469" s="17">
        <v>2.511665533358701</v>
      </c>
      <c r="K469" s="17">
        <v>6.09</v>
      </c>
      <c r="L469" s="17">
        <v>0.62041140664637218</v>
      </c>
      <c r="M469" s="300">
        <f t="shared" si="10"/>
        <v>0.26845260000000004</v>
      </c>
      <c r="N469" s="221">
        <v>0.25747920000000002</v>
      </c>
      <c r="O469" s="221">
        <v>1.0973400000000001E-2</v>
      </c>
      <c r="P469" s="298">
        <v>0</v>
      </c>
      <c r="Q469" s="68" t="s">
        <v>800</v>
      </c>
      <c r="R469" s="68" t="s">
        <v>800</v>
      </c>
      <c r="S469" s="68" t="s">
        <v>800</v>
      </c>
      <c r="T469" s="68" t="s">
        <v>800</v>
      </c>
      <c r="U469" s="79"/>
      <c r="V469" s="80" t="s">
        <v>800</v>
      </c>
      <c r="W469" s="80" t="s">
        <v>800</v>
      </c>
      <c r="X469" s="80" t="s">
        <v>800</v>
      </c>
      <c r="Y469" s="80" t="s">
        <v>800</v>
      </c>
      <c r="Z469" s="227"/>
      <c r="AA469" s="89">
        <v>338.21625600000004</v>
      </c>
      <c r="AB469" s="89">
        <v>751.39574400000004</v>
      </c>
      <c r="AC469" s="301">
        <v>1</v>
      </c>
      <c r="AD469" s="230">
        <v>0</v>
      </c>
      <c r="AE469" s="302">
        <v>2</v>
      </c>
      <c r="AG469" s="36"/>
    </row>
    <row r="470" spans="1:33" s="38" customFormat="1" ht="15" customHeight="1" x14ac:dyDescent="0.2">
      <c r="A470" s="277">
        <v>15</v>
      </c>
      <c r="B470" s="279">
        <v>30</v>
      </c>
      <c r="C470" s="170"/>
      <c r="D470" s="4" t="s">
        <v>575</v>
      </c>
      <c r="E470" s="1" t="s">
        <v>17</v>
      </c>
      <c r="F470" s="292">
        <v>3539004</v>
      </c>
      <c r="G470" s="292">
        <v>353900415</v>
      </c>
      <c r="H470" s="17">
        <v>215.79</v>
      </c>
      <c r="I470" s="17">
        <v>0.3502322456874683</v>
      </c>
      <c r="J470" s="17">
        <v>0.53035168632673768</v>
      </c>
      <c r="K470" s="17">
        <v>1.63</v>
      </c>
      <c r="L470" s="17">
        <v>0.18011944063926938</v>
      </c>
      <c r="M470" s="300">
        <f t="shared" si="10"/>
        <v>0.48273509999999992</v>
      </c>
      <c r="N470" s="221">
        <v>0.31482479999999996</v>
      </c>
      <c r="O470" s="221">
        <v>0.16791029999999996</v>
      </c>
      <c r="P470" s="298">
        <v>0</v>
      </c>
      <c r="Q470" s="68" t="s">
        <v>800</v>
      </c>
      <c r="R470" s="68" t="s">
        <v>800</v>
      </c>
      <c r="S470" s="68" t="s">
        <v>800</v>
      </c>
      <c r="T470" s="68" t="s">
        <v>800</v>
      </c>
      <c r="U470" s="79"/>
      <c r="V470" s="80" t="s">
        <v>800</v>
      </c>
      <c r="W470" s="80" t="s">
        <v>800</v>
      </c>
      <c r="X470" s="80" t="s">
        <v>800</v>
      </c>
      <c r="Y470" s="80" t="s">
        <v>800</v>
      </c>
      <c r="Z470" s="227"/>
      <c r="AA470" s="89">
        <v>387.61739999999998</v>
      </c>
      <c r="AB470" s="89">
        <v>158.32259999999999</v>
      </c>
      <c r="AC470" s="301">
        <v>2</v>
      </c>
      <c r="AD470" s="230">
        <v>0</v>
      </c>
      <c r="AE470" s="302">
        <v>3</v>
      </c>
      <c r="AG470" s="36"/>
    </row>
    <row r="471" spans="1:33" s="38" customFormat="1" ht="15" customHeight="1" x14ac:dyDescent="0.2">
      <c r="A471" s="277">
        <v>6</v>
      </c>
      <c r="B471" s="279">
        <v>30</v>
      </c>
      <c r="C471" s="170"/>
      <c r="D471" s="4" t="s">
        <v>576</v>
      </c>
      <c r="E471" s="1" t="s">
        <v>16</v>
      </c>
      <c r="F471" s="292">
        <v>3539103</v>
      </c>
      <c r="G471" s="292">
        <v>35391036</v>
      </c>
      <c r="H471" s="17">
        <v>108.26</v>
      </c>
      <c r="I471" s="17">
        <v>0.33021897450532722</v>
      </c>
      <c r="J471" s="17">
        <v>0.5403583219178083</v>
      </c>
      <c r="K471" s="17">
        <v>1.42</v>
      </c>
      <c r="L471" s="17">
        <v>0.21013934741248108</v>
      </c>
      <c r="M471" s="300">
        <f t="shared" si="10"/>
        <v>6.80785E-2</v>
      </c>
      <c r="N471" s="221">
        <v>1.5705800000000002E-2</v>
      </c>
      <c r="O471" s="221">
        <v>5.2372700000000001E-2</v>
      </c>
      <c r="P471" s="298">
        <v>0</v>
      </c>
      <c r="Q471" s="68" t="s">
        <v>800</v>
      </c>
      <c r="R471" s="68" t="s">
        <v>800</v>
      </c>
      <c r="S471" s="68" t="s">
        <v>800</v>
      </c>
      <c r="T471" s="68" t="s">
        <v>800</v>
      </c>
      <c r="U471" s="79"/>
      <c r="V471" s="80" t="s">
        <v>800</v>
      </c>
      <c r="W471" s="80" t="s">
        <v>800</v>
      </c>
      <c r="X471" s="80" t="s">
        <v>800</v>
      </c>
      <c r="Y471" s="80" t="s">
        <v>800</v>
      </c>
      <c r="Z471" s="227"/>
      <c r="AA471" s="89">
        <v>192.73921057788516</v>
      </c>
      <c r="AB471" s="89">
        <v>774.56278942211486</v>
      </c>
      <c r="AC471" s="301">
        <v>1</v>
      </c>
      <c r="AD471" s="230">
        <v>0</v>
      </c>
      <c r="AE471" s="302">
        <v>2</v>
      </c>
      <c r="AG471" s="36"/>
    </row>
    <row r="472" spans="1:33" s="38" customFormat="1" ht="15" customHeight="1" x14ac:dyDescent="0.2">
      <c r="A472" s="277">
        <v>22</v>
      </c>
      <c r="B472" s="279">
        <v>30</v>
      </c>
      <c r="C472" s="170"/>
      <c r="D472" s="4" t="s">
        <v>577</v>
      </c>
      <c r="E472" s="1" t="s">
        <v>5</v>
      </c>
      <c r="F472" s="292">
        <v>3539202</v>
      </c>
      <c r="G472" s="292">
        <v>353920222</v>
      </c>
      <c r="H472" s="17">
        <v>480.8</v>
      </c>
      <c r="I472" s="17">
        <v>1.3408891692034501</v>
      </c>
      <c r="J472" s="17">
        <v>1.8412209487569762</v>
      </c>
      <c r="K472" s="17">
        <v>3.62</v>
      </c>
      <c r="L472" s="17">
        <v>0.50033177955352603</v>
      </c>
      <c r="M472" s="300">
        <f t="shared" si="10"/>
        <v>8.9514399999999994E-2</v>
      </c>
      <c r="N472" s="221">
        <v>1.9950000000000002E-3</v>
      </c>
      <c r="O472" s="221">
        <v>8.7519399999999997E-2</v>
      </c>
      <c r="P472" s="298">
        <v>0</v>
      </c>
      <c r="Q472" s="68" t="s">
        <v>800</v>
      </c>
      <c r="R472" s="68" t="s">
        <v>800</v>
      </c>
      <c r="S472" s="68" t="s">
        <v>800</v>
      </c>
      <c r="T472" s="68" t="s">
        <v>800</v>
      </c>
      <c r="U472" s="79"/>
      <c r="V472" s="80" t="s">
        <v>800</v>
      </c>
      <c r="W472" s="80" t="s">
        <v>800</v>
      </c>
      <c r="X472" s="80" t="s">
        <v>800</v>
      </c>
      <c r="Y472" s="80" t="s">
        <v>800</v>
      </c>
      <c r="Z472" s="227"/>
      <c r="AA472" s="89">
        <v>1008.4545622332746</v>
      </c>
      <c r="AB472" s="89">
        <v>367.03343776672551</v>
      </c>
      <c r="AC472" s="301">
        <v>2</v>
      </c>
      <c r="AD472" s="230">
        <v>1</v>
      </c>
      <c r="AE472" s="302">
        <v>0</v>
      </c>
      <c r="AG472" s="36"/>
    </row>
    <row r="473" spans="1:33" s="38" customFormat="1" ht="15" customHeight="1" x14ac:dyDescent="0.2">
      <c r="A473" s="277">
        <v>9</v>
      </c>
      <c r="B473" s="279">
        <v>30</v>
      </c>
      <c r="C473" s="170"/>
      <c r="D473" s="4" t="s">
        <v>578</v>
      </c>
      <c r="E473" s="1" t="s">
        <v>18</v>
      </c>
      <c r="F473" s="292">
        <v>3539301</v>
      </c>
      <c r="G473" s="292">
        <v>35393019</v>
      </c>
      <c r="H473" s="17">
        <v>726.94</v>
      </c>
      <c r="I473" s="17">
        <v>2.3815792706747843</v>
      </c>
      <c r="J473" s="17">
        <v>3.5423489992389654</v>
      </c>
      <c r="K473" s="17">
        <v>9.81</v>
      </c>
      <c r="L473" s="17">
        <v>1.1607697285641811</v>
      </c>
      <c r="M473" s="300">
        <f t="shared" si="10"/>
        <v>1.7858831000000008</v>
      </c>
      <c r="N473" s="221">
        <v>1.7085799000000008</v>
      </c>
      <c r="O473" s="221">
        <v>7.7303199999999975E-2</v>
      </c>
      <c r="P473" s="298">
        <v>0.28090880263825468</v>
      </c>
      <c r="Q473" s="68" t="s">
        <v>800</v>
      </c>
      <c r="R473" s="68" t="s">
        <v>800</v>
      </c>
      <c r="S473" s="68" t="s">
        <v>800</v>
      </c>
      <c r="T473" s="68" t="s">
        <v>800</v>
      </c>
      <c r="U473" s="79"/>
      <c r="V473" s="80" t="s">
        <v>800</v>
      </c>
      <c r="W473" s="80" t="s">
        <v>800</v>
      </c>
      <c r="X473" s="80" t="s">
        <v>800</v>
      </c>
      <c r="Y473" s="80" t="s">
        <v>800</v>
      </c>
      <c r="Z473" s="227"/>
      <c r="AA473" s="89">
        <v>3293.2278000000001</v>
      </c>
      <c r="AB473" s="89">
        <v>419.54219999999998</v>
      </c>
      <c r="AC473" s="301">
        <v>12</v>
      </c>
      <c r="AD473" s="230">
        <v>0</v>
      </c>
      <c r="AE473" s="302">
        <v>42</v>
      </c>
      <c r="AG473" s="36"/>
    </row>
    <row r="474" spans="1:33" s="38" customFormat="1" ht="15" customHeight="1" x14ac:dyDescent="0.2">
      <c r="A474" s="277">
        <v>16</v>
      </c>
      <c r="B474" s="279">
        <v>30</v>
      </c>
      <c r="C474" s="170"/>
      <c r="D474" s="4" t="s">
        <v>579</v>
      </c>
      <c r="E474" s="1" t="s">
        <v>0</v>
      </c>
      <c r="F474" s="292">
        <v>3539400</v>
      </c>
      <c r="G474" s="292">
        <v>353940016</v>
      </c>
      <c r="H474" s="17">
        <v>397.21</v>
      </c>
      <c r="I474" s="17">
        <v>1.1807829997463217</v>
      </c>
      <c r="J474" s="17">
        <v>1.5110019742516489</v>
      </c>
      <c r="K474" s="17">
        <v>3.26</v>
      </c>
      <c r="L474" s="17">
        <v>0.33021897450532722</v>
      </c>
      <c r="M474" s="300">
        <f t="shared" si="10"/>
        <v>5.9959600000000002E-2</v>
      </c>
      <c r="N474" s="221">
        <v>3.5384899999999997E-2</v>
      </c>
      <c r="O474" s="221">
        <v>2.4574700000000001E-2</v>
      </c>
      <c r="P474" s="298">
        <v>0</v>
      </c>
      <c r="Q474" s="68" t="s">
        <v>800</v>
      </c>
      <c r="R474" s="68" t="s">
        <v>800</v>
      </c>
      <c r="S474" s="68" t="s">
        <v>800</v>
      </c>
      <c r="T474" s="68" t="s">
        <v>800</v>
      </c>
      <c r="U474" s="79"/>
      <c r="V474" s="80" t="s">
        <v>800</v>
      </c>
      <c r="W474" s="80" t="s">
        <v>800</v>
      </c>
      <c r="X474" s="80" t="s">
        <v>800</v>
      </c>
      <c r="Y474" s="80" t="s">
        <v>800</v>
      </c>
      <c r="Z474" s="227"/>
      <c r="AA474" s="89">
        <v>477.58126320065281</v>
      </c>
      <c r="AB474" s="89">
        <v>134.40073679934716</v>
      </c>
      <c r="AC474" s="301">
        <v>0</v>
      </c>
      <c r="AD474" s="230">
        <v>0</v>
      </c>
      <c r="AE474" s="302">
        <v>0</v>
      </c>
      <c r="AG474" s="36"/>
    </row>
    <row r="475" spans="1:33" s="38" customFormat="1" ht="15" customHeight="1" x14ac:dyDescent="0.2">
      <c r="A475" s="277">
        <v>9</v>
      </c>
      <c r="B475" s="279">
        <v>30</v>
      </c>
      <c r="C475" s="170"/>
      <c r="D475" s="4" t="s">
        <v>580</v>
      </c>
      <c r="E475" s="1" t="s">
        <v>18</v>
      </c>
      <c r="F475" s="292">
        <v>3539509</v>
      </c>
      <c r="G475" s="292">
        <v>35395099</v>
      </c>
      <c r="H475" s="17">
        <v>429.58</v>
      </c>
      <c r="I475" s="17">
        <v>1.3308825336123797</v>
      </c>
      <c r="J475" s="17">
        <v>1.991320482623034</v>
      </c>
      <c r="K475" s="17">
        <v>5.48</v>
      </c>
      <c r="L475" s="17">
        <v>0.66043794901065422</v>
      </c>
      <c r="M475" s="300">
        <f t="shared" si="10"/>
        <v>0.45023209999999991</v>
      </c>
      <c r="N475" s="221">
        <v>0.31398829999999989</v>
      </c>
      <c r="O475" s="221">
        <v>0.1362438</v>
      </c>
      <c r="P475" s="298">
        <v>8.8922501268391685E-2</v>
      </c>
      <c r="Q475" s="68" t="s">
        <v>800</v>
      </c>
      <c r="R475" s="68" t="s">
        <v>800</v>
      </c>
      <c r="S475" s="68" t="s">
        <v>800</v>
      </c>
      <c r="T475" s="68" t="s">
        <v>800</v>
      </c>
      <c r="U475" s="79"/>
      <c r="V475" s="80" t="s">
        <v>800</v>
      </c>
      <c r="W475" s="80" t="s">
        <v>800</v>
      </c>
      <c r="X475" s="80" t="s">
        <v>800</v>
      </c>
      <c r="Y475" s="80" t="s">
        <v>800</v>
      </c>
      <c r="Z475" s="227"/>
      <c r="AA475" s="89">
        <v>133.42600799999991</v>
      </c>
      <c r="AB475" s="89">
        <v>1868.3539920000001</v>
      </c>
      <c r="AC475" s="301">
        <v>3</v>
      </c>
      <c r="AD475" s="230">
        <v>0</v>
      </c>
      <c r="AE475" s="302">
        <v>9</v>
      </c>
      <c r="AG475" s="36"/>
    </row>
    <row r="476" spans="1:33" s="38" customFormat="1" ht="15" customHeight="1" x14ac:dyDescent="0.2">
      <c r="A476" s="277">
        <v>19</v>
      </c>
      <c r="B476" s="279">
        <v>30</v>
      </c>
      <c r="C476" s="170"/>
      <c r="D476" s="4" t="s">
        <v>581</v>
      </c>
      <c r="E476" s="1" t="s">
        <v>2</v>
      </c>
      <c r="F476" s="292">
        <v>3539608</v>
      </c>
      <c r="G476" s="292">
        <v>353960819</v>
      </c>
      <c r="H476" s="17">
        <v>289.54000000000002</v>
      </c>
      <c r="I476" s="17">
        <v>0.50033177955352615</v>
      </c>
      <c r="J476" s="17">
        <v>0.67044458460172507</v>
      </c>
      <c r="K476" s="17">
        <v>2.11</v>
      </c>
      <c r="L476" s="17">
        <v>0.17011280504819892</v>
      </c>
      <c r="M476" s="300">
        <f t="shared" si="10"/>
        <v>0.28170459999999997</v>
      </c>
      <c r="N476" s="221">
        <v>0.25965279999999996</v>
      </c>
      <c r="O476" s="221">
        <v>2.2051800000000007E-2</v>
      </c>
      <c r="P476" s="298">
        <v>0</v>
      </c>
      <c r="Q476" s="68" t="s">
        <v>800</v>
      </c>
      <c r="R476" s="68" t="s">
        <v>800</v>
      </c>
      <c r="S476" s="68" t="s">
        <v>800</v>
      </c>
      <c r="T476" s="68" t="s">
        <v>800</v>
      </c>
      <c r="U476" s="79"/>
      <c r="V476" s="80" t="s">
        <v>800</v>
      </c>
      <c r="W476" s="80" t="s">
        <v>800</v>
      </c>
      <c r="X476" s="80" t="s">
        <v>800</v>
      </c>
      <c r="Y476" s="80" t="s">
        <v>800</v>
      </c>
      <c r="Z476" s="227"/>
      <c r="AA476" s="89">
        <v>167.51726415584417</v>
      </c>
      <c r="AB476" s="89">
        <v>60.524735844155835</v>
      </c>
      <c r="AC476" s="301">
        <v>0</v>
      </c>
      <c r="AD476" s="230">
        <v>0</v>
      </c>
      <c r="AE476" s="302">
        <v>2</v>
      </c>
      <c r="AG476" s="36"/>
    </row>
    <row r="477" spans="1:33" s="38" customFormat="1" ht="15" customHeight="1" x14ac:dyDescent="0.2">
      <c r="A477" s="277">
        <v>17</v>
      </c>
      <c r="B477" s="279">
        <v>30</v>
      </c>
      <c r="C477" s="170"/>
      <c r="D477" s="4" t="s">
        <v>582</v>
      </c>
      <c r="E477" s="1" t="s">
        <v>7</v>
      </c>
      <c r="F477" s="292">
        <v>3539707</v>
      </c>
      <c r="G477" s="292">
        <v>353970717</v>
      </c>
      <c r="H477" s="17">
        <v>327.83</v>
      </c>
      <c r="I477" s="17">
        <v>1.2608360844748858</v>
      </c>
      <c r="J477" s="17">
        <v>1.5910550589802133</v>
      </c>
      <c r="K477" s="17">
        <v>3.01</v>
      </c>
      <c r="L477" s="17">
        <v>0.33021897450532745</v>
      </c>
      <c r="M477" s="300">
        <f t="shared" si="10"/>
        <v>0.17399630000000002</v>
      </c>
      <c r="N477" s="221">
        <v>0.16539800000000002</v>
      </c>
      <c r="O477" s="221">
        <v>8.5982999999999997E-3</v>
      </c>
      <c r="P477" s="298">
        <v>0</v>
      </c>
      <c r="Q477" s="68" t="s">
        <v>800</v>
      </c>
      <c r="R477" s="68" t="s">
        <v>800</v>
      </c>
      <c r="S477" s="68" t="s">
        <v>800</v>
      </c>
      <c r="T477" s="68" t="s">
        <v>800</v>
      </c>
      <c r="U477" s="79"/>
      <c r="V477" s="80" t="s">
        <v>800</v>
      </c>
      <c r="W477" s="80" t="s">
        <v>800</v>
      </c>
      <c r="X477" s="80" t="s">
        <v>800</v>
      </c>
      <c r="Y477" s="80" t="s">
        <v>800</v>
      </c>
      <c r="Z477" s="227"/>
      <c r="AA477" s="89">
        <v>109.28826588321704</v>
      </c>
      <c r="AB477" s="89">
        <v>37.861734116782962</v>
      </c>
      <c r="AC477" s="301">
        <v>0</v>
      </c>
      <c r="AD477" s="230">
        <v>0</v>
      </c>
      <c r="AE477" s="302">
        <v>4</v>
      </c>
      <c r="AG477" s="36"/>
    </row>
    <row r="478" spans="1:33" s="38" customFormat="1" ht="15" customHeight="1" x14ac:dyDescent="0.2">
      <c r="A478" s="277">
        <v>6</v>
      </c>
      <c r="B478" s="279">
        <v>30</v>
      </c>
      <c r="C478" s="170"/>
      <c r="D478" s="4" t="s">
        <v>583</v>
      </c>
      <c r="E478" s="1" t="s">
        <v>16</v>
      </c>
      <c r="F478" s="292">
        <v>3539806</v>
      </c>
      <c r="G478" s="292">
        <v>35398066</v>
      </c>
      <c r="H478" s="17">
        <v>17.18</v>
      </c>
      <c r="I478" s="17">
        <v>6.0039813546423126E-2</v>
      </c>
      <c r="J478" s="17">
        <v>0.10006635591070523</v>
      </c>
      <c r="K478" s="17">
        <v>0.26</v>
      </c>
      <c r="L478" s="17">
        <v>4.0026542364282103E-2</v>
      </c>
      <c r="M478" s="300">
        <f t="shared" si="10"/>
        <v>1.9071699999999997E-2</v>
      </c>
      <c r="N478" s="221">
        <v>1.5056599999999998E-2</v>
      </c>
      <c r="O478" s="221">
        <v>4.0150999999999997E-3</v>
      </c>
      <c r="P478" s="298">
        <v>0</v>
      </c>
      <c r="Q478" s="68" t="s">
        <v>800</v>
      </c>
      <c r="R478" s="68" t="s">
        <v>800</v>
      </c>
      <c r="S478" s="68" t="s">
        <v>800</v>
      </c>
      <c r="T478" s="68" t="s">
        <v>800</v>
      </c>
      <c r="U478" s="79"/>
      <c r="V478" s="80" t="s">
        <v>800</v>
      </c>
      <c r="W478" s="80" t="s">
        <v>800</v>
      </c>
      <c r="X478" s="80" t="s">
        <v>800</v>
      </c>
      <c r="Y478" s="80" t="s">
        <v>800</v>
      </c>
      <c r="Z478" s="227"/>
      <c r="AA478" s="89">
        <v>4650.1043648235127</v>
      </c>
      <c r="AB478" s="89">
        <v>1443.2016351764867</v>
      </c>
      <c r="AC478" s="301">
        <v>8</v>
      </c>
      <c r="AD478" s="230">
        <v>0</v>
      </c>
      <c r="AE478" s="302">
        <v>0</v>
      </c>
      <c r="AG478" s="36"/>
    </row>
    <row r="479" spans="1:33" s="38" customFormat="1" ht="15" customHeight="1" x14ac:dyDescent="0.2">
      <c r="A479" s="277">
        <v>19</v>
      </c>
      <c r="B479" s="279">
        <v>30</v>
      </c>
      <c r="C479" s="170"/>
      <c r="D479" s="4" t="s">
        <v>584</v>
      </c>
      <c r="E479" s="1" t="s">
        <v>2</v>
      </c>
      <c r="F479" s="292">
        <v>3539905</v>
      </c>
      <c r="G479" s="292">
        <v>353990519</v>
      </c>
      <c r="H479" s="17">
        <v>134.77000000000001</v>
      </c>
      <c r="I479" s="17">
        <v>0.23015261859462202</v>
      </c>
      <c r="J479" s="17">
        <v>0.32021233891425671</v>
      </c>
      <c r="K479" s="17">
        <v>1</v>
      </c>
      <c r="L479" s="17">
        <v>9.005972031963469E-2</v>
      </c>
      <c r="M479" s="300">
        <f t="shared" si="10"/>
        <v>1.6905400000000004E-2</v>
      </c>
      <c r="N479" s="221">
        <v>0</v>
      </c>
      <c r="O479" s="221">
        <v>1.6905400000000004E-2</v>
      </c>
      <c r="P479" s="298">
        <v>0</v>
      </c>
      <c r="Q479" s="68" t="s">
        <v>800</v>
      </c>
      <c r="R479" s="68" t="s">
        <v>800</v>
      </c>
      <c r="S479" s="68" t="s">
        <v>800</v>
      </c>
      <c r="T479" s="68" t="s">
        <v>800</v>
      </c>
      <c r="U479" s="79"/>
      <c r="V479" s="80" t="s">
        <v>800</v>
      </c>
      <c r="W479" s="80" t="s">
        <v>800</v>
      </c>
      <c r="X479" s="80" t="s">
        <v>800</v>
      </c>
      <c r="Y479" s="80" t="s">
        <v>800</v>
      </c>
      <c r="Z479" s="227"/>
      <c r="AA479" s="89">
        <v>223.02952954039279</v>
      </c>
      <c r="AB479" s="89">
        <v>59.768470459607215</v>
      </c>
      <c r="AC479" s="301">
        <v>0</v>
      </c>
      <c r="AD479" s="230">
        <v>0</v>
      </c>
      <c r="AE479" s="302">
        <v>0</v>
      </c>
      <c r="AG479" s="36"/>
    </row>
    <row r="480" spans="1:33" s="38" customFormat="1" ht="15" customHeight="1" x14ac:dyDescent="0.2">
      <c r="A480" s="277">
        <v>20</v>
      </c>
      <c r="B480" s="279">
        <v>30</v>
      </c>
      <c r="C480" s="170"/>
      <c r="D480" s="4" t="s">
        <v>585</v>
      </c>
      <c r="E480" s="1" t="s">
        <v>3</v>
      </c>
      <c r="F480" s="292">
        <v>3540002</v>
      </c>
      <c r="G480" s="292">
        <v>354000220</v>
      </c>
      <c r="H480" s="17">
        <v>786.41</v>
      </c>
      <c r="I480" s="17">
        <v>1.7811811352105531</v>
      </c>
      <c r="J480" s="17">
        <v>2.4816456265854896</v>
      </c>
      <c r="K480" s="17">
        <v>5.75</v>
      </c>
      <c r="L480" s="17">
        <v>0.70046449137493649</v>
      </c>
      <c r="M480" s="300">
        <f t="shared" ref="M480:M543" si="11">SUM(N480:O480)</f>
        <v>7.3669000000000009E-3</v>
      </c>
      <c r="N480" s="221">
        <v>0</v>
      </c>
      <c r="O480" s="221">
        <v>7.3669000000000009E-3</v>
      </c>
      <c r="P480" s="298">
        <v>0</v>
      </c>
      <c r="Q480" s="68" t="s">
        <v>800</v>
      </c>
      <c r="R480" s="68" t="s">
        <v>800</v>
      </c>
      <c r="S480" s="68" t="s">
        <v>800</v>
      </c>
      <c r="T480" s="68" t="s">
        <v>800</v>
      </c>
      <c r="U480" s="79"/>
      <c r="V480" s="80" t="s">
        <v>800</v>
      </c>
      <c r="W480" s="80" t="s">
        <v>800</v>
      </c>
      <c r="X480" s="80" t="s">
        <v>800</v>
      </c>
      <c r="Y480" s="80" t="s">
        <v>800</v>
      </c>
      <c r="Z480" s="227"/>
      <c r="AA480" s="89">
        <v>830.12418000000002</v>
      </c>
      <c r="AB480" s="89">
        <v>251.33382</v>
      </c>
      <c r="AC480" s="301">
        <v>2</v>
      </c>
      <c r="AD480" s="230">
        <v>0</v>
      </c>
      <c r="AE480" s="302">
        <v>3</v>
      </c>
      <c r="AG480" s="36"/>
    </row>
    <row r="481" spans="1:33" s="38" customFormat="1" ht="15" customHeight="1" x14ac:dyDescent="0.2">
      <c r="A481" s="277">
        <v>16</v>
      </c>
      <c r="B481" s="279">
        <v>30</v>
      </c>
      <c r="C481" s="170"/>
      <c r="D481" s="4" t="s">
        <v>586</v>
      </c>
      <c r="E481" s="1" t="s">
        <v>0</v>
      </c>
      <c r="F481" s="292">
        <v>3540101</v>
      </c>
      <c r="G481" s="292">
        <v>354010116</v>
      </c>
      <c r="H481" s="17">
        <v>183.38</v>
      </c>
      <c r="I481" s="17">
        <v>0.43028533041603245</v>
      </c>
      <c r="J481" s="17">
        <v>0.56037159309994933</v>
      </c>
      <c r="K481" s="17">
        <v>1.37</v>
      </c>
      <c r="L481" s="17">
        <v>0.13008626268391688</v>
      </c>
      <c r="M481" s="300">
        <f t="shared" si="11"/>
        <v>3.3827700000000002E-2</v>
      </c>
      <c r="N481" s="221">
        <v>2.1533199999999999E-2</v>
      </c>
      <c r="O481" s="221">
        <v>1.22945E-2</v>
      </c>
      <c r="P481" s="298">
        <v>0</v>
      </c>
      <c r="Q481" s="68" t="s">
        <v>800</v>
      </c>
      <c r="R481" s="68" t="s">
        <v>800</v>
      </c>
      <c r="S481" s="68" t="s">
        <v>800</v>
      </c>
      <c r="T481" s="68" t="s">
        <v>800</v>
      </c>
      <c r="U481" s="79"/>
      <c r="V481" s="80" t="s">
        <v>800</v>
      </c>
      <c r="W481" s="80" t="s">
        <v>800</v>
      </c>
      <c r="X481" s="80" t="s">
        <v>800</v>
      </c>
      <c r="Y481" s="80" t="s">
        <v>800</v>
      </c>
      <c r="Z481" s="227"/>
      <c r="AA481" s="89">
        <v>140.20253194396994</v>
      </c>
      <c r="AB481" s="89">
        <v>18.341468056030067</v>
      </c>
      <c r="AC481" s="301">
        <v>0</v>
      </c>
      <c r="AD481" s="230">
        <v>0</v>
      </c>
      <c r="AE481" s="302">
        <v>2</v>
      </c>
      <c r="AG481" s="36"/>
    </row>
    <row r="482" spans="1:33" s="38" customFormat="1" ht="15" customHeight="1" x14ac:dyDescent="0.2">
      <c r="A482" s="277">
        <v>9</v>
      </c>
      <c r="B482" s="279">
        <v>30</v>
      </c>
      <c r="C482" s="170"/>
      <c r="D482" s="4" t="s">
        <v>587</v>
      </c>
      <c r="E482" s="1" t="s">
        <v>18</v>
      </c>
      <c r="F482" s="292">
        <v>3540200</v>
      </c>
      <c r="G482" s="292">
        <v>35402009</v>
      </c>
      <c r="H482" s="17">
        <v>355.26</v>
      </c>
      <c r="I482" s="17">
        <v>1.2007962709284625</v>
      </c>
      <c r="J482" s="17">
        <v>1.7711744996194827</v>
      </c>
      <c r="K482" s="17">
        <v>5.32</v>
      </c>
      <c r="L482" s="17">
        <v>0.57037822869102017</v>
      </c>
      <c r="M482" s="300">
        <f t="shared" si="11"/>
        <v>6.49869E-2</v>
      </c>
      <c r="N482" s="221">
        <v>5.84707E-2</v>
      </c>
      <c r="O482" s="221">
        <v>6.5161999999999998E-3</v>
      </c>
      <c r="P482" s="298">
        <v>0.11098427194317605</v>
      </c>
      <c r="Q482" s="68" t="s">
        <v>800</v>
      </c>
      <c r="R482" s="68" t="s">
        <v>800</v>
      </c>
      <c r="S482" s="68" t="s">
        <v>800</v>
      </c>
      <c r="T482" s="68" t="s">
        <v>800</v>
      </c>
      <c r="U482" s="79"/>
      <c r="V482" s="80" t="s">
        <v>800</v>
      </c>
      <c r="W482" s="80" t="s">
        <v>800</v>
      </c>
      <c r="X482" s="80" t="s">
        <v>800</v>
      </c>
      <c r="Y482" s="80" t="s">
        <v>800</v>
      </c>
      <c r="Z482" s="227"/>
      <c r="AA482" s="89">
        <v>0</v>
      </c>
      <c r="AB482" s="89">
        <v>2480.922</v>
      </c>
      <c r="AC482" s="301">
        <v>1</v>
      </c>
      <c r="AD482" s="230">
        <v>0</v>
      </c>
      <c r="AE482" s="302">
        <v>0</v>
      </c>
      <c r="AG482" s="36"/>
    </row>
    <row r="483" spans="1:33" s="38" customFormat="1" ht="15" customHeight="1" x14ac:dyDescent="0.2">
      <c r="A483" s="277">
        <v>18</v>
      </c>
      <c r="B483" s="279">
        <v>30</v>
      </c>
      <c r="C483" s="170"/>
      <c r="D483" s="4" t="s">
        <v>588</v>
      </c>
      <c r="E483" s="1" t="s">
        <v>1</v>
      </c>
      <c r="F483" s="292">
        <v>3540259</v>
      </c>
      <c r="G483" s="292">
        <v>354025918</v>
      </c>
      <c r="H483" s="17">
        <v>210.26</v>
      </c>
      <c r="I483" s="17">
        <v>0.37024551686960933</v>
      </c>
      <c r="J483" s="17">
        <v>0.50033177955352615</v>
      </c>
      <c r="K483" s="17">
        <v>1.58</v>
      </c>
      <c r="L483" s="17">
        <v>0.13008626268391682</v>
      </c>
      <c r="M483" s="300">
        <f t="shared" si="11"/>
        <v>0.29637440000000004</v>
      </c>
      <c r="N483" s="221">
        <v>0.28902720000000004</v>
      </c>
      <c r="O483" s="221">
        <v>7.3471999999999999E-3</v>
      </c>
      <c r="P483" s="298">
        <v>0</v>
      </c>
      <c r="Q483" s="68" t="s">
        <v>800</v>
      </c>
      <c r="R483" s="68" t="s">
        <v>800</v>
      </c>
      <c r="S483" s="68" t="s">
        <v>800</v>
      </c>
      <c r="T483" s="68" t="s">
        <v>800</v>
      </c>
      <c r="U483" s="79"/>
      <c r="V483" s="80" t="s">
        <v>800</v>
      </c>
      <c r="W483" s="80" t="s">
        <v>800</v>
      </c>
      <c r="X483" s="80" t="s">
        <v>800</v>
      </c>
      <c r="Y483" s="80" t="s">
        <v>800</v>
      </c>
      <c r="Z483" s="227"/>
      <c r="AA483" s="89">
        <v>152.27376497703324</v>
      </c>
      <c r="AB483" s="89">
        <v>48.336235022966747</v>
      </c>
      <c r="AC483" s="301">
        <v>0</v>
      </c>
      <c r="AD483" s="230">
        <v>0</v>
      </c>
      <c r="AE483" s="302">
        <v>5</v>
      </c>
      <c r="AG483" s="36"/>
    </row>
    <row r="484" spans="1:33" s="38" customFormat="1" ht="15" customHeight="1" x14ac:dyDescent="0.2">
      <c r="A484" s="277">
        <v>15</v>
      </c>
      <c r="B484" s="279">
        <v>30</v>
      </c>
      <c r="C484" s="170"/>
      <c r="D484" s="4" t="s">
        <v>589</v>
      </c>
      <c r="E484" s="1" t="s">
        <v>17</v>
      </c>
      <c r="F484" s="292">
        <v>3540309</v>
      </c>
      <c r="G484" s="292">
        <v>354030915</v>
      </c>
      <c r="H484" s="17">
        <v>217.13</v>
      </c>
      <c r="I484" s="17">
        <v>0.3502322456874683</v>
      </c>
      <c r="J484" s="17">
        <v>0.53035168632673768</v>
      </c>
      <c r="K484" s="17">
        <v>1.66</v>
      </c>
      <c r="L484" s="17">
        <v>0.18011944063926938</v>
      </c>
      <c r="M484" s="300">
        <f t="shared" si="11"/>
        <v>0.1504462</v>
      </c>
      <c r="N484" s="221">
        <v>4.7410399999999998E-2</v>
      </c>
      <c r="O484" s="221">
        <v>0.10303580000000001</v>
      </c>
      <c r="P484" s="298">
        <v>0.30268899036022323</v>
      </c>
      <c r="Q484" s="68" t="s">
        <v>800</v>
      </c>
      <c r="R484" s="68" t="s">
        <v>800</v>
      </c>
      <c r="S484" s="68" t="s">
        <v>800</v>
      </c>
      <c r="T484" s="68" t="s">
        <v>800</v>
      </c>
      <c r="U484" s="79"/>
      <c r="V484" s="80" t="s">
        <v>800</v>
      </c>
      <c r="W484" s="80" t="s">
        <v>800</v>
      </c>
      <c r="X484" s="80" t="s">
        <v>800</v>
      </c>
      <c r="Y484" s="80" t="s">
        <v>800</v>
      </c>
      <c r="Z484" s="227"/>
      <c r="AA484" s="89">
        <v>96.796079999999989</v>
      </c>
      <c r="AB484" s="89">
        <v>21.247920000000001</v>
      </c>
      <c r="AC484" s="301">
        <v>1</v>
      </c>
      <c r="AD484" s="230">
        <v>0</v>
      </c>
      <c r="AE484" s="302">
        <v>2</v>
      </c>
      <c r="AG484" s="36"/>
    </row>
    <row r="485" spans="1:33" s="38" customFormat="1" ht="15" customHeight="1" x14ac:dyDescent="0.2">
      <c r="A485" s="277">
        <v>15</v>
      </c>
      <c r="B485" s="279">
        <v>30</v>
      </c>
      <c r="C485" s="170"/>
      <c r="D485" s="4" t="s">
        <v>590</v>
      </c>
      <c r="E485" s="1" t="s">
        <v>17</v>
      </c>
      <c r="F485" s="292">
        <v>3540408</v>
      </c>
      <c r="G485" s="292">
        <v>354040815</v>
      </c>
      <c r="H485" s="17">
        <v>315.43</v>
      </c>
      <c r="I485" s="17">
        <v>0.53035168632673768</v>
      </c>
      <c r="J485" s="17">
        <v>0.79052421169457132</v>
      </c>
      <c r="K485" s="17">
        <v>2.5</v>
      </c>
      <c r="L485" s="17">
        <v>0.26017252536783364</v>
      </c>
      <c r="M485" s="300">
        <f t="shared" si="11"/>
        <v>5.0792699999999996E-2</v>
      </c>
      <c r="N485" s="221">
        <v>4.4675099999999995E-2</v>
      </c>
      <c r="O485" s="221">
        <v>6.1176000000000008E-3</v>
      </c>
      <c r="P485" s="298">
        <v>3.9955289193302893E-2</v>
      </c>
      <c r="Q485" s="68" t="s">
        <v>800</v>
      </c>
      <c r="R485" s="68" t="s">
        <v>800</v>
      </c>
      <c r="S485" s="68" t="s">
        <v>800</v>
      </c>
      <c r="T485" s="68" t="s">
        <v>800</v>
      </c>
      <c r="U485" s="79"/>
      <c r="V485" s="80" t="s">
        <v>800</v>
      </c>
      <c r="W485" s="80" t="s">
        <v>800</v>
      </c>
      <c r="X485" s="80" t="s">
        <v>800</v>
      </c>
      <c r="Y485" s="80" t="s">
        <v>800</v>
      </c>
      <c r="Z485" s="227"/>
      <c r="AA485" s="89">
        <v>148.47839999999999</v>
      </c>
      <c r="AB485" s="89">
        <v>37.119599999999998</v>
      </c>
      <c r="AC485" s="301">
        <v>0</v>
      </c>
      <c r="AD485" s="230">
        <v>0</v>
      </c>
      <c r="AE485" s="302">
        <v>2</v>
      </c>
      <c r="AG485" s="36"/>
    </row>
    <row r="486" spans="1:33" s="38" customFormat="1" ht="15" customHeight="1" x14ac:dyDescent="0.2">
      <c r="A486" s="277">
        <v>10</v>
      </c>
      <c r="B486" s="279">
        <v>30</v>
      </c>
      <c r="C486" s="170"/>
      <c r="D486" s="4" t="s">
        <v>591</v>
      </c>
      <c r="E486" s="1" t="s">
        <v>54</v>
      </c>
      <c r="F486" s="292">
        <v>3540507</v>
      </c>
      <c r="G486" s="292">
        <v>354050710</v>
      </c>
      <c r="H486" s="17">
        <v>266.57</v>
      </c>
      <c r="I486" s="17">
        <v>0.49032514396245563</v>
      </c>
      <c r="J486" s="17">
        <v>0.85056402524099439</v>
      </c>
      <c r="K486" s="17">
        <v>2.36</v>
      </c>
      <c r="L486" s="17">
        <v>0.36023888127853876</v>
      </c>
      <c r="M486" s="300">
        <f t="shared" si="11"/>
        <v>4.0033700000000005E-2</v>
      </c>
      <c r="N486" s="221">
        <v>3.1758300000000003E-2</v>
      </c>
      <c r="O486" s="221">
        <v>8.2753999999999987E-3</v>
      </c>
      <c r="P486" s="298">
        <v>0</v>
      </c>
      <c r="Q486" s="68" t="s">
        <v>800</v>
      </c>
      <c r="R486" s="68" t="s">
        <v>800</v>
      </c>
      <c r="S486" s="68" t="s">
        <v>800</v>
      </c>
      <c r="T486" s="68" t="s">
        <v>800</v>
      </c>
      <c r="U486" s="79"/>
      <c r="V486" s="80" t="s">
        <v>800</v>
      </c>
      <c r="W486" s="80" t="s">
        <v>800</v>
      </c>
      <c r="X486" s="80" t="s">
        <v>800</v>
      </c>
      <c r="Y486" s="80" t="s">
        <v>800</v>
      </c>
      <c r="Z486" s="227"/>
      <c r="AA486" s="89">
        <v>129.87758188169539</v>
      </c>
      <c r="AB486" s="89">
        <v>116.09241811830461</v>
      </c>
      <c r="AC486" s="301">
        <v>0</v>
      </c>
      <c r="AD486" s="230">
        <v>0</v>
      </c>
      <c r="AE486" s="302">
        <v>3</v>
      </c>
      <c r="AG486" s="36"/>
    </row>
    <row r="487" spans="1:33" s="38" customFormat="1" ht="15" customHeight="1" x14ac:dyDescent="0.2">
      <c r="A487" s="277">
        <v>10</v>
      </c>
      <c r="B487" s="279">
        <v>30</v>
      </c>
      <c r="C487" s="170"/>
      <c r="D487" s="4" t="s">
        <v>592</v>
      </c>
      <c r="E487" s="1" t="s">
        <v>54</v>
      </c>
      <c r="F487" s="292">
        <v>3540606</v>
      </c>
      <c r="G487" s="292">
        <v>354060610</v>
      </c>
      <c r="H487" s="17">
        <v>556.55999999999995</v>
      </c>
      <c r="I487" s="17">
        <v>1.050696737062405</v>
      </c>
      <c r="J487" s="17">
        <v>1.8112010419837647</v>
      </c>
      <c r="K487" s="17">
        <v>5.03</v>
      </c>
      <c r="L487" s="17">
        <v>0.76050430492135979</v>
      </c>
      <c r="M487" s="300">
        <f t="shared" si="11"/>
        <v>0.55869790000000008</v>
      </c>
      <c r="N487" s="221">
        <v>0.38575929999999997</v>
      </c>
      <c r="O487" s="221">
        <v>0.17293860000000005</v>
      </c>
      <c r="P487" s="298">
        <v>0</v>
      </c>
      <c r="Q487" s="68" t="s">
        <v>800</v>
      </c>
      <c r="R487" s="68" t="s">
        <v>800</v>
      </c>
      <c r="S487" s="68" t="s">
        <v>800</v>
      </c>
      <c r="T487" s="68" t="s">
        <v>800</v>
      </c>
      <c r="U487" s="79"/>
      <c r="V487" s="80" t="s">
        <v>800</v>
      </c>
      <c r="W487" s="80" t="s">
        <v>800</v>
      </c>
      <c r="X487" s="80" t="s">
        <v>800</v>
      </c>
      <c r="Y487" s="80" t="s">
        <v>800</v>
      </c>
      <c r="Z487" s="227"/>
      <c r="AA487" s="89">
        <v>2000.5930799999996</v>
      </c>
      <c r="AB487" s="89">
        <v>369.62891999999999</v>
      </c>
      <c r="AC487" s="301">
        <v>7</v>
      </c>
      <c r="AD487" s="230">
        <v>1</v>
      </c>
      <c r="AE487" s="302">
        <v>77</v>
      </c>
      <c r="AG487" s="36"/>
    </row>
    <row r="488" spans="1:33" s="38" customFormat="1" ht="15" customHeight="1" x14ac:dyDescent="0.2">
      <c r="A488" s="277">
        <v>9</v>
      </c>
      <c r="B488" s="279">
        <v>30</v>
      </c>
      <c r="C488" s="170"/>
      <c r="D488" s="4" t="s">
        <v>593</v>
      </c>
      <c r="E488" s="1" t="s">
        <v>18</v>
      </c>
      <c r="F488" s="292">
        <v>3540705</v>
      </c>
      <c r="G488" s="292">
        <v>35407059</v>
      </c>
      <c r="H488" s="17">
        <v>243.91</v>
      </c>
      <c r="I488" s="17">
        <v>0.81053748287671246</v>
      </c>
      <c r="J488" s="17">
        <v>1.2007962709284625</v>
      </c>
      <c r="K488" s="17">
        <v>3.32</v>
      </c>
      <c r="L488" s="17">
        <v>0.39025878805175007</v>
      </c>
      <c r="M488" s="300">
        <f t="shared" si="11"/>
        <v>0.37431819999999999</v>
      </c>
      <c r="N488" s="221">
        <v>0.35774709999999998</v>
      </c>
      <c r="O488" s="221">
        <v>1.6571100000000002E-2</v>
      </c>
      <c r="P488" s="298">
        <v>0.32288549594114657</v>
      </c>
      <c r="Q488" s="68" t="s">
        <v>800</v>
      </c>
      <c r="R488" s="68" t="s">
        <v>800</v>
      </c>
      <c r="S488" s="68" t="s">
        <v>800</v>
      </c>
      <c r="T488" s="68" t="s">
        <v>800</v>
      </c>
      <c r="U488" s="79"/>
      <c r="V488" s="80" t="s">
        <v>800</v>
      </c>
      <c r="W488" s="80" t="s">
        <v>800</v>
      </c>
      <c r="X488" s="80" t="s">
        <v>800</v>
      </c>
      <c r="Y488" s="80" t="s">
        <v>800</v>
      </c>
      <c r="Z488" s="227"/>
      <c r="AA488" s="89">
        <v>536.64331161599966</v>
      </c>
      <c r="AB488" s="89">
        <v>2385.4046883840001</v>
      </c>
      <c r="AC488" s="301">
        <v>2</v>
      </c>
      <c r="AD488" s="230">
        <v>0</v>
      </c>
      <c r="AE488" s="302">
        <v>25</v>
      </c>
      <c r="AG488" s="36"/>
    </row>
    <row r="489" spans="1:33" s="38" customFormat="1" ht="15" customHeight="1" x14ac:dyDescent="0.2">
      <c r="A489" s="277">
        <v>2</v>
      </c>
      <c r="B489" s="279">
        <v>30</v>
      </c>
      <c r="C489" s="170"/>
      <c r="D489" s="4" t="s">
        <v>594</v>
      </c>
      <c r="E489" s="1" t="s">
        <v>6</v>
      </c>
      <c r="F489" s="292">
        <v>3540754</v>
      </c>
      <c r="G489" s="292">
        <v>35407542</v>
      </c>
      <c r="H489" s="17">
        <v>44.65</v>
      </c>
      <c r="I489" s="17">
        <v>0.23015261859462202</v>
      </c>
      <c r="J489" s="17">
        <v>0.29019243214104512</v>
      </c>
      <c r="K489" s="17">
        <v>0.67</v>
      </c>
      <c r="L489" s="17">
        <v>6.0039813546423099E-2</v>
      </c>
      <c r="M489" s="300">
        <f t="shared" si="11"/>
        <v>0.1007256</v>
      </c>
      <c r="N489" s="221">
        <v>5.5555599999999997E-2</v>
      </c>
      <c r="O489" s="221">
        <v>4.5170000000000002E-2</v>
      </c>
      <c r="P489" s="298">
        <v>4.0334855403348557E-3</v>
      </c>
      <c r="Q489" s="68" t="s">
        <v>800</v>
      </c>
      <c r="R489" s="68" t="s">
        <v>800</v>
      </c>
      <c r="S489" s="68" t="s">
        <v>800</v>
      </c>
      <c r="T489" s="68" t="s">
        <v>800</v>
      </c>
      <c r="U489" s="79"/>
      <c r="V489" s="80" t="s">
        <v>800</v>
      </c>
      <c r="W489" s="80" t="s">
        <v>800</v>
      </c>
      <c r="X489" s="80" t="s">
        <v>800</v>
      </c>
      <c r="Y489" s="80" t="s">
        <v>800</v>
      </c>
      <c r="Z489" s="227"/>
      <c r="AA489" s="89">
        <v>29.098979999999983</v>
      </c>
      <c r="AB489" s="89">
        <v>909.09702000000004</v>
      </c>
      <c r="AC489" s="301">
        <v>0</v>
      </c>
      <c r="AD489" s="230">
        <v>0</v>
      </c>
      <c r="AE489" s="302">
        <v>1</v>
      </c>
      <c r="AG489" s="36"/>
    </row>
    <row r="490" spans="1:33" s="38" customFormat="1" ht="15" customHeight="1" x14ac:dyDescent="0.2">
      <c r="A490" s="277">
        <v>16</v>
      </c>
      <c r="B490" s="279">
        <v>30</v>
      </c>
      <c r="C490" s="170"/>
      <c r="D490" s="4" t="s">
        <v>595</v>
      </c>
      <c r="E490" s="1" t="s">
        <v>0</v>
      </c>
      <c r="F490" s="292">
        <v>3540804</v>
      </c>
      <c r="G490" s="292">
        <v>354080416</v>
      </c>
      <c r="H490" s="17">
        <v>342.39</v>
      </c>
      <c r="I490" s="17">
        <v>0.80053084728564183</v>
      </c>
      <c r="J490" s="17">
        <v>1.0306834658802639</v>
      </c>
      <c r="K490" s="17">
        <v>2.52</v>
      </c>
      <c r="L490" s="17">
        <v>0.2301526185946221</v>
      </c>
      <c r="M490" s="300">
        <f t="shared" si="11"/>
        <v>0.22204759999999996</v>
      </c>
      <c r="N490" s="221">
        <v>0.1117142</v>
      </c>
      <c r="O490" s="221">
        <v>0.11033339999999997</v>
      </c>
      <c r="P490" s="298">
        <v>0</v>
      </c>
      <c r="Q490" s="68" t="s">
        <v>800</v>
      </c>
      <c r="R490" s="68" t="s">
        <v>800</v>
      </c>
      <c r="S490" s="68" t="s">
        <v>800</v>
      </c>
      <c r="T490" s="68" t="s">
        <v>800</v>
      </c>
      <c r="U490" s="79"/>
      <c r="V490" s="80" t="s">
        <v>800</v>
      </c>
      <c r="W490" s="80" t="s">
        <v>800</v>
      </c>
      <c r="X490" s="80" t="s">
        <v>800</v>
      </c>
      <c r="Y490" s="80" t="s">
        <v>800</v>
      </c>
      <c r="Z490" s="227"/>
      <c r="AA490" s="89">
        <v>678.97817999999995</v>
      </c>
      <c r="AB490" s="89">
        <v>139.06781999999998</v>
      </c>
      <c r="AC490" s="301">
        <v>2</v>
      </c>
      <c r="AD490" s="230">
        <v>0</v>
      </c>
      <c r="AE490" s="302">
        <v>3</v>
      </c>
      <c r="AG490" s="36"/>
    </row>
    <row r="491" spans="1:33" s="38" customFormat="1" ht="15" customHeight="1" x14ac:dyDescent="0.2">
      <c r="A491" s="277">
        <v>21</v>
      </c>
      <c r="B491" s="279">
        <v>30</v>
      </c>
      <c r="C491" s="170"/>
      <c r="D491" s="4" t="s">
        <v>596</v>
      </c>
      <c r="E491" s="1" t="s">
        <v>4</v>
      </c>
      <c r="F491" s="292">
        <v>3540853</v>
      </c>
      <c r="G491" s="292">
        <v>354085321</v>
      </c>
      <c r="H491" s="17">
        <v>63.05</v>
      </c>
      <c r="I491" s="17">
        <v>0.1701128050481989</v>
      </c>
      <c r="J491" s="17">
        <v>0.23015261859462202</v>
      </c>
      <c r="K491" s="17">
        <v>0.49</v>
      </c>
      <c r="L491" s="17">
        <v>6.0039813546423126E-2</v>
      </c>
      <c r="M491" s="300">
        <f t="shared" si="11"/>
        <v>9.3809999999999998E-4</v>
      </c>
      <c r="N491" s="221">
        <v>0</v>
      </c>
      <c r="O491" s="221">
        <v>9.3809999999999998E-4</v>
      </c>
      <c r="P491" s="298">
        <v>0</v>
      </c>
      <c r="Q491" s="68" t="s">
        <v>800</v>
      </c>
      <c r="R491" s="68" t="s">
        <v>800</v>
      </c>
      <c r="S491" s="68" t="s">
        <v>800</v>
      </c>
      <c r="T491" s="68" t="s">
        <v>800</v>
      </c>
      <c r="U491" s="79"/>
      <c r="V491" s="80" t="s">
        <v>800</v>
      </c>
      <c r="W491" s="80" t="s">
        <v>800</v>
      </c>
      <c r="X491" s="80" t="s">
        <v>800</v>
      </c>
      <c r="Y491" s="80" t="s">
        <v>800</v>
      </c>
      <c r="Z491" s="227"/>
      <c r="AA491" s="89">
        <v>52.064099999999989</v>
      </c>
      <c r="AB491" s="89">
        <v>42.597900000000003</v>
      </c>
      <c r="AC491" s="301">
        <v>0</v>
      </c>
      <c r="AD491" s="230">
        <v>0</v>
      </c>
      <c r="AE491" s="302">
        <v>0</v>
      </c>
      <c r="AG491" s="36"/>
    </row>
    <row r="492" spans="1:33" s="38" customFormat="1" ht="15" customHeight="1" x14ac:dyDescent="0.2">
      <c r="A492" s="277">
        <v>9</v>
      </c>
      <c r="B492" s="279">
        <v>30</v>
      </c>
      <c r="C492" s="170"/>
      <c r="D492" s="4" t="s">
        <v>597</v>
      </c>
      <c r="E492" s="1" t="s">
        <v>18</v>
      </c>
      <c r="F492" s="292">
        <v>3540903</v>
      </c>
      <c r="G492" s="292">
        <v>35409039</v>
      </c>
      <c r="H492" s="17">
        <v>167.2</v>
      </c>
      <c r="I492" s="17">
        <v>0.5403583219178083</v>
      </c>
      <c r="J492" s="17">
        <v>0.80053084728564183</v>
      </c>
      <c r="K492" s="17">
        <v>2.23</v>
      </c>
      <c r="L492" s="17">
        <v>0.26017252536783353</v>
      </c>
      <c r="M492" s="300">
        <f t="shared" si="11"/>
        <v>0.16972770000000001</v>
      </c>
      <c r="N492" s="221">
        <v>1.6208800000000002E-2</v>
      </c>
      <c r="O492" s="221">
        <v>0.15351890000000001</v>
      </c>
      <c r="P492" s="298">
        <v>1.3603500761035008</v>
      </c>
      <c r="Q492" s="68" t="s">
        <v>800</v>
      </c>
      <c r="R492" s="68" t="s">
        <v>800</v>
      </c>
      <c r="S492" s="68" t="s">
        <v>800</v>
      </c>
      <c r="T492" s="68" t="s">
        <v>800</v>
      </c>
      <c r="U492" s="79"/>
      <c r="V492" s="80" t="s">
        <v>800</v>
      </c>
      <c r="W492" s="80" t="s">
        <v>800</v>
      </c>
      <c r="X492" s="80" t="s">
        <v>800</v>
      </c>
      <c r="Y492" s="80" t="s">
        <v>800</v>
      </c>
      <c r="Z492" s="227"/>
      <c r="AA492" s="89">
        <v>999.00702000000001</v>
      </c>
      <c r="AB492" s="89">
        <v>10.09098</v>
      </c>
      <c r="AC492" s="301">
        <v>1</v>
      </c>
      <c r="AD492" s="230">
        <v>0</v>
      </c>
      <c r="AE492" s="302">
        <v>4</v>
      </c>
      <c r="AG492" s="36"/>
    </row>
    <row r="493" spans="1:33" s="38" customFormat="1" ht="15" customHeight="1" x14ac:dyDescent="0.2">
      <c r="A493" s="277">
        <v>7</v>
      </c>
      <c r="B493" s="279">
        <v>30</v>
      </c>
      <c r="C493" s="170"/>
      <c r="D493" s="4" t="s">
        <v>598</v>
      </c>
      <c r="E493" s="1" t="s">
        <v>14</v>
      </c>
      <c r="F493" s="292">
        <v>3541000</v>
      </c>
      <c r="G493" s="292">
        <v>35410007</v>
      </c>
      <c r="H493" s="17">
        <v>149.08000000000001</v>
      </c>
      <c r="I493" s="17">
        <v>2.0713735673515981</v>
      </c>
      <c r="J493" s="17">
        <v>3.1320769400050734</v>
      </c>
      <c r="K493" s="17">
        <v>8.3800000000000008</v>
      </c>
      <c r="L493" s="17">
        <v>1.0607033726534754</v>
      </c>
      <c r="M493" s="300">
        <f t="shared" si="11"/>
        <v>1.1535008</v>
      </c>
      <c r="N493" s="221">
        <v>1.1483056</v>
      </c>
      <c r="O493" s="221">
        <v>5.1951999999999996E-3</v>
      </c>
      <c r="P493" s="298">
        <v>0</v>
      </c>
      <c r="Q493" s="68" t="s">
        <v>800</v>
      </c>
      <c r="R493" s="68" t="s">
        <v>800</v>
      </c>
      <c r="S493" s="68" t="s">
        <v>800</v>
      </c>
      <c r="T493" s="68" t="s">
        <v>800</v>
      </c>
      <c r="U493" s="79"/>
      <c r="V493" s="80" t="s">
        <v>800</v>
      </c>
      <c r="W493" s="80" t="s">
        <v>800</v>
      </c>
      <c r="X493" s="80" t="s">
        <v>800</v>
      </c>
      <c r="Y493" s="80" t="s">
        <v>800</v>
      </c>
      <c r="Z493" s="227"/>
      <c r="AA493" s="89">
        <v>0</v>
      </c>
      <c r="AB493" s="89">
        <v>16454.07</v>
      </c>
      <c r="AC493" s="301">
        <v>30</v>
      </c>
      <c r="AD493" s="230">
        <v>1</v>
      </c>
      <c r="AE493" s="302">
        <v>5</v>
      </c>
      <c r="AG493" s="36"/>
    </row>
    <row r="494" spans="1:33" s="38" customFormat="1" ht="15" customHeight="1" x14ac:dyDescent="0.2">
      <c r="A494" s="277">
        <v>17</v>
      </c>
      <c r="B494" s="279">
        <v>30</v>
      </c>
      <c r="C494" s="170"/>
      <c r="D494" s="4" t="s">
        <v>599</v>
      </c>
      <c r="E494" s="1" t="s">
        <v>7</v>
      </c>
      <c r="F494" s="292">
        <v>3541059</v>
      </c>
      <c r="G494" s="292">
        <v>354105917</v>
      </c>
      <c r="H494" s="17">
        <v>179.82</v>
      </c>
      <c r="I494" s="17">
        <v>0.67044458460172507</v>
      </c>
      <c r="J494" s="17">
        <v>0.84055738964992388</v>
      </c>
      <c r="K494" s="17">
        <v>1.59</v>
      </c>
      <c r="L494" s="17">
        <v>0.17011280504819881</v>
      </c>
      <c r="M494" s="300">
        <f t="shared" si="11"/>
        <v>0.10394970000000001</v>
      </c>
      <c r="N494" s="221">
        <v>9.3009300000000003E-2</v>
      </c>
      <c r="O494" s="221">
        <v>1.0940400000000001E-2</v>
      </c>
      <c r="P494" s="298">
        <v>0</v>
      </c>
      <c r="Q494" s="68" t="s">
        <v>800</v>
      </c>
      <c r="R494" s="68" t="s">
        <v>800</v>
      </c>
      <c r="S494" s="68" t="s">
        <v>800</v>
      </c>
      <c r="T494" s="68" t="s">
        <v>800</v>
      </c>
      <c r="U494" s="79"/>
      <c r="V494" s="80" t="s">
        <v>800</v>
      </c>
      <c r="W494" s="80" t="s">
        <v>800</v>
      </c>
      <c r="X494" s="80" t="s">
        <v>800</v>
      </c>
      <c r="Y494" s="80" t="s">
        <v>800</v>
      </c>
      <c r="Z494" s="227"/>
      <c r="AA494" s="89">
        <v>167.48089305964371</v>
      </c>
      <c r="AB494" s="89">
        <v>40.14910694035629</v>
      </c>
      <c r="AC494" s="301">
        <v>0</v>
      </c>
      <c r="AD494" s="230">
        <v>0</v>
      </c>
      <c r="AE494" s="302">
        <v>4</v>
      </c>
      <c r="AG494" s="36"/>
    </row>
    <row r="495" spans="1:33" s="38" customFormat="1" ht="15" customHeight="1" x14ac:dyDescent="0.2">
      <c r="A495" s="277">
        <v>16</v>
      </c>
      <c r="B495" s="279">
        <v>30</v>
      </c>
      <c r="C495" s="170"/>
      <c r="D495" s="4" t="s">
        <v>600</v>
      </c>
      <c r="E495" s="1" t="s">
        <v>0</v>
      </c>
      <c r="F495" s="292">
        <v>3541109</v>
      </c>
      <c r="G495" s="292">
        <v>354110916</v>
      </c>
      <c r="H495" s="17">
        <v>288.57</v>
      </c>
      <c r="I495" s="17">
        <v>0.68045122019279558</v>
      </c>
      <c r="J495" s="17">
        <v>0.89059056760527655</v>
      </c>
      <c r="K495" s="17">
        <v>2.1800000000000002</v>
      </c>
      <c r="L495" s="17">
        <v>0.21013934741248097</v>
      </c>
      <c r="M495" s="300">
        <f t="shared" si="11"/>
        <v>0.20187519999999998</v>
      </c>
      <c r="N495" s="221">
        <v>0.19166689999999997</v>
      </c>
      <c r="O495" s="221">
        <v>1.02083E-2</v>
      </c>
      <c r="P495" s="298">
        <v>0</v>
      </c>
      <c r="Q495" s="68" t="s">
        <v>800</v>
      </c>
      <c r="R495" s="68" t="s">
        <v>800</v>
      </c>
      <c r="S495" s="68" t="s">
        <v>800</v>
      </c>
      <c r="T495" s="68" t="s">
        <v>800</v>
      </c>
      <c r="U495" s="79"/>
      <c r="V495" s="80" t="s">
        <v>800</v>
      </c>
      <c r="W495" s="80" t="s">
        <v>800</v>
      </c>
      <c r="X495" s="80" t="s">
        <v>800</v>
      </c>
      <c r="Y495" s="80" t="s">
        <v>800</v>
      </c>
      <c r="Z495" s="227"/>
      <c r="AA495" s="89">
        <v>139.25655580395528</v>
      </c>
      <c r="AB495" s="89">
        <v>48.015444196044719</v>
      </c>
      <c r="AC495" s="301">
        <v>0</v>
      </c>
      <c r="AD495" s="230">
        <v>0</v>
      </c>
      <c r="AE495" s="302">
        <v>0</v>
      </c>
      <c r="AG495" s="36"/>
    </row>
    <row r="496" spans="1:33" s="38" customFormat="1" ht="15" customHeight="1" x14ac:dyDescent="0.2">
      <c r="A496" s="277">
        <v>22</v>
      </c>
      <c r="B496" s="279">
        <v>30</v>
      </c>
      <c r="C496" s="170"/>
      <c r="D496" s="4" t="s">
        <v>601</v>
      </c>
      <c r="E496" s="1" t="s">
        <v>5</v>
      </c>
      <c r="F496" s="292">
        <v>3541208</v>
      </c>
      <c r="G496" s="292">
        <v>354120822</v>
      </c>
      <c r="H496" s="17">
        <v>753.74</v>
      </c>
      <c r="I496" s="17">
        <v>2.0513602961694573</v>
      </c>
      <c r="J496" s="17">
        <v>2.7918513299086758</v>
      </c>
      <c r="K496" s="17">
        <v>5.61</v>
      </c>
      <c r="L496" s="17">
        <v>0.74049103373921854</v>
      </c>
      <c r="M496" s="300">
        <f t="shared" si="11"/>
        <v>8.3576399999999995E-2</v>
      </c>
      <c r="N496" s="221">
        <v>3.5219899999999998E-2</v>
      </c>
      <c r="O496" s="221">
        <v>4.835649999999999E-2</v>
      </c>
      <c r="P496" s="298">
        <v>0</v>
      </c>
      <c r="Q496" s="68" t="s">
        <v>800</v>
      </c>
      <c r="R496" s="68" t="s">
        <v>800</v>
      </c>
      <c r="S496" s="68" t="s">
        <v>800</v>
      </c>
      <c r="T496" s="68" t="s">
        <v>800</v>
      </c>
      <c r="U496" s="79"/>
      <c r="V496" s="80" t="s">
        <v>800</v>
      </c>
      <c r="W496" s="80" t="s">
        <v>800</v>
      </c>
      <c r="X496" s="80" t="s">
        <v>800</v>
      </c>
      <c r="Y496" s="80" t="s">
        <v>800</v>
      </c>
      <c r="Z496" s="227"/>
      <c r="AA496" s="89">
        <v>390.404398321754</v>
      </c>
      <c r="AB496" s="89">
        <v>173.40960167824593</v>
      </c>
      <c r="AC496" s="301">
        <v>1</v>
      </c>
      <c r="AD496" s="230">
        <v>0</v>
      </c>
      <c r="AE496" s="302">
        <v>1</v>
      </c>
      <c r="AG496" s="36"/>
    </row>
    <row r="497" spans="1:33" s="38" customFormat="1" ht="15" customHeight="1" x14ac:dyDescent="0.2">
      <c r="A497" s="277">
        <v>22</v>
      </c>
      <c r="B497" s="279">
        <v>30</v>
      </c>
      <c r="C497" s="170"/>
      <c r="D497" s="4" t="s">
        <v>602</v>
      </c>
      <c r="E497" s="1" t="s">
        <v>5</v>
      </c>
      <c r="F497" s="292">
        <v>3541307</v>
      </c>
      <c r="G497" s="292">
        <v>354130722</v>
      </c>
      <c r="H497" s="17">
        <v>1281.78</v>
      </c>
      <c r="I497" s="17">
        <v>3.4823091856925421</v>
      </c>
      <c r="J497" s="17">
        <v>4.7531519057584983</v>
      </c>
      <c r="K497" s="17">
        <v>9.51</v>
      </c>
      <c r="L497" s="17">
        <v>1.2708427200659562</v>
      </c>
      <c r="M497" s="300">
        <f t="shared" si="11"/>
        <v>0.27461420000000003</v>
      </c>
      <c r="N497" s="221">
        <v>0.14922160000000001</v>
      </c>
      <c r="O497" s="221">
        <v>0.12539259999999999</v>
      </c>
      <c r="P497" s="298">
        <v>0.15454004946727548</v>
      </c>
      <c r="Q497" s="68" t="s">
        <v>800</v>
      </c>
      <c r="R497" s="68" t="s">
        <v>800</v>
      </c>
      <c r="S497" s="68" t="s">
        <v>800</v>
      </c>
      <c r="T497" s="68" t="s">
        <v>800</v>
      </c>
      <c r="U497" s="79"/>
      <c r="V497" s="80" t="s">
        <v>800</v>
      </c>
      <c r="W497" s="80" t="s">
        <v>800</v>
      </c>
      <c r="X497" s="80" t="s">
        <v>800</v>
      </c>
      <c r="Y497" s="80" t="s">
        <v>800</v>
      </c>
      <c r="Z497" s="227"/>
      <c r="AA497" s="89">
        <v>1623.4175973424394</v>
      </c>
      <c r="AB497" s="89">
        <v>578.91840265756025</v>
      </c>
      <c r="AC497" s="301">
        <v>1</v>
      </c>
      <c r="AD497" s="230">
        <v>0</v>
      </c>
      <c r="AE497" s="302">
        <v>0</v>
      </c>
      <c r="AG497" s="36"/>
    </row>
    <row r="498" spans="1:33" s="38" customFormat="1" ht="15" customHeight="1" x14ac:dyDescent="0.2">
      <c r="A498" s="277">
        <v>22</v>
      </c>
      <c r="B498" s="279">
        <v>30</v>
      </c>
      <c r="C498" s="170"/>
      <c r="D498" s="4" t="s">
        <v>603</v>
      </c>
      <c r="E498" s="1" t="s">
        <v>5</v>
      </c>
      <c r="F498" s="292">
        <v>3541406</v>
      </c>
      <c r="G498" s="292">
        <v>354140622</v>
      </c>
      <c r="H498" s="17">
        <v>562.11</v>
      </c>
      <c r="I498" s="17">
        <v>1.5210086098427196</v>
      </c>
      <c r="J498" s="17">
        <v>2.0113337538051748</v>
      </c>
      <c r="K498" s="17">
        <v>4.26</v>
      </c>
      <c r="L498" s="17">
        <v>0.49032514396245519</v>
      </c>
      <c r="M498" s="300">
        <f t="shared" si="11"/>
        <v>0.35925309999999999</v>
      </c>
      <c r="N498" s="221">
        <v>0.2399551</v>
      </c>
      <c r="O498" s="221">
        <v>0.11929799999999999</v>
      </c>
      <c r="P498" s="298">
        <v>0</v>
      </c>
      <c r="Q498" s="68" t="s">
        <v>800</v>
      </c>
      <c r="R498" s="68" t="s">
        <v>800</v>
      </c>
      <c r="S498" s="68" t="s">
        <v>800</v>
      </c>
      <c r="T498" s="68" t="s">
        <v>800</v>
      </c>
      <c r="U498" s="79"/>
      <c r="V498" s="80" t="s">
        <v>800</v>
      </c>
      <c r="W498" s="80" t="s">
        <v>800</v>
      </c>
      <c r="X498" s="80" t="s">
        <v>800</v>
      </c>
      <c r="Y498" s="80" t="s">
        <v>800</v>
      </c>
      <c r="Z498" s="227"/>
      <c r="AA498" s="89">
        <v>10676.470211206233</v>
      </c>
      <c r="AB498" s="89">
        <v>1159.5197887937666</v>
      </c>
      <c r="AC498" s="301">
        <v>20</v>
      </c>
      <c r="AD498" s="230">
        <v>0</v>
      </c>
      <c r="AE498" s="302">
        <v>4</v>
      </c>
      <c r="AG498" s="36"/>
    </row>
    <row r="499" spans="1:33" s="38" customFormat="1" ht="15" customHeight="1" x14ac:dyDescent="0.2">
      <c r="A499" s="277">
        <v>22</v>
      </c>
      <c r="B499" s="279">
        <v>30</v>
      </c>
      <c r="C499" s="170"/>
      <c r="D499" s="4" t="s">
        <v>604</v>
      </c>
      <c r="E499" s="1" t="s">
        <v>5</v>
      </c>
      <c r="F499" s="292">
        <v>3541505</v>
      </c>
      <c r="G499" s="292">
        <v>354150522</v>
      </c>
      <c r="H499" s="17">
        <v>755.01</v>
      </c>
      <c r="I499" s="17">
        <v>2.0513602961694573</v>
      </c>
      <c r="J499" s="17">
        <v>2.7318115163622529</v>
      </c>
      <c r="K499" s="17">
        <v>5.72</v>
      </c>
      <c r="L499" s="17">
        <v>0.68045122019279569</v>
      </c>
      <c r="M499" s="300">
        <f t="shared" si="11"/>
        <v>2.5957000000000004E-2</v>
      </c>
      <c r="N499" s="221">
        <v>0</v>
      </c>
      <c r="O499" s="221">
        <v>2.5957000000000004E-2</v>
      </c>
      <c r="P499" s="298">
        <v>0</v>
      </c>
      <c r="Q499" s="68" t="s">
        <v>800</v>
      </c>
      <c r="R499" s="68" t="s">
        <v>800</v>
      </c>
      <c r="S499" s="68" t="s">
        <v>800</v>
      </c>
      <c r="T499" s="68" t="s">
        <v>800</v>
      </c>
      <c r="U499" s="79"/>
      <c r="V499" s="80" t="s">
        <v>800</v>
      </c>
      <c r="W499" s="80" t="s">
        <v>800</v>
      </c>
      <c r="X499" s="80" t="s">
        <v>800</v>
      </c>
      <c r="Y499" s="80" t="s">
        <v>800</v>
      </c>
      <c r="Z499" s="227"/>
      <c r="AA499" s="89">
        <v>679.58675999999991</v>
      </c>
      <c r="AB499" s="89">
        <v>1359.99324</v>
      </c>
      <c r="AC499" s="301">
        <v>2</v>
      </c>
      <c r="AD499" s="230">
        <v>0</v>
      </c>
      <c r="AE499" s="302">
        <v>0</v>
      </c>
      <c r="AG499" s="36"/>
    </row>
    <row r="500" spans="1:33" s="38" customFormat="1" ht="15" customHeight="1" x14ac:dyDescent="0.2">
      <c r="A500" s="277">
        <v>19</v>
      </c>
      <c r="B500" s="279">
        <v>30</v>
      </c>
      <c r="C500" s="170"/>
      <c r="D500" s="4" t="s">
        <v>605</v>
      </c>
      <c r="E500" s="1" t="s">
        <v>2</v>
      </c>
      <c r="F500" s="292">
        <v>3541604</v>
      </c>
      <c r="G500" s="292">
        <v>354160419</v>
      </c>
      <c r="H500" s="17">
        <v>782.15</v>
      </c>
      <c r="I500" s="17">
        <v>1.5610351522070016</v>
      </c>
      <c r="J500" s="17">
        <v>2.1013934741248099</v>
      </c>
      <c r="K500" s="17">
        <v>5.83</v>
      </c>
      <c r="L500" s="17">
        <v>0.5403583219178083</v>
      </c>
      <c r="M500" s="300">
        <f t="shared" si="11"/>
        <v>0.47171799999999997</v>
      </c>
      <c r="N500" s="221">
        <v>0.35009259999999998</v>
      </c>
      <c r="O500" s="221">
        <v>0.12162539999999997</v>
      </c>
      <c r="P500" s="298">
        <v>0</v>
      </c>
      <c r="Q500" s="68" t="s">
        <v>800</v>
      </c>
      <c r="R500" s="68" t="s">
        <v>800</v>
      </c>
      <c r="S500" s="68" t="s">
        <v>800</v>
      </c>
      <c r="T500" s="68" t="s">
        <v>800</v>
      </c>
      <c r="U500" s="79"/>
      <c r="V500" s="80" t="s">
        <v>800</v>
      </c>
      <c r="W500" s="80" t="s">
        <v>800</v>
      </c>
      <c r="X500" s="80" t="s">
        <v>800</v>
      </c>
      <c r="Y500" s="80" t="s">
        <v>800</v>
      </c>
      <c r="Z500" s="227"/>
      <c r="AA500" s="89">
        <v>1407.39606</v>
      </c>
      <c r="AB500" s="89">
        <v>374.11793999999998</v>
      </c>
      <c r="AC500" s="301">
        <v>5</v>
      </c>
      <c r="AD500" s="230">
        <v>1</v>
      </c>
      <c r="AE500" s="302">
        <v>5</v>
      </c>
      <c r="AG500" s="36"/>
    </row>
    <row r="501" spans="1:33" s="38" customFormat="1" ht="15" customHeight="1" x14ac:dyDescent="0.2">
      <c r="A501" s="277">
        <v>10</v>
      </c>
      <c r="B501" s="279">
        <v>30</v>
      </c>
      <c r="C501" s="170"/>
      <c r="D501" s="4" t="s">
        <v>606</v>
      </c>
      <c r="E501" s="1" t="s">
        <v>54</v>
      </c>
      <c r="F501" s="292">
        <v>3541653</v>
      </c>
      <c r="G501" s="292">
        <v>354165310</v>
      </c>
      <c r="H501" s="17">
        <v>205.03</v>
      </c>
      <c r="I501" s="17">
        <v>0.37024551686960933</v>
      </c>
      <c r="J501" s="17">
        <v>0.65043131341958405</v>
      </c>
      <c r="K501" s="17">
        <v>1.8</v>
      </c>
      <c r="L501" s="17">
        <v>0.28018579654997472</v>
      </c>
      <c r="M501" s="300">
        <f t="shared" si="11"/>
        <v>0.24230189999999996</v>
      </c>
      <c r="N501" s="221">
        <v>0.24153549999999996</v>
      </c>
      <c r="O501" s="221">
        <v>7.6639999999999987E-4</v>
      </c>
      <c r="P501" s="298">
        <v>0</v>
      </c>
      <c r="Q501" s="68" t="s">
        <v>800</v>
      </c>
      <c r="R501" s="68" t="s">
        <v>800</v>
      </c>
      <c r="S501" s="68" t="s">
        <v>800</v>
      </c>
      <c r="T501" s="68" t="s">
        <v>800</v>
      </c>
      <c r="U501" s="79"/>
      <c r="V501" s="80" t="s">
        <v>800</v>
      </c>
      <c r="W501" s="80" t="s">
        <v>800</v>
      </c>
      <c r="X501" s="80" t="s">
        <v>800</v>
      </c>
      <c r="Y501" s="80" t="s">
        <v>800</v>
      </c>
      <c r="Z501" s="227"/>
      <c r="AA501" s="89">
        <v>29.886607716186251</v>
      </c>
      <c r="AB501" s="89">
        <v>20.333392283813748</v>
      </c>
      <c r="AC501" s="301">
        <v>0</v>
      </c>
      <c r="AD501" s="230">
        <v>0</v>
      </c>
      <c r="AE501" s="302">
        <v>27</v>
      </c>
      <c r="AG501" s="36"/>
    </row>
    <row r="502" spans="1:33" s="38" customFormat="1" ht="15" customHeight="1" x14ac:dyDescent="0.2">
      <c r="A502" s="277">
        <v>17</v>
      </c>
      <c r="B502" s="279">
        <v>30</v>
      </c>
      <c r="C502" s="170"/>
      <c r="D502" s="4" t="s">
        <v>607</v>
      </c>
      <c r="E502" s="1" t="s">
        <v>7</v>
      </c>
      <c r="F502" s="292">
        <v>3541703</v>
      </c>
      <c r="G502" s="292">
        <v>354170317</v>
      </c>
      <c r="H502" s="17">
        <v>652.74</v>
      </c>
      <c r="I502" s="17">
        <v>1.92127403348554</v>
      </c>
      <c r="J502" s="17">
        <v>2.4916522621765602</v>
      </c>
      <c r="K502" s="17">
        <v>5.18</v>
      </c>
      <c r="L502" s="17">
        <v>0.57037822869102017</v>
      </c>
      <c r="M502" s="300">
        <f t="shared" si="11"/>
        <v>3.1264599999999997E-2</v>
      </c>
      <c r="N502" s="221">
        <v>3.11805E-2</v>
      </c>
      <c r="O502" s="221">
        <v>8.4099999999999998E-5</v>
      </c>
      <c r="P502" s="298">
        <v>0</v>
      </c>
      <c r="Q502" s="68" t="s">
        <v>800</v>
      </c>
      <c r="R502" s="68" t="s">
        <v>800</v>
      </c>
      <c r="S502" s="68" t="s">
        <v>800</v>
      </c>
      <c r="T502" s="68" t="s">
        <v>800</v>
      </c>
      <c r="U502" s="79"/>
      <c r="V502" s="80" t="s">
        <v>800</v>
      </c>
      <c r="W502" s="80" t="s">
        <v>800</v>
      </c>
      <c r="X502" s="80" t="s">
        <v>800</v>
      </c>
      <c r="Y502" s="80" t="s">
        <v>800</v>
      </c>
      <c r="Z502" s="227"/>
      <c r="AA502" s="89">
        <v>566.78763795735313</v>
      </c>
      <c r="AB502" s="89">
        <v>132.40436204264691</v>
      </c>
      <c r="AC502" s="301">
        <v>0</v>
      </c>
      <c r="AD502" s="230">
        <v>0</v>
      </c>
      <c r="AE502" s="302">
        <v>2</v>
      </c>
      <c r="AG502" s="36"/>
    </row>
    <row r="503" spans="1:33" s="38" customFormat="1" ht="15" customHeight="1" x14ac:dyDescent="0.2">
      <c r="A503" s="277">
        <v>20</v>
      </c>
      <c r="B503" s="279">
        <v>30</v>
      </c>
      <c r="C503" s="170"/>
      <c r="D503" s="4" t="s">
        <v>608</v>
      </c>
      <c r="E503" s="1" t="s">
        <v>3</v>
      </c>
      <c r="F503" s="292">
        <v>3541802</v>
      </c>
      <c r="G503" s="292">
        <v>354180220</v>
      </c>
      <c r="H503" s="17">
        <v>235.5</v>
      </c>
      <c r="I503" s="17">
        <v>0.52034505073566717</v>
      </c>
      <c r="J503" s="17">
        <v>0.74049103373921865</v>
      </c>
      <c r="K503" s="17">
        <v>1.76</v>
      </c>
      <c r="L503" s="17">
        <v>0.22014598300355148</v>
      </c>
      <c r="M503" s="300">
        <f t="shared" si="11"/>
        <v>0.17581720000000001</v>
      </c>
      <c r="N503" s="221">
        <v>0.1666667</v>
      </c>
      <c r="O503" s="221">
        <v>9.1505000000000006E-3</v>
      </c>
      <c r="P503" s="298">
        <v>0</v>
      </c>
      <c r="Q503" s="68" t="s">
        <v>800</v>
      </c>
      <c r="R503" s="68" t="s">
        <v>800</v>
      </c>
      <c r="S503" s="68" t="s">
        <v>800</v>
      </c>
      <c r="T503" s="68" t="s">
        <v>800</v>
      </c>
      <c r="U503" s="79"/>
      <c r="V503" s="80" t="s">
        <v>800</v>
      </c>
      <c r="W503" s="80" t="s">
        <v>800</v>
      </c>
      <c r="X503" s="80" t="s">
        <v>800</v>
      </c>
      <c r="Y503" s="80" t="s">
        <v>800</v>
      </c>
      <c r="Z503" s="227"/>
      <c r="AA503" s="89">
        <v>88.516799999999989</v>
      </c>
      <c r="AB503" s="89">
        <v>59.011199999999995</v>
      </c>
      <c r="AC503" s="301">
        <v>0</v>
      </c>
      <c r="AD503" s="230">
        <v>0</v>
      </c>
      <c r="AE503" s="302">
        <v>3</v>
      </c>
      <c r="AG503" s="36"/>
    </row>
    <row r="504" spans="1:33" s="38" customFormat="1" ht="15" customHeight="1" x14ac:dyDescent="0.2">
      <c r="A504" s="277">
        <v>2</v>
      </c>
      <c r="B504" s="279">
        <v>30</v>
      </c>
      <c r="C504" s="170"/>
      <c r="D504" s="4" t="s">
        <v>609</v>
      </c>
      <c r="E504" s="1" t="s">
        <v>6</v>
      </c>
      <c r="F504" s="292">
        <v>3541901</v>
      </c>
      <c r="G504" s="292">
        <v>35419012</v>
      </c>
      <c r="H504" s="17">
        <v>249.41</v>
      </c>
      <c r="I504" s="17">
        <v>1.3108692624302385</v>
      </c>
      <c r="J504" s="17">
        <v>1.7211413216641298</v>
      </c>
      <c r="K504" s="17">
        <v>3.96</v>
      </c>
      <c r="L504" s="17">
        <v>0.41027205923389132</v>
      </c>
      <c r="M504" s="300">
        <f t="shared" si="11"/>
        <v>3.7238100000000003E-2</v>
      </c>
      <c r="N504" s="221">
        <v>3.4755500000000002E-2</v>
      </c>
      <c r="O504" s="221">
        <v>2.4825999999999997E-3</v>
      </c>
      <c r="P504" s="298">
        <v>2.1308980213089802E-3</v>
      </c>
      <c r="Q504" s="68" t="s">
        <v>800</v>
      </c>
      <c r="R504" s="68" t="s">
        <v>800</v>
      </c>
      <c r="S504" s="68" t="s">
        <v>800</v>
      </c>
      <c r="T504" s="68" t="s">
        <v>800</v>
      </c>
      <c r="U504" s="79"/>
      <c r="V504" s="80" t="s">
        <v>800</v>
      </c>
      <c r="W504" s="80" t="s">
        <v>800</v>
      </c>
      <c r="X504" s="80" t="s">
        <v>800</v>
      </c>
      <c r="Y504" s="80" t="s">
        <v>800</v>
      </c>
      <c r="Z504" s="227"/>
      <c r="AA504" s="89">
        <v>127.94086685461133</v>
      </c>
      <c r="AB504" s="89">
        <v>437.92513314538866</v>
      </c>
      <c r="AC504" s="301">
        <v>2</v>
      </c>
      <c r="AD504" s="230">
        <v>0</v>
      </c>
      <c r="AE504" s="302">
        <v>3</v>
      </c>
      <c r="AG504" s="36"/>
    </row>
    <row r="505" spans="1:33" s="38" customFormat="1" ht="15" customHeight="1" x14ac:dyDescent="0.2">
      <c r="A505" s="277">
        <v>20</v>
      </c>
      <c r="B505" s="279">
        <v>30</v>
      </c>
      <c r="C505" s="170"/>
      <c r="D505" s="4" t="s">
        <v>610</v>
      </c>
      <c r="E505" s="1" t="s">
        <v>3</v>
      </c>
      <c r="F505" s="292">
        <v>3542008</v>
      </c>
      <c r="G505" s="292">
        <v>354200820</v>
      </c>
      <c r="H505" s="17">
        <v>319.76</v>
      </c>
      <c r="I505" s="17">
        <v>0.82054411846778286</v>
      </c>
      <c r="J505" s="17">
        <v>1.0807166438356166</v>
      </c>
      <c r="K505" s="17">
        <v>2.4</v>
      </c>
      <c r="L505" s="17">
        <v>0.26017252536783375</v>
      </c>
      <c r="M505" s="300">
        <f t="shared" si="11"/>
        <v>1.7254099999999998E-2</v>
      </c>
      <c r="N505" s="221">
        <v>0</v>
      </c>
      <c r="O505" s="221">
        <v>1.7254099999999998E-2</v>
      </c>
      <c r="P505" s="298">
        <v>0</v>
      </c>
      <c r="Q505" s="68" t="s">
        <v>800</v>
      </c>
      <c r="R505" s="68" t="s">
        <v>800</v>
      </c>
      <c r="S505" s="68" t="s">
        <v>800</v>
      </c>
      <c r="T505" s="68" t="s">
        <v>800</v>
      </c>
      <c r="U505" s="79"/>
      <c r="V505" s="80" t="s">
        <v>800</v>
      </c>
      <c r="W505" s="80" t="s">
        <v>800</v>
      </c>
      <c r="X505" s="80" t="s">
        <v>800</v>
      </c>
      <c r="Y505" s="80" t="s">
        <v>800</v>
      </c>
      <c r="Z505" s="227"/>
      <c r="AA505" s="89">
        <v>248.25641900414939</v>
      </c>
      <c r="AB505" s="89">
        <v>72.125580995850626</v>
      </c>
      <c r="AC505" s="301">
        <v>0</v>
      </c>
      <c r="AD505" s="230">
        <v>0</v>
      </c>
      <c r="AE505" s="302">
        <v>0</v>
      </c>
      <c r="AG505" s="36"/>
    </row>
    <row r="506" spans="1:33" s="38" customFormat="1" ht="15" customHeight="1" x14ac:dyDescent="0.2">
      <c r="A506" s="277">
        <v>5</v>
      </c>
      <c r="B506" s="279">
        <v>30</v>
      </c>
      <c r="C506" s="170"/>
      <c r="D506" s="4" t="s">
        <v>611</v>
      </c>
      <c r="E506" s="1" t="s">
        <v>9</v>
      </c>
      <c r="F506" s="292">
        <v>3542107</v>
      </c>
      <c r="G506" s="292">
        <v>35421075</v>
      </c>
      <c r="H506" s="17">
        <v>132.47</v>
      </c>
      <c r="I506" s="17">
        <v>0.37024551686960933</v>
      </c>
      <c r="J506" s="17">
        <v>0.57037822869101984</v>
      </c>
      <c r="K506" s="17">
        <v>1.51</v>
      </c>
      <c r="L506" s="17">
        <v>0.20013271182141051</v>
      </c>
      <c r="M506" s="300">
        <f t="shared" si="11"/>
        <v>0.57410269999999997</v>
      </c>
      <c r="N506" s="221">
        <v>0.54410740000000002</v>
      </c>
      <c r="O506" s="221">
        <v>2.9995299999999999E-2</v>
      </c>
      <c r="P506" s="298">
        <v>0</v>
      </c>
      <c r="Q506" s="68" t="s">
        <v>800</v>
      </c>
      <c r="R506" s="68" t="s">
        <v>800</v>
      </c>
      <c r="S506" s="68" t="s">
        <v>800</v>
      </c>
      <c r="T506" s="68" t="s">
        <v>800</v>
      </c>
      <c r="U506" s="79"/>
      <c r="V506" s="80" t="s">
        <v>800</v>
      </c>
      <c r="W506" s="80" t="s">
        <v>800</v>
      </c>
      <c r="X506" s="80" t="s">
        <v>800</v>
      </c>
      <c r="Y506" s="80" t="s">
        <v>800</v>
      </c>
      <c r="Z506" s="227"/>
      <c r="AA506" s="89">
        <v>0</v>
      </c>
      <c r="AB506" s="89">
        <v>429.786</v>
      </c>
      <c r="AC506" s="301">
        <v>3</v>
      </c>
      <c r="AD506" s="230">
        <v>0</v>
      </c>
      <c r="AE506" s="302">
        <v>6</v>
      </c>
      <c r="AG506" s="36"/>
    </row>
    <row r="507" spans="1:33" s="38" customFormat="1" ht="15" customHeight="1" x14ac:dyDescent="0.2">
      <c r="A507" s="277">
        <v>17</v>
      </c>
      <c r="B507" s="279">
        <v>30</v>
      </c>
      <c r="C507" s="170"/>
      <c r="D507" s="4" t="s">
        <v>612</v>
      </c>
      <c r="E507" s="1" t="s">
        <v>7</v>
      </c>
      <c r="F507" s="292">
        <v>3542206</v>
      </c>
      <c r="G507" s="292">
        <v>354220617</v>
      </c>
      <c r="H507" s="17">
        <v>1584.73</v>
      </c>
      <c r="I507" s="17">
        <v>5.1434106938102477</v>
      </c>
      <c r="J507" s="17">
        <v>6.6243927612886857</v>
      </c>
      <c r="K507" s="17">
        <v>13.18</v>
      </c>
      <c r="L507" s="17">
        <v>1.480982067478438</v>
      </c>
      <c r="M507" s="300">
        <f t="shared" si="11"/>
        <v>2.2914800000000003E-2</v>
      </c>
      <c r="N507" s="221">
        <v>1.2563700000000001E-2</v>
      </c>
      <c r="O507" s="221">
        <v>1.0351100000000002E-2</v>
      </c>
      <c r="P507" s="298">
        <v>0</v>
      </c>
      <c r="Q507" s="68" t="s">
        <v>800</v>
      </c>
      <c r="R507" s="68" t="s">
        <v>800</v>
      </c>
      <c r="S507" s="68" t="s">
        <v>800</v>
      </c>
      <c r="T507" s="68" t="s">
        <v>800</v>
      </c>
      <c r="U507" s="79"/>
      <c r="V507" s="80" t="s">
        <v>800</v>
      </c>
      <c r="W507" s="80" t="s">
        <v>800</v>
      </c>
      <c r="X507" s="80" t="s">
        <v>800</v>
      </c>
      <c r="Y507" s="80" t="s">
        <v>800</v>
      </c>
      <c r="Z507" s="227"/>
      <c r="AA507" s="89">
        <v>876.87143999999978</v>
      </c>
      <c r="AB507" s="89">
        <v>566.0085600000001</v>
      </c>
      <c r="AC507" s="301">
        <v>0</v>
      </c>
      <c r="AD507" s="230">
        <v>0</v>
      </c>
      <c r="AE507" s="302">
        <v>1</v>
      </c>
      <c r="AG507" s="36"/>
    </row>
    <row r="508" spans="1:33" s="38" customFormat="1" ht="15" customHeight="1" x14ac:dyDescent="0.2">
      <c r="A508" s="277">
        <v>2</v>
      </c>
      <c r="B508" s="279">
        <v>30</v>
      </c>
      <c r="C508" s="170"/>
      <c r="D508" s="4" t="s">
        <v>613</v>
      </c>
      <c r="E508" s="1" t="s">
        <v>6</v>
      </c>
      <c r="F508" s="292">
        <v>3542305</v>
      </c>
      <c r="G508" s="292">
        <v>35423052</v>
      </c>
      <c r="H508" s="17">
        <v>309.11</v>
      </c>
      <c r="I508" s="17">
        <v>1.53101524543379</v>
      </c>
      <c r="J508" s="17">
        <v>2.0013271182141046</v>
      </c>
      <c r="K508" s="17">
        <v>4.63</v>
      </c>
      <c r="L508" s="17">
        <v>0.47031187278031461</v>
      </c>
      <c r="M508" s="300">
        <f t="shared" si="11"/>
        <v>8.5133999999999991E-3</v>
      </c>
      <c r="N508" s="221">
        <v>7.6024999999999999E-3</v>
      </c>
      <c r="O508" s="221">
        <v>9.1089999999999997E-4</v>
      </c>
      <c r="P508" s="298">
        <v>2.0972222222222221E-3</v>
      </c>
      <c r="Q508" s="68" t="s">
        <v>800</v>
      </c>
      <c r="R508" s="68" t="s">
        <v>800</v>
      </c>
      <c r="S508" s="68" t="s">
        <v>800</v>
      </c>
      <c r="T508" s="68" t="s">
        <v>800</v>
      </c>
      <c r="U508" s="79"/>
      <c r="V508" s="80" t="s">
        <v>800</v>
      </c>
      <c r="W508" s="80" t="s">
        <v>800</v>
      </c>
      <c r="X508" s="80" t="s">
        <v>800</v>
      </c>
      <c r="Y508" s="80" t="s">
        <v>800</v>
      </c>
      <c r="Z508" s="227"/>
      <c r="AA508" s="89">
        <v>53.80019999999999</v>
      </c>
      <c r="AB508" s="89">
        <v>67.105800000000002</v>
      </c>
      <c r="AC508" s="301">
        <v>0</v>
      </c>
      <c r="AD508" s="230">
        <v>0</v>
      </c>
      <c r="AE508" s="302">
        <v>18</v>
      </c>
      <c r="AG508" s="36"/>
    </row>
    <row r="509" spans="1:33" s="38" customFormat="1" ht="15" customHeight="1" x14ac:dyDescent="0.2">
      <c r="A509" s="277">
        <v>22</v>
      </c>
      <c r="B509" s="279">
        <v>30</v>
      </c>
      <c r="C509" s="170"/>
      <c r="D509" s="4" t="s">
        <v>614</v>
      </c>
      <c r="E509" s="1" t="s">
        <v>5</v>
      </c>
      <c r="F509" s="292">
        <v>3542404</v>
      </c>
      <c r="G509" s="292">
        <v>354240422</v>
      </c>
      <c r="H509" s="17">
        <v>265.08999999999997</v>
      </c>
      <c r="I509" s="17">
        <v>0.74049103373921865</v>
      </c>
      <c r="J509" s="17">
        <v>1.0006635591070523</v>
      </c>
      <c r="K509" s="17">
        <v>1.99</v>
      </c>
      <c r="L509" s="17">
        <v>0.26017252536783364</v>
      </c>
      <c r="M509" s="300">
        <f t="shared" si="11"/>
        <v>4.4187199999999996E-2</v>
      </c>
      <c r="N509" s="221">
        <v>4.8230000000000001E-4</v>
      </c>
      <c r="O509" s="221">
        <v>4.3704899999999998E-2</v>
      </c>
      <c r="P509" s="298">
        <v>0</v>
      </c>
      <c r="Q509" s="68" t="s">
        <v>800</v>
      </c>
      <c r="R509" s="68" t="s">
        <v>800</v>
      </c>
      <c r="S509" s="68" t="s">
        <v>800</v>
      </c>
      <c r="T509" s="68" t="s">
        <v>800</v>
      </c>
      <c r="U509" s="79"/>
      <c r="V509" s="80" t="s">
        <v>800</v>
      </c>
      <c r="W509" s="80" t="s">
        <v>800</v>
      </c>
      <c r="X509" s="80" t="s">
        <v>800</v>
      </c>
      <c r="Y509" s="80" t="s">
        <v>800</v>
      </c>
      <c r="Z509" s="227"/>
      <c r="AA509" s="89">
        <v>843.32988364762161</v>
      </c>
      <c r="AB509" s="89">
        <v>145.30211635237831</v>
      </c>
      <c r="AC509" s="301">
        <v>1</v>
      </c>
      <c r="AD509" s="230">
        <v>0</v>
      </c>
      <c r="AE509" s="302">
        <v>1</v>
      </c>
      <c r="AG509" s="36"/>
    </row>
    <row r="510" spans="1:33" s="38" customFormat="1" ht="15" customHeight="1" x14ac:dyDescent="0.2">
      <c r="A510" s="277">
        <v>16</v>
      </c>
      <c r="B510" s="279">
        <v>30</v>
      </c>
      <c r="C510" s="170"/>
      <c r="D510" s="4" t="s">
        <v>615</v>
      </c>
      <c r="E510" s="1" t="s">
        <v>0</v>
      </c>
      <c r="F510" s="292">
        <v>3542503</v>
      </c>
      <c r="G510" s="292">
        <v>354250316</v>
      </c>
      <c r="H510" s="17">
        <v>409.91</v>
      </c>
      <c r="I510" s="17">
        <v>0.95063038115169962</v>
      </c>
      <c r="J510" s="17">
        <v>1.2308161777016742</v>
      </c>
      <c r="K510" s="17">
        <v>3.02</v>
      </c>
      <c r="L510" s="17">
        <v>0.28018579654997455</v>
      </c>
      <c r="M510" s="300">
        <f t="shared" si="11"/>
        <v>0.6865751000000001</v>
      </c>
      <c r="N510" s="221">
        <v>0.64111940000000012</v>
      </c>
      <c r="O510" s="221">
        <v>4.5455700000000002E-2</v>
      </c>
      <c r="P510" s="298">
        <v>0</v>
      </c>
      <c r="Q510" s="68" t="s">
        <v>800</v>
      </c>
      <c r="R510" s="68" t="s">
        <v>800</v>
      </c>
      <c r="S510" s="68" t="s">
        <v>800</v>
      </c>
      <c r="T510" s="68" t="s">
        <v>800</v>
      </c>
      <c r="U510" s="79"/>
      <c r="V510" s="80" t="s">
        <v>800</v>
      </c>
      <c r="W510" s="80" t="s">
        <v>800</v>
      </c>
      <c r="X510" s="80" t="s">
        <v>800</v>
      </c>
      <c r="Y510" s="80" t="s">
        <v>800</v>
      </c>
      <c r="Z510" s="227"/>
      <c r="AA510" s="89">
        <v>0</v>
      </c>
      <c r="AB510" s="89">
        <v>284.47199999999998</v>
      </c>
      <c r="AC510" s="301">
        <v>0</v>
      </c>
      <c r="AD510" s="230">
        <v>0</v>
      </c>
      <c r="AE510" s="302">
        <v>1</v>
      </c>
      <c r="AG510" s="36"/>
    </row>
    <row r="511" spans="1:33" s="38" customFormat="1" ht="15" customHeight="1" x14ac:dyDescent="0.2">
      <c r="A511" s="277">
        <v>11</v>
      </c>
      <c r="B511" s="279">
        <v>30</v>
      </c>
      <c r="C511" s="170"/>
      <c r="D511" s="4" t="s">
        <v>616</v>
      </c>
      <c r="E511" s="1" t="s">
        <v>12</v>
      </c>
      <c r="F511" s="292">
        <v>3542602</v>
      </c>
      <c r="G511" s="292">
        <v>354260211</v>
      </c>
      <c r="H511" s="17">
        <v>716.33</v>
      </c>
      <c r="I511" s="17">
        <v>6.6744259392440384</v>
      </c>
      <c r="J511" s="17">
        <v>9.4962971759259265</v>
      </c>
      <c r="K511" s="17">
        <v>21.74</v>
      </c>
      <c r="L511" s="17">
        <v>2.8218712366818881</v>
      </c>
      <c r="M511" s="300">
        <f t="shared" si="11"/>
        <v>9.8082199999999994E-2</v>
      </c>
      <c r="N511" s="221">
        <v>8.25269E-2</v>
      </c>
      <c r="O511" s="221">
        <v>1.5555299999999999E-2</v>
      </c>
      <c r="P511" s="298">
        <v>0.25799771689497719</v>
      </c>
      <c r="Q511" s="68" t="s">
        <v>800</v>
      </c>
      <c r="R511" s="68" t="s">
        <v>800</v>
      </c>
      <c r="S511" s="68" t="s">
        <v>800</v>
      </c>
      <c r="T511" s="68" t="s">
        <v>800</v>
      </c>
      <c r="U511" s="79"/>
      <c r="V511" s="80" t="s">
        <v>800</v>
      </c>
      <c r="W511" s="80" t="s">
        <v>800</v>
      </c>
      <c r="X511" s="80" t="s">
        <v>800</v>
      </c>
      <c r="Y511" s="80" t="s">
        <v>800</v>
      </c>
      <c r="Z511" s="227"/>
      <c r="AA511" s="89">
        <v>1866.0502376973916</v>
      </c>
      <c r="AB511" s="89">
        <v>835.51576230260821</v>
      </c>
      <c r="AC511" s="301">
        <v>12</v>
      </c>
      <c r="AD511" s="230">
        <v>2</v>
      </c>
      <c r="AE511" s="302">
        <v>143</v>
      </c>
      <c r="AG511" s="36"/>
    </row>
    <row r="512" spans="1:33" s="38" customFormat="1" ht="15" customHeight="1" x14ac:dyDescent="0.2">
      <c r="A512" s="277">
        <v>8</v>
      </c>
      <c r="B512" s="279">
        <v>30</v>
      </c>
      <c r="C512" s="170"/>
      <c r="D512" s="4" t="s">
        <v>617</v>
      </c>
      <c r="E512" s="1" t="s">
        <v>51</v>
      </c>
      <c r="F512" s="292">
        <v>3542701</v>
      </c>
      <c r="G512" s="292">
        <v>35427018</v>
      </c>
      <c r="H512" s="17">
        <v>245.6</v>
      </c>
      <c r="I512" s="17">
        <v>0.75049766933028916</v>
      </c>
      <c r="J512" s="17">
        <v>1.2408228132927448</v>
      </c>
      <c r="K512" s="17">
        <v>3.96</v>
      </c>
      <c r="L512" s="17">
        <v>0.49032514396245563</v>
      </c>
      <c r="M512" s="300">
        <f t="shared" si="11"/>
        <v>9.3978100000000009E-2</v>
      </c>
      <c r="N512" s="221">
        <v>2.5995399999999998E-2</v>
      </c>
      <c r="O512" s="221">
        <v>6.7982700000000007E-2</v>
      </c>
      <c r="P512" s="298">
        <v>0</v>
      </c>
      <c r="Q512" s="68" t="s">
        <v>800</v>
      </c>
      <c r="R512" s="68" t="s">
        <v>800</v>
      </c>
      <c r="S512" s="68" t="s">
        <v>800</v>
      </c>
      <c r="T512" s="68" t="s">
        <v>800</v>
      </c>
      <c r="U512" s="79"/>
      <c r="V512" s="80" t="s">
        <v>800</v>
      </c>
      <c r="W512" s="80" t="s">
        <v>800</v>
      </c>
      <c r="X512" s="80" t="s">
        <v>800</v>
      </c>
      <c r="Y512" s="80" t="s">
        <v>800</v>
      </c>
      <c r="Z512" s="227"/>
      <c r="AA512" s="89">
        <v>232.5915</v>
      </c>
      <c r="AB512" s="89">
        <v>77.530500000000004</v>
      </c>
      <c r="AC512" s="301">
        <v>0</v>
      </c>
      <c r="AD512" s="230">
        <v>0</v>
      </c>
      <c r="AE512" s="302">
        <v>3</v>
      </c>
      <c r="AG512" s="36"/>
    </row>
    <row r="513" spans="1:33" s="38" customFormat="1" ht="15" customHeight="1" x14ac:dyDescent="0.2">
      <c r="A513" s="277">
        <v>11</v>
      </c>
      <c r="B513" s="279">
        <v>30</v>
      </c>
      <c r="C513" s="170"/>
      <c r="D513" s="4" t="s">
        <v>618</v>
      </c>
      <c r="E513" s="1" t="s">
        <v>12</v>
      </c>
      <c r="F513" s="292">
        <v>3542800</v>
      </c>
      <c r="G513" s="292">
        <v>354280011</v>
      </c>
      <c r="H513" s="17">
        <v>335.03</v>
      </c>
      <c r="I513" s="17">
        <v>3.0320105840943685</v>
      </c>
      <c r="J513" s="17">
        <v>4.3028533041603243</v>
      </c>
      <c r="K513" s="17">
        <v>9.86</v>
      </c>
      <c r="L513" s="17">
        <v>1.2708427200659558</v>
      </c>
      <c r="M513" s="300">
        <f t="shared" si="11"/>
        <v>2.5582999999999999E-3</v>
      </c>
      <c r="N513" s="221">
        <v>2.5582999999999999E-3</v>
      </c>
      <c r="O513" s="221">
        <v>0</v>
      </c>
      <c r="P513" s="298">
        <v>4.3399606798579403E-3</v>
      </c>
      <c r="Q513" s="68" t="s">
        <v>800</v>
      </c>
      <c r="R513" s="68" t="s">
        <v>800</v>
      </c>
      <c r="S513" s="68" t="s">
        <v>800</v>
      </c>
      <c r="T513" s="68" t="s">
        <v>800</v>
      </c>
      <c r="U513" s="79"/>
      <c r="V513" s="80" t="s">
        <v>800</v>
      </c>
      <c r="W513" s="80" t="s">
        <v>800</v>
      </c>
      <c r="X513" s="80" t="s">
        <v>800</v>
      </c>
      <c r="Y513" s="80" t="s">
        <v>800</v>
      </c>
      <c r="Z513" s="227"/>
      <c r="AA513" s="89">
        <v>0</v>
      </c>
      <c r="AB513" s="89">
        <v>67.554000000000002</v>
      </c>
      <c r="AC513" s="301">
        <v>1</v>
      </c>
      <c r="AD513" s="230">
        <v>2</v>
      </c>
      <c r="AE513" s="302">
        <v>3</v>
      </c>
      <c r="AG513" s="36"/>
    </row>
    <row r="514" spans="1:33" s="38" customFormat="1" ht="15" customHeight="1" x14ac:dyDescent="0.2">
      <c r="A514" s="277">
        <v>13</v>
      </c>
      <c r="B514" s="279">
        <v>30</v>
      </c>
      <c r="C514" s="170"/>
      <c r="D514" s="4" t="s">
        <v>619</v>
      </c>
      <c r="E514" s="1" t="s">
        <v>10</v>
      </c>
      <c r="F514" s="292">
        <v>3542909</v>
      </c>
      <c r="G514" s="292">
        <v>354290913</v>
      </c>
      <c r="H514" s="17">
        <v>471.5</v>
      </c>
      <c r="I514" s="17">
        <v>1.5910550589802133</v>
      </c>
      <c r="J514" s="17">
        <v>1.9813138470319633</v>
      </c>
      <c r="K514" s="17">
        <v>3.83</v>
      </c>
      <c r="L514" s="17">
        <v>0.39025878805175007</v>
      </c>
      <c r="M514" s="300">
        <f t="shared" si="11"/>
        <v>0.22670169999999995</v>
      </c>
      <c r="N514" s="221">
        <v>0.11560349999999997</v>
      </c>
      <c r="O514" s="221">
        <v>0.11109819999999998</v>
      </c>
      <c r="P514" s="298">
        <v>0</v>
      </c>
      <c r="Q514" s="68" t="s">
        <v>800</v>
      </c>
      <c r="R514" s="68" t="s">
        <v>800</v>
      </c>
      <c r="S514" s="68" t="s">
        <v>800</v>
      </c>
      <c r="T514" s="68" t="s">
        <v>800</v>
      </c>
      <c r="U514" s="79"/>
      <c r="V514" s="80" t="s">
        <v>800</v>
      </c>
      <c r="W514" s="80" t="s">
        <v>800</v>
      </c>
      <c r="X514" s="80" t="s">
        <v>800</v>
      </c>
      <c r="Y514" s="80" t="s">
        <v>800</v>
      </c>
      <c r="Z514" s="227"/>
      <c r="AA514" s="89">
        <v>0</v>
      </c>
      <c r="AB514" s="89">
        <v>648.37800000000004</v>
      </c>
      <c r="AC514" s="301">
        <v>3</v>
      </c>
      <c r="AD514" s="230">
        <v>0</v>
      </c>
      <c r="AE514" s="302">
        <v>22</v>
      </c>
      <c r="AG514" s="36"/>
    </row>
    <row r="515" spans="1:33" s="38" customFormat="1" ht="15" customHeight="1" x14ac:dyDescent="0.2">
      <c r="A515" s="277">
        <v>14</v>
      </c>
      <c r="B515" s="279">
        <v>30</v>
      </c>
      <c r="C515" s="170"/>
      <c r="D515" s="4" t="s">
        <v>620</v>
      </c>
      <c r="E515" s="1" t="s">
        <v>8</v>
      </c>
      <c r="F515" s="292">
        <v>3543006</v>
      </c>
      <c r="G515" s="292">
        <v>354300614</v>
      </c>
      <c r="H515" s="17">
        <v>697.81</v>
      </c>
      <c r="I515" s="17">
        <v>2.5817119824961949</v>
      </c>
      <c r="J515" s="17">
        <v>3.5023224568746829</v>
      </c>
      <c r="K515" s="17">
        <v>7.83</v>
      </c>
      <c r="L515" s="17">
        <v>0.92061047437848798</v>
      </c>
      <c r="M515" s="300">
        <f t="shared" si="11"/>
        <v>0.23496819999999966</v>
      </c>
      <c r="N515" s="221">
        <v>0.21823319999999966</v>
      </c>
      <c r="O515" s="221">
        <v>1.6735E-2</v>
      </c>
      <c r="P515" s="298">
        <v>0</v>
      </c>
      <c r="Q515" s="68" t="s">
        <v>800</v>
      </c>
      <c r="R515" s="68" t="s">
        <v>800</v>
      </c>
      <c r="S515" s="68" t="s">
        <v>800</v>
      </c>
      <c r="T515" s="68" t="s">
        <v>800</v>
      </c>
      <c r="U515" s="79"/>
      <c r="V515" s="80" t="s">
        <v>800</v>
      </c>
      <c r="W515" s="80" t="s">
        <v>800</v>
      </c>
      <c r="X515" s="80" t="s">
        <v>800</v>
      </c>
      <c r="Y515" s="80" t="s">
        <v>800</v>
      </c>
      <c r="Z515" s="227"/>
      <c r="AA515" s="89">
        <v>288.960561509434</v>
      </c>
      <c r="AB515" s="89">
        <v>189.80343849056598</v>
      </c>
      <c r="AC515" s="301">
        <v>2</v>
      </c>
      <c r="AD515" s="230">
        <v>2</v>
      </c>
      <c r="AE515" s="302">
        <v>37</v>
      </c>
      <c r="AG515" s="36"/>
    </row>
    <row r="516" spans="1:33" s="38" customFormat="1" ht="15" customHeight="1" x14ac:dyDescent="0.2">
      <c r="A516" s="277">
        <v>8</v>
      </c>
      <c r="B516" s="279">
        <v>30</v>
      </c>
      <c r="C516" s="170"/>
      <c r="D516" s="4" t="s">
        <v>621</v>
      </c>
      <c r="E516" s="1" t="s">
        <v>51</v>
      </c>
      <c r="F516" s="292">
        <v>3543105</v>
      </c>
      <c r="G516" s="292">
        <v>35431058</v>
      </c>
      <c r="H516" s="17">
        <v>148.46</v>
      </c>
      <c r="I516" s="17">
        <v>0.46030523718924404</v>
      </c>
      <c r="J516" s="17">
        <v>0.74049103373921865</v>
      </c>
      <c r="K516" s="17">
        <v>2.39</v>
      </c>
      <c r="L516" s="17">
        <v>0.28018579654997461</v>
      </c>
      <c r="M516" s="300">
        <f t="shared" si="11"/>
        <v>0.16247880000000001</v>
      </c>
      <c r="N516" s="221">
        <v>0.1367971</v>
      </c>
      <c r="O516" s="221">
        <v>2.5681699999999998E-2</v>
      </c>
      <c r="P516" s="298">
        <v>0</v>
      </c>
      <c r="Q516" s="68" t="s">
        <v>800</v>
      </c>
      <c r="R516" s="68" t="s">
        <v>800</v>
      </c>
      <c r="S516" s="68" t="s">
        <v>800</v>
      </c>
      <c r="T516" s="68" t="s">
        <v>800</v>
      </c>
      <c r="U516" s="79"/>
      <c r="V516" s="80" t="s">
        <v>800</v>
      </c>
      <c r="W516" s="80" t="s">
        <v>800</v>
      </c>
      <c r="X516" s="80" t="s">
        <v>800</v>
      </c>
      <c r="Y516" s="80" t="s">
        <v>800</v>
      </c>
      <c r="Z516" s="227"/>
      <c r="AA516" s="89">
        <v>143.91682108374386</v>
      </c>
      <c r="AB516" s="89">
        <v>54.101178916256153</v>
      </c>
      <c r="AC516" s="301">
        <v>1</v>
      </c>
      <c r="AD516" s="230">
        <v>0</v>
      </c>
      <c r="AE516" s="302">
        <v>12</v>
      </c>
      <c r="AG516" s="36"/>
    </row>
    <row r="517" spans="1:33" s="38" customFormat="1" ht="15" customHeight="1" x14ac:dyDescent="0.2">
      <c r="A517" s="277">
        <v>17</v>
      </c>
      <c r="B517" s="279">
        <v>30</v>
      </c>
      <c r="C517" s="170"/>
      <c r="D517" s="4" t="s">
        <v>622</v>
      </c>
      <c r="E517" s="1" t="s">
        <v>7</v>
      </c>
      <c r="F517" s="292">
        <v>3543204</v>
      </c>
      <c r="G517" s="292">
        <v>354320417</v>
      </c>
      <c r="H517" s="17">
        <v>203.36</v>
      </c>
      <c r="I517" s="17">
        <v>0.79052421169457132</v>
      </c>
      <c r="J517" s="17">
        <v>0.99065692351598167</v>
      </c>
      <c r="K517" s="17">
        <v>1.86</v>
      </c>
      <c r="L517" s="17">
        <v>0.20013271182141035</v>
      </c>
      <c r="M517" s="300">
        <f t="shared" si="11"/>
        <v>0.10426719999999999</v>
      </c>
      <c r="N517" s="221">
        <v>9.0401899999999993E-2</v>
      </c>
      <c r="O517" s="221">
        <v>1.3865299999999999E-2</v>
      </c>
      <c r="P517" s="298">
        <v>0</v>
      </c>
      <c r="Q517" s="68" t="s">
        <v>800</v>
      </c>
      <c r="R517" s="68" t="s">
        <v>800</v>
      </c>
      <c r="S517" s="68" t="s">
        <v>800</v>
      </c>
      <c r="T517" s="68" t="s">
        <v>800</v>
      </c>
      <c r="U517" s="79"/>
      <c r="V517" s="80" t="s">
        <v>800</v>
      </c>
      <c r="W517" s="80" t="s">
        <v>800</v>
      </c>
      <c r="X517" s="80" t="s">
        <v>800</v>
      </c>
      <c r="Y517" s="80" t="s">
        <v>800</v>
      </c>
      <c r="Z517" s="227"/>
      <c r="AA517" s="89">
        <v>117.49424152910511</v>
      </c>
      <c r="AB517" s="89">
        <v>65.457758470894888</v>
      </c>
      <c r="AC517" s="301">
        <v>0</v>
      </c>
      <c r="AD517" s="230">
        <v>0</v>
      </c>
      <c r="AE517" s="302">
        <v>5</v>
      </c>
      <c r="AG517" s="36"/>
    </row>
    <row r="518" spans="1:33" s="38" customFormat="1" ht="15" customHeight="1" x14ac:dyDescent="0.2">
      <c r="A518" s="277">
        <v>21</v>
      </c>
      <c r="B518" s="279">
        <v>30</v>
      </c>
      <c r="C518" s="170"/>
      <c r="D518" s="4" t="s">
        <v>623</v>
      </c>
      <c r="E518" s="1" t="s">
        <v>4</v>
      </c>
      <c r="F518" s="292">
        <v>3543238</v>
      </c>
      <c r="G518" s="292">
        <v>354323821</v>
      </c>
      <c r="H518" s="17">
        <v>196.99</v>
      </c>
      <c r="I518" s="17">
        <v>0.53035168632673768</v>
      </c>
      <c r="J518" s="17">
        <v>0.69045785578386598</v>
      </c>
      <c r="K518" s="17">
        <v>1.5</v>
      </c>
      <c r="L518" s="17">
        <v>0.1601061694571283</v>
      </c>
      <c r="M518" s="300">
        <f t="shared" si="11"/>
        <v>1.215E-4</v>
      </c>
      <c r="N518" s="221">
        <v>0</v>
      </c>
      <c r="O518" s="221">
        <v>1.215E-4</v>
      </c>
      <c r="P518" s="298">
        <v>0</v>
      </c>
      <c r="Q518" s="68" t="s">
        <v>800</v>
      </c>
      <c r="R518" s="68" t="s">
        <v>800</v>
      </c>
      <c r="S518" s="68" t="s">
        <v>800</v>
      </c>
      <c r="T518" s="68" t="s">
        <v>800</v>
      </c>
      <c r="U518" s="79"/>
      <c r="V518" s="80" t="s">
        <v>800</v>
      </c>
      <c r="W518" s="80" t="s">
        <v>800</v>
      </c>
      <c r="X518" s="80" t="s">
        <v>800</v>
      </c>
      <c r="Y518" s="80" t="s">
        <v>800</v>
      </c>
      <c r="Z518" s="227"/>
      <c r="AA518" s="89">
        <v>87.16828298507464</v>
      </c>
      <c r="AB518" s="89">
        <v>15.323717014925361</v>
      </c>
      <c r="AC518" s="301">
        <v>0</v>
      </c>
      <c r="AD518" s="230">
        <v>0</v>
      </c>
      <c r="AE518" s="302">
        <v>0</v>
      </c>
      <c r="AG518" s="36"/>
    </row>
    <row r="519" spans="1:33" s="38" customFormat="1" ht="15" customHeight="1" x14ac:dyDescent="0.2">
      <c r="A519" s="277">
        <v>14</v>
      </c>
      <c r="B519" s="279">
        <v>30</v>
      </c>
      <c r="C519" s="170"/>
      <c r="D519" s="4" t="s">
        <v>624</v>
      </c>
      <c r="E519" s="1" t="s">
        <v>8</v>
      </c>
      <c r="F519" s="292">
        <v>3543253</v>
      </c>
      <c r="G519" s="292">
        <v>354325314</v>
      </c>
      <c r="H519" s="17">
        <v>332.07</v>
      </c>
      <c r="I519" s="17">
        <v>1.2408228132927448</v>
      </c>
      <c r="J519" s="17">
        <v>1.6811147792998478</v>
      </c>
      <c r="K519" s="17">
        <v>3.77</v>
      </c>
      <c r="L519" s="17">
        <v>0.44029196600710296</v>
      </c>
      <c r="M519" s="300">
        <f t="shared" si="11"/>
        <v>0.1424898</v>
      </c>
      <c r="N519" s="221">
        <v>0.14013400000000001</v>
      </c>
      <c r="O519" s="221">
        <v>2.3557999999999999E-3</v>
      </c>
      <c r="P519" s="298">
        <v>0</v>
      </c>
      <c r="Q519" s="68" t="s">
        <v>800</v>
      </c>
      <c r="R519" s="68" t="s">
        <v>800</v>
      </c>
      <c r="S519" s="68" t="s">
        <v>800</v>
      </c>
      <c r="T519" s="68" t="s">
        <v>800</v>
      </c>
      <c r="U519" s="79"/>
      <c r="V519" s="80" t="s">
        <v>800</v>
      </c>
      <c r="W519" s="80" t="s">
        <v>800</v>
      </c>
      <c r="X519" s="80" t="s">
        <v>800</v>
      </c>
      <c r="Y519" s="80" t="s">
        <v>800</v>
      </c>
      <c r="Z519" s="227"/>
      <c r="AA519" s="89">
        <v>120.39031827411166</v>
      </c>
      <c r="AB519" s="89">
        <v>10.77568172588833</v>
      </c>
      <c r="AC519" s="301">
        <v>0</v>
      </c>
      <c r="AD519" s="230">
        <v>0</v>
      </c>
      <c r="AE519" s="302">
        <v>4</v>
      </c>
      <c r="AG519" s="36"/>
    </row>
    <row r="520" spans="1:33" s="38" customFormat="1" ht="15" customHeight="1" x14ac:dyDescent="0.2">
      <c r="A520" s="277">
        <v>6</v>
      </c>
      <c r="B520" s="279">
        <v>30</v>
      </c>
      <c r="C520" s="170"/>
      <c r="D520" s="4" t="s">
        <v>625</v>
      </c>
      <c r="E520" s="1" t="s">
        <v>16</v>
      </c>
      <c r="F520" s="292">
        <v>3543303</v>
      </c>
      <c r="G520" s="292">
        <v>35433036</v>
      </c>
      <c r="H520" s="17">
        <v>99.18</v>
      </c>
      <c r="I520" s="17">
        <v>0.34022561009639779</v>
      </c>
      <c r="J520" s="17">
        <v>0.55036495750887882</v>
      </c>
      <c r="K520" s="17">
        <v>1.46</v>
      </c>
      <c r="L520" s="17">
        <v>0.21013934741248103</v>
      </c>
      <c r="M520" s="300">
        <f t="shared" si="11"/>
        <v>1.3443700000000005E-2</v>
      </c>
      <c r="N520" s="221">
        <v>1.9418E-3</v>
      </c>
      <c r="O520" s="221">
        <v>1.1501900000000004E-2</v>
      </c>
      <c r="P520" s="298">
        <v>0</v>
      </c>
      <c r="Q520" s="68" t="s">
        <v>800</v>
      </c>
      <c r="R520" s="68" t="s">
        <v>800</v>
      </c>
      <c r="S520" s="68" t="s">
        <v>800</v>
      </c>
      <c r="T520" s="68" t="s">
        <v>800</v>
      </c>
      <c r="U520" s="79"/>
      <c r="V520" s="80" t="s">
        <v>800</v>
      </c>
      <c r="W520" s="80" t="s">
        <v>800</v>
      </c>
      <c r="X520" s="80" t="s">
        <v>800</v>
      </c>
      <c r="Y520" s="80" t="s">
        <v>800</v>
      </c>
      <c r="Z520" s="227"/>
      <c r="AA520" s="89">
        <v>2920.0654318234197</v>
      </c>
      <c r="AB520" s="89">
        <v>3620.9545681765799</v>
      </c>
      <c r="AC520" s="301">
        <v>18</v>
      </c>
      <c r="AD520" s="230">
        <v>0</v>
      </c>
      <c r="AE520" s="302">
        <v>7</v>
      </c>
      <c r="AG520" s="36"/>
    </row>
    <row r="521" spans="1:33" s="38" customFormat="1" ht="15" customHeight="1" x14ac:dyDescent="0.2">
      <c r="A521" s="277">
        <v>4</v>
      </c>
      <c r="B521" s="279">
        <v>30</v>
      </c>
      <c r="C521" s="170"/>
      <c r="D521" s="4" t="s">
        <v>626</v>
      </c>
      <c r="E521" s="1" t="s">
        <v>15</v>
      </c>
      <c r="F521" s="292">
        <v>3543402</v>
      </c>
      <c r="G521" s="292">
        <v>35434024</v>
      </c>
      <c r="H521" s="17">
        <v>650.37</v>
      </c>
      <c r="I521" s="17">
        <v>2.141420016489092</v>
      </c>
      <c r="J521" s="17">
        <v>3.1520902111872142</v>
      </c>
      <c r="K521" s="17">
        <v>9.75</v>
      </c>
      <c r="L521" s="17">
        <v>1.0106701946981222</v>
      </c>
      <c r="M521" s="300">
        <f t="shared" si="11"/>
        <v>3.9827379999999981</v>
      </c>
      <c r="N521" s="221">
        <v>0.12533089999999994</v>
      </c>
      <c r="O521" s="221">
        <v>3.8574070999999983</v>
      </c>
      <c r="P521" s="298">
        <v>0</v>
      </c>
      <c r="Q521" s="68" t="s">
        <v>800</v>
      </c>
      <c r="R521" s="68" t="s">
        <v>800</v>
      </c>
      <c r="S521" s="68" t="s">
        <v>800</v>
      </c>
      <c r="T521" s="68" t="s">
        <v>800</v>
      </c>
      <c r="U521" s="79"/>
      <c r="V521" s="80" t="s">
        <v>800</v>
      </c>
      <c r="W521" s="80" t="s">
        <v>800</v>
      </c>
      <c r="X521" s="80" t="s">
        <v>800</v>
      </c>
      <c r="Y521" s="80" t="s">
        <v>800</v>
      </c>
      <c r="Z521" s="227"/>
      <c r="AA521" s="89">
        <v>34517.852730000006</v>
      </c>
      <c r="AB521" s="89">
        <v>1796.6612699999998</v>
      </c>
      <c r="AC521" s="301">
        <v>54</v>
      </c>
      <c r="AD521" s="230">
        <v>3</v>
      </c>
      <c r="AE521" s="302">
        <v>57</v>
      </c>
      <c r="AG521" s="36"/>
    </row>
    <row r="522" spans="1:33" s="38" customFormat="1" ht="15" customHeight="1" x14ac:dyDescent="0.2">
      <c r="A522" s="277">
        <v>8</v>
      </c>
      <c r="B522" s="279">
        <v>30</v>
      </c>
      <c r="C522" s="170"/>
      <c r="D522" s="4" t="s">
        <v>627</v>
      </c>
      <c r="E522" s="1" t="s">
        <v>51</v>
      </c>
      <c r="F522" s="292">
        <v>3543600</v>
      </c>
      <c r="G522" s="292">
        <v>35436008</v>
      </c>
      <c r="H522" s="17">
        <v>171.58</v>
      </c>
      <c r="I522" s="17">
        <v>0.51033841514459666</v>
      </c>
      <c r="J522" s="17">
        <v>0.83055075405885337</v>
      </c>
      <c r="K522" s="17">
        <v>2.67</v>
      </c>
      <c r="L522" s="17">
        <v>0.32021233891425671</v>
      </c>
      <c r="M522" s="300">
        <f t="shared" si="11"/>
        <v>2.9289099999999998E-2</v>
      </c>
      <c r="N522" s="221">
        <v>1.51305E-2</v>
      </c>
      <c r="O522" s="221">
        <v>1.41586E-2</v>
      </c>
      <c r="P522" s="298">
        <v>0</v>
      </c>
      <c r="Q522" s="68" t="s">
        <v>800</v>
      </c>
      <c r="R522" s="68" t="s">
        <v>800</v>
      </c>
      <c r="S522" s="68" t="s">
        <v>800</v>
      </c>
      <c r="T522" s="68" t="s">
        <v>800</v>
      </c>
      <c r="U522" s="79"/>
      <c r="V522" s="80" t="s">
        <v>800</v>
      </c>
      <c r="W522" s="80" t="s">
        <v>800</v>
      </c>
      <c r="X522" s="80" t="s">
        <v>800</v>
      </c>
      <c r="Y522" s="80" t="s">
        <v>800</v>
      </c>
      <c r="Z522" s="227"/>
      <c r="AA522" s="89">
        <v>136.06451024630539</v>
      </c>
      <c r="AB522" s="89">
        <v>34.521489753694588</v>
      </c>
      <c r="AC522" s="301">
        <v>0</v>
      </c>
      <c r="AD522" s="230">
        <v>0</v>
      </c>
      <c r="AE522" s="302">
        <v>0</v>
      </c>
      <c r="AG522" s="36"/>
    </row>
    <row r="523" spans="1:33" s="38" customFormat="1" ht="15" customHeight="1" x14ac:dyDescent="0.2">
      <c r="A523" s="277">
        <v>9</v>
      </c>
      <c r="B523" s="279">
        <v>30</v>
      </c>
      <c r="C523" s="170"/>
      <c r="D523" s="4" t="s">
        <v>628</v>
      </c>
      <c r="E523" s="1" t="s">
        <v>18</v>
      </c>
      <c r="F523" s="292">
        <v>3543709</v>
      </c>
      <c r="G523" s="292">
        <v>35437099</v>
      </c>
      <c r="H523" s="17">
        <v>313.42</v>
      </c>
      <c r="I523" s="17">
        <v>1.0306834658802639</v>
      </c>
      <c r="J523" s="17">
        <v>1.53101524543379</v>
      </c>
      <c r="K523" s="17">
        <v>4.24</v>
      </c>
      <c r="L523" s="17">
        <v>0.50033177955352603</v>
      </c>
      <c r="M523" s="300">
        <f t="shared" si="11"/>
        <v>0.27938689999999999</v>
      </c>
      <c r="N523" s="221">
        <v>0.1044351</v>
      </c>
      <c r="O523" s="221">
        <v>0.17495179999999996</v>
      </c>
      <c r="P523" s="298">
        <v>2.8964865550481989E-2</v>
      </c>
      <c r="Q523" s="68" t="s">
        <v>800</v>
      </c>
      <c r="R523" s="68" t="s">
        <v>800</v>
      </c>
      <c r="S523" s="68" t="s">
        <v>800</v>
      </c>
      <c r="T523" s="68" t="s">
        <v>800</v>
      </c>
      <c r="U523" s="79"/>
      <c r="V523" s="80" t="s">
        <v>800</v>
      </c>
      <c r="W523" s="80" t="s">
        <v>800</v>
      </c>
      <c r="X523" s="80" t="s">
        <v>800</v>
      </c>
      <c r="Y523" s="80" t="s">
        <v>800</v>
      </c>
      <c r="Z523" s="227"/>
      <c r="AA523" s="89">
        <v>45.517679999999984</v>
      </c>
      <c r="AB523" s="89">
        <v>428.65631999999999</v>
      </c>
      <c r="AC523" s="301">
        <v>1</v>
      </c>
      <c r="AD523" s="230">
        <v>0</v>
      </c>
      <c r="AE523" s="302">
        <v>5</v>
      </c>
      <c r="AG523" s="36"/>
    </row>
    <row r="524" spans="1:33" s="38" customFormat="1" ht="15" customHeight="1" x14ac:dyDescent="0.2">
      <c r="A524" s="277">
        <v>20</v>
      </c>
      <c r="B524" s="279">
        <v>30</v>
      </c>
      <c r="C524" s="170"/>
      <c r="D524" s="4" t="s">
        <v>629</v>
      </c>
      <c r="E524" s="1" t="s">
        <v>3</v>
      </c>
      <c r="F524" s="292">
        <v>3543808</v>
      </c>
      <c r="G524" s="292">
        <v>354380820</v>
      </c>
      <c r="H524" s="17">
        <v>358.5</v>
      </c>
      <c r="I524" s="17">
        <v>0.75049766933028916</v>
      </c>
      <c r="J524" s="17">
        <v>1.070710008244546</v>
      </c>
      <c r="K524" s="17">
        <v>2.58</v>
      </c>
      <c r="L524" s="17">
        <v>0.32021233891425682</v>
      </c>
      <c r="M524" s="300">
        <f t="shared" si="11"/>
        <v>1.7730999999999997E-2</v>
      </c>
      <c r="N524" s="221">
        <v>1.1566699999999999E-2</v>
      </c>
      <c r="O524" s="221">
        <v>6.1642999999999993E-3</v>
      </c>
      <c r="P524" s="298">
        <v>0</v>
      </c>
      <c r="Q524" s="68" t="s">
        <v>800</v>
      </c>
      <c r="R524" s="68" t="s">
        <v>800</v>
      </c>
      <c r="S524" s="68" t="s">
        <v>800</v>
      </c>
      <c r="T524" s="68" t="s">
        <v>800</v>
      </c>
      <c r="U524" s="79"/>
      <c r="V524" s="80" t="s">
        <v>800</v>
      </c>
      <c r="W524" s="80" t="s">
        <v>800</v>
      </c>
      <c r="X524" s="80" t="s">
        <v>800</v>
      </c>
      <c r="Y524" s="80" t="s">
        <v>800</v>
      </c>
      <c r="Z524" s="227"/>
      <c r="AA524" s="89">
        <v>313.38252</v>
      </c>
      <c r="AB524" s="89">
        <v>161.43948</v>
      </c>
      <c r="AC524" s="301">
        <v>1</v>
      </c>
      <c r="AD524" s="230">
        <v>1</v>
      </c>
      <c r="AE524" s="302">
        <v>4</v>
      </c>
      <c r="AG524" s="36"/>
    </row>
    <row r="525" spans="1:33" s="38" customFormat="1" ht="15" customHeight="1" x14ac:dyDescent="0.2">
      <c r="A525" s="277">
        <v>5</v>
      </c>
      <c r="B525" s="279">
        <v>30</v>
      </c>
      <c r="C525" s="170"/>
      <c r="D525" s="4" t="s">
        <v>630</v>
      </c>
      <c r="E525" s="1" t="s">
        <v>9</v>
      </c>
      <c r="F525" s="292">
        <v>3543907</v>
      </c>
      <c r="G525" s="292">
        <v>35439075</v>
      </c>
      <c r="H525" s="17">
        <v>498.01</v>
      </c>
      <c r="I525" s="17">
        <v>1.5009953386605783</v>
      </c>
      <c r="J525" s="17">
        <v>2.3015261859462202</v>
      </c>
      <c r="K525" s="17">
        <v>6.09</v>
      </c>
      <c r="L525" s="17">
        <v>0.80053084728564183</v>
      </c>
      <c r="M525" s="300">
        <f t="shared" si="11"/>
        <v>1.1643520000000001</v>
      </c>
      <c r="N525" s="221">
        <v>1.0383095</v>
      </c>
      <c r="O525" s="221">
        <v>0.12604249999999997</v>
      </c>
      <c r="P525" s="298">
        <v>0</v>
      </c>
      <c r="Q525" s="68" t="s">
        <v>800</v>
      </c>
      <c r="R525" s="68" t="s">
        <v>800</v>
      </c>
      <c r="S525" s="68" t="s">
        <v>800</v>
      </c>
      <c r="T525" s="68" t="s">
        <v>800</v>
      </c>
      <c r="U525" s="79"/>
      <c r="V525" s="80" t="s">
        <v>800</v>
      </c>
      <c r="W525" s="80" t="s">
        <v>800</v>
      </c>
      <c r="X525" s="80" t="s">
        <v>800</v>
      </c>
      <c r="Y525" s="80" t="s">
        <v>800</v>
      </c>
      <c r="Z525" s="227"/>
      <c r="AA525" s="89">
        <v>5597.7000749999997</v>
      </c>
      <c r="AB525" s="89">
        <v>5017.0799250000009</v>
      </c>
      <c r="AC525" s="301">
        <v>29</v>
      </c>
      <c r="AD525" s="230">
        <v>1</v>
      </c>
      <c r="AE525" s="302">
        <v>27</v>
      </c>
      <c r="AG525" s="36"/>
    </row>
    <row r="526" spans="1:33" s="38" customFormat="1" ht="15" customHeight="1" x14ac:dyDescent="0.2">
      <c r="A526" s="277">
        <v>5</v>
      </c>
      <c r="B526" s="279">
        <v>30</v>
      </c>
      <c r="C526" s="170"/>
      <c r="D526" s="4" t="s">
        <v>631</v>
      </c>
      <c r="E526" s="1" t="s">
        <v>9</v>
      </c>
      <c r="F526" s="292">
        <v>3544004</v>
      </c>
      <c r="G526" s="292">
        <v>35440045</v>
      </c>
      <c r="H526" s="17">
        <v>226.94</v>
      </c>
      <c r="I526" s="17">
        <v>0.69045785578386598</v>
      </c>
      <c r="J526" s="17">
        <v>1.0607033726534754</v>
      </c>
      <c r="K526" s="17">
        <v>2.8</v>
      </c>
      <c r="L526" s="17">
        <v>0.37024551686960938</v>
      </c>
      <c r="M526" s="300">
        <f t="shared" si="11"/>
        <v>0.2305567</v>
      </c>
      <c r="N526" s="221">
        <v>0.1938001</v>
      </c>
      <c r="O526" s="221">
        <v>3.67566E-2</v>
      </c>
      <c r="P526" s="298">
        <v>0</v>
      </c>
      <c r="Q526" s="68" t="s">
        <v>800</v>
      </c>
      <c r="R526" s="68" t="s">
        <v>800</v>
      </c>
      <c r="S526" s="68" t="s">
        <v>800</v>
      </c>
      <c r="T526" s="68" t="s">
        <v>800</v>
      </c>
      <c r="U526" s="79"/>
      <c r="V526" s="80" t="s">
        <v>800</v>
      </c>
      <c r="W526" s="80" t="s">
        <v>800</v>
      </c>
      <c r="X526" s="80" t="s">
        <v>800</v>
      </c>
      <c r="Y526" s="80" t="s">
        <v>800</v>
      </c>
      <c r="Z526" s="227"/>
      <c r="AA526" s="89">
        <v>0</v>
      </c>
      <c r="AB526" s="89">
        <v>1749.546</v>
      </c>
      <c r="AC526" s="301">
        <v>1</v>
      </c>
      <c r="AD526" s="230">
        <v>0</v>
      </c>
      <c r="AE526" s="302">
        <v>16</v>
      </c>
      <c r="AG526" s="36"/>
    </row>
    <row r="527" spans="1:33" s="38" customFormat="1" ht="15" customHeight="1" x14ac:dyDescent="0.2">
      <c r="A527" s="277">
        <v>6</v>
      </c>
      <c r="B527" s="279">
        <v>30</v>
      </c>
      <c r="C527" s="170"/>
      <c r="D527" s="4" t="s">
        <v>632</v>
      </c>
      <c r="E527" s="1" t="s">
        <v>16</v>
      </c>
      <c r="F527" s="292">
        <v>3544103</v>
      </c>
      <c r="G527" s="292">
        <v>35441036</v>
      </c>
      <c r="H527" s="17">
        <v>36.67</v>
      </c>
      <c r="I527" s="17">
        <v>0.12007962709284625</v>
      </c>
      <c r="J527" s="17">
        <v>0.20013271182141046</v>
      </c>
      <c r="K527" s="17">
        <v>0.54</v>
      </c>
      <c r="L527" s="17">
        <v>8.0053084728564206E-2</v>
      </c>
      <c r="M527" s="300">
        <f t="shared" si="11"/>
        <v>0.1118167</v>
      </c>
      <c r="N527" s="221">
        <v>0.1</v>
      </c>
      <c r="O527" s="221">
        <v>1.1816699999999999E-2</v>
      </c>
      <c r="P527" s="298">
        <v>0</v>
      </c>
      <c r="Q527" s="68" t="s">
        <v>800</v>
      </c>
      <c r="R527" s="68" t="s">
        <v>800</v>
      </c>
      <c r="S527" s="68" t="s">
        <v>800</v>
      </c>
      <c r="T527" s="68" t="s">
        <v>800</v>
      </c>
      <c r="U527" s="79"/>
      <c r="V527" s="80" t="s">
        <v>800</v>
      </c>
      <c r="W527" s="80" t="s">
        <v>800</v>
      </c>
      <c r="X527" s="80" t="s">
        <v>800</v>
      </c>
      <c r="Y527" s="80" t="s">
        <v>800</v>
      </c>
      <c r="Z527" s="227"/>
      <c r="AA527" s="89">
        <v>1008.9002391551624</v>
      </c>
      <c r="AB527" s="89">
        <v>1629.5937608448378</v>
      </c>
      <c r="AC527" s="301">
        <v>2</v>
      </c>
      <c r="AD527" s="230">
        <v>0</v>
      </c>
      <c r="AE527" s="302">
        <v>2</v>
      </c>
      <c r="AG527" s="36"/>
    </row>
    <row r="528" spans="1:33" s="38" customFormat="1" ht="15" customHeight="1" x14ac:dyDescent="0.2">
      <c r="A528" s="277">
        <v>15</v>
      </c>
      <c r="B528" s="279">
        <v>30</v>
      </c>
      <c r="C528" s="170"/>
      <c r="D528" s="4" t="s">
        <v>633</v>
      </c>
      <c r="E528" s="1" t="s">
        <v>17</v>
      </c>
      <c r="F528" s="292">
        <v>3544202</v>
      </c>
      <c r="G528" s="292">
        <v>354420215</v>
      </c>
      <c r="H528" s="17">
        <v>630.67999999999995</v>
      </c>
      <c r="I528" s="17">
        <v>1.0306834658802639</v>
      </c>
      <c r="J528" s="17">
        <v>1.5510285166159312</v>
      </c>
      <c r="K528" s="17">
        <v>4.8499999999999996</v>
      </c>
      <c r="L528" s="17">
        <v>0.52034505073566728</v>
      </c>
      <c r="M528" s="300">
        <f t="shared" si="11"/>
        <v>0.14263279999999998</v>
      </c>
      <c r="N528" s="221">
        <v>0.13437939999999998</v>
      </c>
      <c r="O528" s="221">
        <v>8.2533999999999993E-3</v>
      </c>
      <c r="P528" s="298">
        <v>0.27281297564687973</v>
      </c>
      <c r="Q528" s="68" t="s">
        <v>800</v>
      </c>
      <c r="R528" s="68" t="s">
        <v>800</v>
      </c>
      <c r="S528" s="68" t="s">
        <v>800</v>
      </c>
      <c r="T528" s="68" t="s">
        <v>800</v>
      </c>
      <c r="U528" s="79"/>
      <c r="V528" s="80" t="s">
        <v>800</v>
      </c>
      <c r="W528" s="80" t="s">
        <v>800</v>
      </c>
      <c r="X528" s="80" t="s">
        <v>800</v>
      </c>
      <c r="Y528" s="80" t="s">
        <v>800</v>
      </c>
      <c r="Z528" s="227"/>
      <c r="AA528" s="89">
        <v>423.43181999999996</v>
      </c>
      <c r="AB528" s="89">
        <v>86.112180000000009</v>
      </c>
      <c r="AC528" s="301">
        <v>2</v>
      </c>
      <c r="AD528" s="230">
        <v>0</v>
      </c>
      <c r="AE528" s="302">
        <v>9</v>
      </c>
      <c r="AG528" s="36"/>
    </row>
    <row r="529" spans="1:33" s="38" customFormat="1" ht="15" customHeight="1" x14ac:dyDescent="0.2">
      <c r="A529" s="277">
        <v>14</v>
      </c>
      <c r="B529" s="279">
        <v>30</v>
      </c>
      <c r="C529" s="170"/>
      <c r="D529" s="4" t="s">
        <v>634</v>
      </c>
      <c r="E529" s="1" t="s">
        <v>8</v>
      </c>
      <c r="F529" s="292">
        <v>3543501</v>
      </c>
      <c r="G529" s="292">
        <v>354350114</v>
      </c>
      <c r="H529" s="17">
        <v>386.2</v>
      </c>
      <c r="I529" s="17">
        <v>1.4509621607052257</v>
      </c>
      <c r="J529" s="17">
        <v>1.9613005758498225</v>
      </c>
      <c r="K529" s="17">
        <v>4.3899999999999997</v>
      </c>
      <c r="L529" s="17">
        <v>0.51033841514459688</v>
      </c>
      <c r="M529" s="300">
        <f t="shared" si="11"/>
        <v>2.7449399999999999E-2</v>
      </c>
      <c r="N529" s="221">
        <v>2.5477199999999998E-2</v>
      </c>
      <c r="O529" s="221">
        <v>1.9721999999999999E-3</v>
      </c>
      <c r="P529" s="298">
        <v>0</v>
      </c>
      <c r="Q529" s="68" t="s">
        <v>800</v>
      </c>
      <c r="R529" s="68" t="s">
        <v>800</v>
      </c>
      <c r="S529" s="68" t="s">
        <v>800</v>
      </c>
      <c r="T529" s="68" t="s">
        <v>800</v>
      </c>
      <c r="U529" s="79"/>
      <c r="V529" s="80" t="s">
        <v>800</v>
      </c>
      <c r="W529" s="80" t="s">
        <v>800</v>
      </c>
      <c r="X529" s="80" t="s">
        <v>800</v>
      </c>
      <c r="Y529" s="80" t="s">
        <v>800</v>
      </c>
      <c r="Z529" s="227"/>
      <c r="AA529" s="89">
        <v>169.53026611085664</v>
      </c>
      <c r="AB529" s="89">
        <v>61.373733889143367</v>
      </c>
      <c r="AC529" s="301">
        <v>1</v>
      </c>
      <c r="AD529" s="230">
        <v>0</v>
      </c>
      <c r="AE529" s="302">
        <v>2</v>
      </c>
      <c r="AG529" s="36"/>
    </row>
    <row r="530" spans="1:33" s="38" customFormat="1" ht="15" customHeight="1" x14ac:dyDescent="0.2">
      <c r="A530" s="277">
        <v>22</v>
      </c>
      <c r="B530" s="279">
        <v>30</v>
      </c>
      <c r="C530" s="170"/>
      <c r="D530" s="4" t="s">
        <v>635</v>
      </c>
      <c r="E530" s="1" t="s">
        <v>5</v>
      </c>
      <c r="F530" s="292">
        <v>3544251</v>
      </c>
      <c r="G530" s="292">
        <v>354425122</v>
      </c>
      <c r="H530" s="17">
        <v>741.22</v>
      </c>
      <c r="I530" s="17">
        <v>2.0513602961694573</v>
      </c>
      <c r="J530" s="17">
        <v>2.841884507864028</v>
      </c>
      <c r="K530" s="17">
        <v>5.55</v>
      </c>
      <c r="L530" s="17">
        <v>0.79052421169457077</v>
      </c>
      <c r="M530" s="300">
        <f t="shared" si="11"/>
        <v>0.11359340000000021</v>
      </c>
      <c r="N530" s="221">
        <v>2.2893500000000001E-2</v>
      </c>
      <c r="O530" s="221">
        <v>9.0699900000000208E-2</v>
      </c>
      <c r="P530" s="298">
        <v>1.2937531709791984E-2</v>
      </c>
      <c r="Q530" s="68" t="s">
        <v>800</v>
      </c>
      <c r="R530" s="68" t="s">
        <v>800</v>
      </c>
      <c r="S530" s="68" t="s">
        <v>800</v>
      </c>
      <c r="T530" s="68" t="s">
        <v>800</v>
      </c>
      <c r="U530" s="79"/>
      <c r="V530" s="80" t="s">
        <v>800</v>
      </c>
      <c r="W530" s="80" t="s">
        <v>800</v>
      </c>
      <c r="X530" s="80" t="s">
        <v>800</v>
      </c>
      <c r="Y530" s="80" t="s">
        <v>800</v>
      </c>
      <c r="Z530" s="227"/>
      <c r="AA530" s="89">
        <v>528.22106708882427</v>
      </c>
      <c r="AB530" s="89">
        <v>259.9629329111757</v>
      </c>
      <c r="AC530" s="301">
        <v>0</v>
      </c>
      <c r="AD530" s="230">
        <v>0</v>
      </c>
      <c r="AE530" s="302">
        <v>1</v>
      </c>
      <c r="AG530" s="36"/>
    </row>
    <row r="531" spans="1:33" s="38" customFormat="1" ht="15" customHeight="1" x14ac:dyDescent="0.2">
      <c r="A531" s="277">
        <v>2</v>
      </c>
      <c r="B531" s="279">
        <v>30</v>
      </c>
      <c r="C531" s="170"/>
      <c r="D531" s="4" t="s">
        <v>636</v>
      </c>
      <c r="E531" s="1" t="s">
        <v>6</v>
      </c>
      <c r="F531" s="292">
        <v>3544301</v>
      </c>
      <c r="G531" s="292">
        <v>35443012</v>
      </c>
      <c r="H531" s="17">
        <v>130.19</v>
      </c>
      <c r="I531" s="17">
        <v>0.64042467782851342</v>
      </c>
      <c r="J531" s="17">
        <v>0.84055738964992388</v>
      </c>
      <c r="K531" s="17">
        <v>1.94</v>
      </c>
      <c r="L531" s="17">
        <v>0.20013271182141046</v>
      </c>
      <c r="M531" s="300">
        <f t="shared" si="11"/>
        <v>0.51858359999999992</v>
      </c>
      <c r="N531" s="221">
        <v>0.47857469999999996</v>
      </c>
      <c r="O531" s="221">
        <v>4.00089E-2</v>
      </c>
      <c r="P531" s="298">
        <v>0.23589041095890415</v>
      </c>
      <c r="Q531" s="68" t="s">
        <v>800</v>
      </c>
      <c r="R531" s="68" t="s">
        <v>800</v>
      </c>
      <c r="S531" s="68" t="s">
        <v>800</v>
      </c>
      <c r="T531" s="68" t="s">
        <v>800</v>
      </c>
      <c r="U531" s="79"/>
      <c r="V531" s="80" t="s">
        <v>800</v>
      </c>
      <c r="W531" s="80" t="s">
        <v>800</v>
      </c>
      <c r="X531" s="80" t="s">
        <v>800</v>
      </c>
      <c r="Y531" s="80" t="s">
        <v>800</v>
      </c>
      <c r="Z531" s="227"/>
      <c r="AA531" s="89">
        <v>382.91841379735149</v>
      </c>
      <c r="AB531" s="89">
        <v>151.89758620264857</v>
      </c>
      <c r="AC531" s="301">
        <v>3</v>
      </c>
      <c r="AD531" s="230">
        <v>0</v>
      </c>
      <c r="AE531" s="302">
        <v>1</v>
      </c>
      <c r="AG531" s="36"/>
    </row>
    <row r="532" spans="1:33" s="38" customFormat="1" ht="15" customHeight="1" x14ac:dyDescent="0.2">
      <c r="A532" s="277">
        <v>19</v>
      </c>
      <c r="B532" s="279">
        <v>30</v>
      </c>
      <c r="C532" s="170"/>
      <c r="D532" s="4" t="s">
        <v>637</v>
      </c>
      <c r="E532" s="1" t="s">
        <v>2</v>
      </c>
      <c r="F532" s="292">
        <v>3544400</v>
      </c>
      <c r="G532" s="292">
        <v>354440019</v>
      </c>
      <c r="H532" s="17">
        <v>236.91</v>
      </c>
      <c r="I532" s="17">
        <v>0.4703118727803145</v>
      </c>
      <c r="J532" s="17">
        <v>0.66043794901065445</v>
      </c>
      <c r="K532" s="17">
        <v>1.74</v>
      </c>
      <c r="L532" s="17">
        <v>0.19012607623033995</v>
      </c>
      <c r="M532" s="300">
        <f t="shared" si="11"/>
        <v>3.40617E-2</v>
      </c>
      <c r="N532" s="221">
        <v>3.0048200000000001E-2</v>
      </c>
      <c r="O532" s="221">
        <v>4.0134999999999997E-3</v>
      </c>
      <c r="P532" s="298">
        <v>0</v>
      </c>
      <c r="Q532" s="68" t="s">
        <v>800</v>
      </c>
      <c r="R532" s="68" t="s">
        <v>800</v>
      </c>
      <c r="S532" s="68" t="s">
        <v>800</v>
      </c>
      <c r="T532" s="68" t="s">
        <v>800</v>
      </c>
      <c r="U532" s="79"/>
      <c r="V532" s="80" t="s">
        <v>800</v>
      </c>
      <c r="W532" s="80" t="s">
        <v>800</v>
      </c>
      <c r="X532" s="80" t="s">
        <v>800</v>
      </c>
      <c r="Y532" s="80" t="s">
        <v>800</v>
      </c>
      <c r="Z532" s="227"/>
      <c r="AA532" s="89">
        <v>79.502579999999995</v>
      </c>
      <c r="AB532" s="89">
        <v>13.755420000000001</v>
      </c>
      <c r="AC532" s="301">
        <v>0</v>
      </c>
      <c r="AD532" s="230">
        <v>0</v>
      </c>
      <c r="AE532" s="302">
        <v>2</v>
      </c>
      <c r="AG532" s="36"/>
    </row>
    <row r="533" spans="1:33" s="38" customFormat="1" ht="15" customHeight="1" x14ac:dyDescent="0.2">
      <c r="A533" s="277">
        <v>18</v>
      </c>
      <c r="B533" s="279">
        <v>30</v>
      </c>
      <c r="C533" s="170"/>
      <c r="D533" s="4" t="s">
        <v>638</v>
      </c>
      <c r="E533" s="1" t="s">
        <v>1</v>
      </c>
      <c r="F533" s="292">
        <v>3544509</v>
      </c>
      <c r="G533" s="292">
        <v>354450918</v>
      </c>
      <c r="H533" s="17">
        <v>234.38</v>
      </c>
      <c r="I533" s="17">
        <v>0.43028533041603245</v>
      </c>
      <c r="J533" s="17">
        <v>0.57037822869101984</v>
      </c>
      <c r="K533" s="17">
        <v>1.81</v>
      </c>
      <c r="L533" s="17">
        <v>0.14009289827498739</v>
      </c>
      <c r="M533" s="300">
        <f t="shared" si="11"/>
        <v>1.04811E-2</v>
      </c>
      <c r="N533" s="221">
        <v>0</v>
      </c>
      <c r="O533" s="221">
        <v>1.04811E-2</v>
      </c>
      <c r="P533" s="298">
        <v>0.26740797818366313</v>
      </c>
      <c r="Q533" s="68" t="s">
        <v>800</v>
      </c>
      <c r="R533" s="68" t="s">
        <v>800</v>
      </c>
      <c r="S533" s="68" t="s">
        <v>800</v>
      </c>
      <c r="T533" s="68" t="s">
        <v>800</v>
      </c>
      <c r="U533" s="79"/>
      <c r="V533" s="80" t="s">
        <v>800</v>
      </c>
      <c r="W533" s="80" t="s">
        <v>800</v>
      </c>
      <c r="X533" s="80" t="s">
        <v>800</v>
      </c>
      <c r="Y533" s="80" t="s">
        <v>800</v>
      </c>
      <c r="Z533" s="227"/>
      <c r="AA533" s="89">
        <v>96.782731251489849</v>
      </c>
      <c r="AB533" s="89">
        <v>40.10726874851013</v>
      </c>
      <c r="AC533" s="301">
        <v>0</v>
      </c>
      <c r="AD533" s="230">
        <v>0</v>
      </c>
      <c r="AE533" s="302">
        <v>3</v>
      </c>
      <c r="AG533" s="36"/>
    </row>
    <row r="534" spans="1:33" s="38" customFormat="1" ht="15" customHeight="1" x14ac:dyDescent="0.2">
      <c r="A534" s="277">
        <v>16</v>
      </c>
      <c r="B534" s="279">
        <v>30</v>
      </c>
      <c r="C534" s="170"/>
      <c r="D534" s="4" t="s">
        <v>639</v>
      </c>
      <c r="E534" s="1" t="s">
        <v>0</v>
      </c>
      <c r="F534" s="292">
        <v>3544608</v>
      </c>
      <c r="G534" s="292">
        <v>354460816</v>
      </c>
      <c r="H534" s="17">
        <v>311.66000000000003</v>
      </c>
      <c r="I534" s="17">
        <v>0.74049103373921865</v>
      </c>
      <c r="J534" s="17">
        <v>0.95063038115169962</v>
      </c>
      <c r="K534" s="17">
        <v>2.34</v>
      </c>
      <c r="L534" s="17">
        <v>0.21013934741248097</v>
      </c>
      <c r="M534" s="300">
        <f t="shared" si="11"/>
        <v>9.5492799999999989E-2</v>
      </c>
      <c r="N534" s="221">
        <v>6.5962599999999996E-2</v>
      </c>
      <c r="O534" s="221">
        <v>2.9530199999999996E-2</v>
      </c>
      <c r="P534" s="298">
        <v>0</v>
      </c>
      <c r="Q534" s="68" t="s">
        <v>800</v>
      </c>
      <c r="R534" s="68" t="s">
        <v>800</v>
      </c>
      <c r="S534" s="68" t="s">
        <v>800</v>
      </c>
      <c r="T534" s="68" t="s">
        <v>800</v>
      </c>
      <c r="U534" s="79"/>
      <c r="V534" s="80" t="s">
        <v>800</v>
      </c>
      <c r="W534" s="80" t="s">
        <v>800</v>
      </c>
      <c r="X534" s="80" t="s">
        <v>800</v>
      </c>
      <c r="Y534" s="80" t="s">
        <v>800</v>
      </c>
      <c r="Z534" s="227"/>
      <c r="AA534" s="89">
        <v>175.32827999999995</v>
      </c>
      <c r="AB534" s="89">
        <v>86.355720000000005</v>
      </c>
      <c r="AC534" s="301">
        <v>2</v>
      </c>
      <c r="AD534" s="230">
        <v>0</v>
      </c>
      <c r="AE534" s="302">
        <v>1</v>
      </c>
      <c r="AG534" s="36"/>
    </row>
    <row r="535" spans="1:33" s="38" customFormat="1" ht="15" customHeight="1" x14ac:dyDescent="0.2">
      <c r="A535" s="277">
        <v>21</v>
      </c>
      <c r="B535" s="279">
        <v>30</v>
      </c>
      <c r="C535" s="170"/>
      <c r="D535" s="4" t="s">
        <v>640</v>
      </c>
      <c r="E535" s="1" t="s">
        <v>4</v>
      </c>
      <c r="F535" s="292">
        <v>3544707</v>
      </c>
      <c r="G535" s="292">
        <v>354470721</v>
      </c>
      <c r="H535" s="17">
        <v>148.93</v>
      </c>
      <c r="I535" s="17">
        <v>0.42027869482496194</v>
      </c>
      <c r="J535" s="17">
        <v>0.55036495750887882</v>
      </c>
      <c r="K535" s="17">
        <v>1.19</v>
      </c>
      <c r="L535" s="17">
        <v>0.13008626268391688</v>
      </c>
      <c r="M535" s="300">
        <f t="shared" si="11"/>
        <v>5.0277999999999998E-3</v>
      </c>
      <c r="N535" s="221">
        <v>0</v>
      </c>
      <c r="O535" s="221">
        <v>5.0277999999999998E-3</v>
      </c>
      <c r="P535" s="298">
        <v>0</v>
      </c>
      <c r="Q535" s="68" t="s">
        <v>800</v>
      </c>
      <c r="R535" s="68" t="s">
        <v>800</v>
      </c>
      <c r="S535" s="68" t="s">
        <v>800</v>
      </c>
      <c r="T535" s="68" t="s">
        <v>800</v>
      </c>
      <c r="U535" s="79"/>
      <c r="V535" s="80" t="s">
        <v>800</v>
      </c>
      <c r="W535" s="80" t="s">
        <v>800</v>
      </c>
      <c r="X535" s="80" t="s">
        <v>800</v>
      </c>
      <c r="Y535" s="80" t="s">
        <v>800</v>
      </c>
      <c r="Z535" s="227"/>
      <c r="AA535" s="89">
        <v>79.15929299529536</v>
      </c>
      <c r="AB535" s="89">
        <v>21.49670700470465</v>
      </c>
      <c r="AC535" s="301">
        <v>1</v>
      </c>
      <c r="AD535" s="230">
        <v>0</v>
      </c>
      <c r="AE535" s="302">
        <v>0</v>
      </c>
      <c r="AG535" s="36"/>
    </row>
    <row r="536" spans="1:33" s="38" customFormat="1" ht="15" customHeight="1" x14ac:dyDescent="0.2">
      <c r="A536" s="277">
        <v>16</v>
      </c>
      <c r="B536" s="279">
        <v>30</v>
      </c>
      <c r="C536" s="170"/>
      <c r="D536" s="4" t="s">
        <v>641</v>
      </c>
      <c r="E536" s="1" t="s">
        <v>0</v>
      </c>
      <c r="F536" s="292">
        <v>3544806</v>
      </c>
      <c r="G536" s="292">
        <v>354480616</v>
      </c>
      <c r="H536" s="17">
        <v>308.66000000000003</v>
      </c>
      <c r="I536" s="17">
        <v>0.72047776255707763</v>
      </c>
      <c r="J536" s="17">
        <v>0.92061047437848809</v>
      </c>
      <c r="K536" s="17">
        <v>2.27</v>
      </c>
      <c r="L536" s="17">
        <v>0.20013271182141046</v>
      </c>
      <c r="M536" s="300">
        <f t="shared" si="11"/>
        <v>4.3559299999999995E-2</v>
      </c>
      <c r="N536" s="221">
        <v>2.3535499999999997E-2</v>
      </c>
      <c r="O536" s="221">
        <v>2.0023800000000001E-2</v>
      </c>
      <c r="P536" s="298">
        <v>0</v>
      </c>
      <c r="Q536" s="68" t="s">
        <v>800</v>
      </c>
      <c r="R536" s="68" t="s">
        <v>800</v>
      </c>
      <c r="S536" s="68" t="s">
        <v>800</v>
      </c>
      <c r="T536" s="68" t="s">
        <v>800</v>
      </c>
      <c r="U536" s="79"/>
      <c r="V536" s="80" t="s">
        <v>800</v>
      </c>
      <c r="W536" s="80" t="s">
        <v>800</v>
      </c>
      <c r="X536" s="80" t="s">
        <v>800</v>
      </c>
      <c r="Y536" s="80" t="s">
        <v>800</v>
      </c>
      <c r="Z536" s="227"/>
      <c r="AA536" s="89">
        <v>222.43086</v>
      </c>
      <c r="AB536" s="89">
        <v>72.841139999999996</v>
      </c>
      <c r="AC536" s="301">
        <v>1</v>
      </c>
      <c r="AD536" s="230">
        <v>0</v>
      </c>
      <c r="AE536" s="302">
        <v>1</v>
      </c>
      <c r="AG536" s="36"/>
    </row>
    <row r="537" spans="1:33" s="38" customFormat="1" ht="15" customHeight="1" x14ac:dyDescent="0.2">
      <c r="A537" s="277">
        <v>4</v>
      </c>
      <c r="B537" s="279">
        <v>30</v>
      </c>
      <c r="C537" s="170"/>
      <c r="D537" s="4" t="s">
        <v>642</v>
      </c>
      <c r="E537" s="1" t="s">
        <v>15</v>
      </c>
      <c r="F537" s="292">
        <v>3544905</v>
      </c>
      <c r="G537" s="292">
        <v>35449054</v>
      </c>
      <c r="H537" s="17">
        <v>303.75</v>
      </c>
      <c r="I537" s="17">
        <v>1.0206768302891933</v>
      </c>
      <c r="J537" s="17">
        <v>1.4909887030695079</v>
      </c>
      <c r="K537" s="17">
        <v>4.72</v>
      </c>
      <c r="L537" s="17">
        <v>0.47031187278031461</v>
      </c>
      <c r="M537" s="300">
        <f t="shared" si="11"/>
        <v>8.4716200000000005E-2</v>
      </c>
      <c r="N537" s="221">
        <v>7.3564000000000004E-2</v>
      </c>
      <c r="O537" s="221">
        <v>1.1152199999999999E-2</v>
      </c>
      <c r="P537" s="298">
        <v>0</v>
      </c>
      <c r="Q537" s="68" t="s">
        <v>800</v>
      </c>
      <c r="R537" s="68" t="s">
        <v>800</v>
      </c>
      <c r="S537" s="68" t="s">
        <v>800</v>
      </c>
      <c r="T537" s="68" t="s">
        <v>800</v>
      </c>
      <c r="U537" s="79"/>
      <c r="V537" s="80" t="s">
        <v>800</v>
      </c>
      <c r="W537" s="80" t="s">
        <v>800</v>
      </c>
      <c r="X537" s="80" t="s">
        <v>800</v>
      </c>
      <c r="Y537" s="80" t="s">
        <v>800</v>
      </c>
      <c r="Z537" s="227"/>
      <c r="AA537" s="89">
        <v>455.66819999999996</v>
      </c>
      <c r="AB537" s="89">
        <v>108.6318</v>
      </c>
      <c r="AC537" s="301">
        <v>0</v>
      </c>
      <c r="AD537" s="230">
        <v>0</v>
      </c>
      <c r="AE537" s="302">
        <v>2</v>
      </c>
      <c r="AG537" s="36"/>
    </row>
    <row r="538" spans="1:33" s="38" customFormat="1" ht="15" customHeight="1" x14ac:dyDescent="0.2">
      <c r="A538" s="277">
        <v>6</v>
      </c>
      <c r="B538" s="279">
        <v>30</v>
      </c>
      <c r="C538" s="170"/>
      <c r="D538" s="4" t="s">
        <v>643</v>
      </c>
      <c r="E538" s="1" t="s">
        <v>16</v>
      </c>
      <c r="F538" s="292">
        <v>3545001</v>
      </c>
      <c r="G538" s="292">
        <v>35450016</v>
      </c>
      <c r="H538" s="17">
        <v>425.84</v>
      </c>
      <c r="I538" s="17">
        <v>1.4509621607052257</v>
      </c>
      <c r="J538" s="17">
        <v>2.3115328215372908</v>
      </c>
      <c r="K538" s="17">
        <v>6.19</v>
      </c>
      <c r="L538" s="17">
        <v>0.86057066083206513</v>
      </c>
      <c r="M538" s="300">
        <f t="shared" si="11"/>
        <v>2.5539779000000005</v>
      </c>
      <c r="N538" s="221">
        <v>2.5474848000000003</v>
      </c>
      <c r="O538" s="221">
        <v>6.4930999999999999E-3</v>
      </c>
      <c r="P538" s="298">
        <v>0</v>
      </c>
      <c r="Q538" s="68" t="s">
        <v>800</v>
      </c>
      <c r="R538" s="68" t="s">
        <v>800</v>
      </c>
      <c r="S538" s="68" t="s">
        <v>800</v>
      </c>
      <c r="T538" s="68" t="s">
        <v>800</v>
      </c>
      <c r="U538" s="79"/>
      <c r="V538" s="80" t="s">
        <v>800</v>
      </c>
      <c r="W538" s="80" t="s">
        <v>800</v>
      </c>
      <c r="X538" s="80" t="s">
        <v>800</v>
      </c>
      <c r="Y538" s="80" t="s">
        <v>800</v>
      </c>
      <c r="Z538" s="227"/>
      <c r="AA538" s="89">
        <v>344.09693954198474</v>
      </c>
      <c r="AB538" s="89">
        <v>233.37906045801526</v>
      </c>
      <c r="AC538" s="301">
        <v>2</v>
      </c>
      <c r="AD538" s="230">
        <v>0</v>
      </c>
      <c r="AE538" s="302">
        <v>17</v>
      </c>
      <c r="AG538" s="36"/>
    </row>
    <row r="539" spans="1:33" s="38" customFormat="1" ht="15" customHeight="1" x14ac:dyDescent="0.2">
      <c r="A539" s="277">
        <v>20</v>
      </c>
      <c r="B539" s="279">
        <v>30</v>
      </c>
      <c r="C539" s="170"/>
      <c r="D539" s="4" t="s">
        <v>644</v>
      </c>
      <c r="E539" s="1" t="s">
        <v>3</v>
      </c>
      <c r="F539" s="292">
        <v>3545100</v>
      </c>
      <c r="G539" s="292">
        <v>354510020</v>
      </c>
      <c r="H539" s="17">
        <v>172.75</v>
      </c>
      <c r="I539" s="17">
        <v>0.37024551686960933</v>
      </c>
      <c r="J539" s="17">
        <v>0.53035168632673768</v>
      </c>
      <c r="K539" s="17">
        <v>1.28</v>
      </c>
      <c r="L539" s="17">
        <v>0.16010616945712836</v>
      </c>
      <c r="M539" s="300">
        <f t="shared" si="11"/>
        <v>5.6174599999999998E-2</v>
      </c>
      <c r="N539" s="221">
        <v>4.3506999999999997E-2</v>
      </c>
      <c r="O539" s="221">
        <v>1.2667600000000001E-2</v>
      </c>
      <c r="P539" s="298">
        <v>0</v>
      </c>
      <c r="Q539" s="68" t="s">
        <v>800</v>
      </c>
      <c r="R539" s="68" t="s">
        <v>800</v>
      </c>
      <c r="S539" s="68" t="s">
        <v>800</v>
      </c>
      <c r="T539" s="68" t="s">
        <v>800</v>
      </c>
      <c r="U539" s="79"/>
      <c r="V539" s="80" t="s">
        <v>800</v>
      </c>
      <c r="W539" s="80" t="s">
        <v>800</v>
      </c>
      <c r="X539" s="80" t="s">
        <v>800</v>
      </c>
      <c r="Y539" s="80" t="s">
        <v>800</v>
      </c>
      <c r="Z539" s="227"/>
      <c r="AA539" s="89">
        <v>191.54111942658557</v>
      </c>
      <c r="AB539" s="89">
        <v>59.666880573414424</v>
      </c>
      <c r="AC539" s="301">
        <v>1</v>
      </c>
      <c r="AD539" s="230">
        <v>0</v>
      </c>
      <c r="AE539" s="302">
        <v>1</v>
      </c>
      <c r="AG539" s="36"/>
    </row>
    <row r="540" spans="1:33" s="38" customFormat="1" ht="15" customHeight="1" x14ac:dyDescent="0.2">
      <c r="A540" s="277">
        <v>5</v>
      </c>
      <c r="B540" s="279">
        <v>30</v>
      </c>
      <c r="C540" s="170"/>
      <c r="D540" s="4" t="s">
        <v>645</v>
      </c>
      <c r="E540" s="1" t="s">
        <v>9</v>
      </c>
      <c r="F540" s="292">
        <v>3545159</v>
      </c>
      <c r="G540" s="292">
        <v>35451595</v>
      </c>
      <c r="H540" s="17">
        <v>101.4</v>
      </c>
      <c r="I540" s="17">
        <v>0.21013934741248097</v>
      </c>
      <c r="J540" s="17">
        <v>0.36023888127853881</v>
      </c>
      <c r="K540" s="17">
        <v>0.98</v>
      </c>
      <c r="L540" s="17">
        <v>0.15009953386605784</v>
      </c>
      <c r="M540" s="300">
        <f t="shared" si="11"/>
        <v>1.4114399999999999E-2</v>
      </c>
      <c r="N540" s="221">
        <v>1.3761399999999998E-2</v>
      </c>
      <c r="O540" s="221">
        <v>3.5300000000000002E-4</v>
      </c>
      <c r="P540" s="298">
        <v>0</v>
      </c>
      <c r="Q540" s="68" t="s">
        <v>800</v>
      </c>
      <c r="R540" s="68" t="s">
        <v>800</v>
      </c>
      <c r="S540" s="68" t="s">
        <v>800</v>
      </c>
      <c r="T540" s="68" t="s">
        <v>800</v>
      </c>
      <c r="U540" s="79"/>
      <c r="V540" s="80" t="s">
        <v>800</v>
      </c>
      <c r="W540" s="80" t="s">
        <v>800</v>
      </c>
      <c r="X540" s="80" t="s">
        <v>800</v>
      </c>
      <c r="Y540" s="80" t="s">
        <v>800</v>
      </c>
      <c r="Z540" s="227"/>
      <c r="AA540" s="89">
        <v>303.35310000000004</v>
      </c>
      <c r="AB540" s="89">
        <v>53.532899999999998</v>
      </c>
      <c r="AC540" s="301">
        <v>3</v>
      </c>
      <c r="AD540" s="230">
        <v>0</v>
      </c>
      <c r="AE540" s="302">
        <v>5</v>
      </c>
      <c r="AG540" s="36"/>
    </row>
    <row r="541" spans="1:33" s="38" customFormat="1" ht="15" customHeight="1" x14ac:dyDescent="0.2">
      <c r="A541" s="277">
        <v>5</v>
      </c>
      <c r="B541" s="279">
        <v>30</v>
      </c>
      <c r="C541" s="170"/>
      <c r="D541" s="4" t="s">
        <v>646</v>
      </c>
      <c r="E541" s="1" t="s">
        <v>9</v>
      </c>
      <c r="F541" s="292">
        <v>3545209</v>
      </c>
      <c r="G541" s="292">
        <v>35452095</v>
      </c>
      <c r="H541" s="17">
        <v>134.26</v>
      </c>
      <c r="I541" s="17">
        <v>0.32021233891425671</v>
      </c>
      <c r="J541" s="17">
        <v>0.51033841514459666</v>
      </c>
      <c r="K541" s="17">
        <v>1.4</v>
      </c>
      <c r="L541" s="17">
        <v>0.19012607623033995</v>
      </c>
      <c r="M541" s="300">
        <f t="shared" si="11"/>
        <v>0.41375800000000001</v>
      </c>
      <c r="N541" s="221">
        <v>0.3915283</v>
      </c>
      <c r="O541" s="221">
        <v>2.2229699999999998E-2</v>
      </c>
      <c r="P541" s="298">
        <v>0</v>
      </c>
      <c r="Q541" s="68" t="s">
        <v>800</v>
      </c>
      <c r="R541" s="68" t="s">
        <v>800</v>
      </c>
      <c r="S541" s="68" t="s">
        <v>800</v>
      </c>
      <c r="T541" s="68" t="s">
        <v>800</v>
      </c>
      <c r="U541" s="79"/>
      <c r="V541" s="80" t="s">
        <v>800</v>
      </c>
      <c r="W541" s="80" t="s">
        <v>800</v>
      </c>
      <c r="X541" s="80" t="s">
        <v>800</v>
      </c>
      <c r="Y541" s="80" t="s">
        <v>800</v>
      </c>
      <c r="Z541" s="227"/>
      <c r="AA541" s="89">
        <v>4843.6769720602797</v>
      </c>
      <c r="AB541" s="89">
        <v>1333.0050279397203</v>
      </c>
      <c r="AC541" s="301">
        <v>14</v>
      </c>
      <c r="AD541" s="230">
        <v>1</v>
      </c>
      <c r="AE541" s="302">
        <v>7</v>
      </c>
      <c r="AG541" s="36"/>
    </row>
    <row r="542" spans="1:33" s="38" customFormat="1" ht="15" customHeight="1" x14ac:dyDescent="0.2">
      <c r="A542" s="277">
        <v>10</v>
      </c>
      <c r="B542" s="279">
        <v>30</v>
      </c>
      <c r="C542" s="170"/>
      <c r="D542" s="4" t="s">
        <v>647</v>
      </c>
      <c r="E542" s="1" t="s">
        <v>54</v>
      </c>
      <c r="F542" s="292">
        <v>3545308</v>
      </c>
      <c r="G542" s="292">
        <v>354530810</v>
      </c>
      <c r="H542" s="17">
        <v>280.31</v>
      </c>
      <c r="I542" s="17">
        <v>0.52034505073566717</v>
      </c>
      <c r="J542" s="17">
        <v>0.90059720319634706</v>
      </c>
      <c r="K542" s="17">
        <v>2.5099999999999998</v>
      </c>
      <c r="L542" s="17">
        <v>0.38025215246067989</v>
      </c>
      <c r="M542" s="300">
        <f t="shared" si="11"/>
        <v>0.45711109999999999</v>
      </c>
      <c r="N542" s="221">
        <v>0.44660549999999999</v>
      </c>
      <c r="O542" s="221">
        <v>1.0505600000000002E-2</v>
      </c>
      <c r="P542" s="298">
        <v>0</v>
      </c>
      <c r="Q542" s="68" t="s">
        <v>800</v>
      </c>
      <c r="R542" s="68" t="s">
        <v>800</v>
      </c>
      <c r="S542" s="68" t="s">
        <v>800</v>
      </c>
      <c r="T542" s="68" t="s">
        <v>800</v>
      </c>
      <c r="U542" s="79"/>
      <c r="V542" s="80" t="s">
        <v>800</v>
      </c>
      <c r="W542" s="80" t="s">
        <v>800</v>
      </c>
      <c r="X542" s="80" t="s">
        <v>800</v>
      </c>
      <c r="Y542" s="80" t="s">
        <v>800</v>
      </c>
      <c r="Z542" s="227"/>
      <c r="AA542" s="89">
        <v>1561.099380233778</v>
      </c>
      <c r="AB542" s="89">
        <v>301.25261976622215</v>
      </c>
      <c r="AC542" s="301">
        <v>5</v>
      </c>
      <c r="AD542" s="230">
        <v>0</v>
      </c>
      <c r="AE542" s="302">
        <v>26</v>
      </c>
      <c r="AG542" s="36"/>
    </row>
    <row r="543" spans="1:33" s="38" customFormat="1" ht="15" customHeight="1" x14ac:dyDescent="0.2">
      <c r="A543" s="277">
        <v>17</v>
      </c>
      <c r="B543" s="279">
        <v>30</v>
      </c>
      <c r="C543" s="170"/>
      <c r="D543" s="4" t="s">
        <v>648</v>
      </c>
      <c r="E543" s="1" t="s">
        <v>7</v>
      </c>
      <c r="F543" s="292">
        <v>3545407</v>
      </c>
      <c r="G543" s="292">
        <v>354540717</v>
      </c>
      <c r="H543" s="17">
        <v>189.07</v>
      </c>
      <c r="I543" s="17">
        <v>0.74049103373921865</v>
      </c>
      <c r="J543" s="17">
        <v>0.9306171099695586</v>
      </c>
      <c r="K543" s="17">
        <v>1.77</v>
      </c>
      <c r="L543" s="17">
        <v>0.19012607623033995</v>
      </c>
      <c r="M543" s="300">
        <f t="shared" si="11"/>
        <v>0.10479770000000001</v>
      </c>
      <c r="N543" s="221">
        <v>0.10017520000000001</v>
      </c>
      <c r="O543" s="221">
        <v>4.6224999999999999E-3</v>
      </c>
      <c r="P543" s="298">
        <v>0.29679775494672755</v>
      </c>
      <c r="Q543" s="68" t="s">
        <v>800</v>
      </c>
      <c r="R543" s="68" t="s">
        <v>800</v>
      </c>
      <c r="S543" s="68" t="s">
        <v>800</v>
      </c>
      <c r="T543" s="68" t="s">
        <v>800</v>
      </c>
      <c r="U543" s="79"/>
      <c r="V543" s="80" t="s">
        <v>800</v>
      </c>
      <c r="W543" s="80" t="s">
        <v>800</v>
      </c>
      <c r="X543" s="80" t="s">
        <v>800</v>
      </c>
      <c r="Y543" s="80" t="s">
        <v>800</v>
      </c>
      <c r="Z543" s="227"/>
      <c r="AA543" s="89">
        <v>189.39700800000003</v>
      </c>
      <c r="AB543" s="89">
        <v>261.82699199999996</v>
      </c>
      <c r="AC543" s="301">
        <v>0</v>
      </c>
      <c r="AD543" s="230">
        <v>0</v>
      </c>
      <c r="AE543" s="302">
        <v>1</v>
      </c>
      <c r="AG543" s="36"/>
    </row>
    <row r="544" spans="1:33" s="38" customFormat="1" ht="15" customHeight="1" x14ac:dyDescent="0.2">
      <c r="A544" s="277">
        <v>22</v>
      </c>
      <c r="B544" s="279">
        <v>30</v>
      </c>
      <c r="C544" s="170"/>
      <c r="D544" s="4" t="s">
        <v>649</v>
      </c>
      <c r="E544" s="1" t="s">
        <v>5</v>
      </c>
      <c r="F544" s="292">
        <v>3545506</v>
      </c>
      <c r="G544" s="292">
        <v>354550622</v>
      </c>
      <c r="H544" s="17">
        <v>455.39</v>
      </c>
      <c r="I544" s="17">
        <v>1.2408228132927448</v>
      </c>
      <c r="J544" s="17">
        <v>1.7211413216641298</v>
      </c>
      <c r="K544" s="17">
        <v>3.37</v>
      </c>
      <c r="L544" s="17">
        <v>0.48031850837138501</v>
      </c>
      <c r="M544" s="300">
        <f t="shared" ref="M544:M607" si="12">SUM(N544:O544)</f>
        <v>2.0358899999999999E-2</v>
      </c>
      <c r="N544" s="221">
        <v>2.7222000000000001E-3</v>
      </c>
      <c r="O544" s="221">
        <v>1.7636699999999998E-2</v>
      </c>
      <c r="P544" s="298">
        <v>0</v>
      </c>
      <c r="Q544" s="68" t="s">
        <v>800</v>
      </c>
      <c r="R544" s="68" t="s">
        <v>800</v>
      </c>
      <c r="S544" s="68" t="s">
        <v>800</v>
      </c>
      <c r="T544" s="68" t="s">
        <v>800</v>
      </c>
      <c r="U544" s="79"/>
      <c r="V544" s="80" t="s">
        <v>800</v>
      </c>
      <c r="W544" s="80" t="s">
        <v>800</v>
      </c>
      <c r="X544" s="80" t="s">
        <v>800</v>
      </c>
      <c r="Y544" s="80" t="s">
        <v>800</v>
      </c>
      <c r="Z544" s="227"/>
      <c r="AA544" s="89">
        <v>119.99642693147965</v>
      </c>
      <c r="AB544" s="89">
        <v>35.469573068520354</v>
      </c>
      <c r="AC544" s="301">
        <v>0</v>
      </c>
      <c r="AD544" s="230">
        <v>0</v>
      </c>
      <c r="AE544" s="302">
        <v>1</v>
      </c>
      <c r="AG544" s="36"/>
    </row>
    <row r="545" spans="1:33" s="38" customFormat="1" ht="15" customHeight="1" x14ac:dyDescent="0.2">
      <c r="A545" s="277">
        <v>15</v>
      </c>
      <c r="B545" s="279">
        <v>30</v>
      </c>
      <c r="C545" s="170"/>
      <c r="D545" s="4" t="s">
        <v>650</v>
      </c>
      <c r="E545" s="1" t="s">
        <v>17</v>
      </c>
      <c r="F545" s="292">
        <v>3545605</v>
      </c>
      <c r="G545" s="292">
        <v>354560515</v>
      </c>
      <c r="H545" s="17">
        <v>331.02</v>
      </c>
      <c r="I545" s="17">
        <v>0.710471126966007</v>
      </c>
      <c r="J545" s="17">
        <v>0.96063701674277002</v>
      </c>
      <c r="K545" s="17">
        <v>2.4700000000000002</v>
      </c>
      <c r="L545" s="17">
        <v>0.25016588977676302</v>
      </c>
      <c r="M545" s="300">
        <f t="shared" si="12"/>
        <v>0.29731299999999999</v>
      </c>
      <c r="N545" s="221">
        <v>0.2149538</v>
      </c>
      <c r="O545" s="221">
        <v>8.2359199999999994E-2</v>
      </c>
      <c r="P545" s="298">
        <v>0</v>
      </c>
      <c r="Q545" s="68" t="s">
        <v>800</v>
      </c>
      <c r="R545" s="68" t="s">
        <v>800</v>
      </c>
      <c r="S545" s="68" t="s">
        <v>800</v>
      </c>
      <c r="T545" s="68" t="s">
        <v>800</v>
      </c>
      <c r="U545" s="79"/>
      <c r="V545" s="80" t="s">
        <v>800</v>
      </c>
      <c r="W545" s="80" t="s">
        <v>800</v>
      </c>
      <c r="X545" s="80" t="s">
        <v>800</v>
      </c>
      <c r="Y545" s="80" t="s">
        <v>800</v>
      </c>
      <c r="Z545" s="227"/>
      <c r="AA545" s="89">
        <v>725.24159999999995</v>
      </c>
      <c r="AB545" s="89">
        <v>54.086399999999998</v>
      </c>
      <c r="AC545" s="301">
        <v>6</v>
      </c>
      <c r="AD545" s="230">
        <v>0</v>
      </c>
      <c r="AE545" s="302">
        <v>2</v>
      </c>
      <c r="AG545" s="36"/>
    </row>
    <row r="546" spans="1:33" s="38" customFormat="1" ht="15" customHeight="1" x14ac:dyDescent="0.2">
      <c r="A546" s="277">
        <v>15</v>
      </c>
      <c r="B546" s="279">
        <v>30</v>
      </c>
      <c r="C546" s="170"/>
      <c r="D546" s="4" t="s">
        <v>651</v>
      </c>
      <c r="E546" s="1" t="s">
        <v>17</v>
      </c>
      <c r="F546" s="292">
        <v>3545704</v>
      </c>
      <c r="G546" s="292">
        <v>354570415</v>
      </c>
      <c r="H546" s="17">
        <v>274.27999999999997</v>
      </c>
      <c r="I546" s="17">
        <v>0.45029860159817353</v>
      </c>
      <c r="J546" s="17">
        <v>0.68045122019279558</v>
      </c>
      <c r="K546" s="17">
        <v>2.11</v>
      </c>
      <c r="L546" s="17">
        <v>0.23015261859462205</v>
      </c>
      <c r="M546" s="300">
        <f t="shared" si="12"/>
        <v>0.1228645</v>
      </c>
      <c r="N546" s="221">
        <v>8.5024999999999996E-3</v>
      </c>
      <c r="O546" s="221">
        <v>0.11436200000000001</v>
      </c>
      <c r="P546" s="298">
        <v>2.5333269913749368E-3</v>
      </c>
      <c r="Q546" s="68" t="s">
        <v>800</v>
      </c>
      <c r="R546" s="68" t="s">
        <v>800</v>
      </c>
      <c r="S546" s="68" t="s">
        <v>800</v>
      </c>
      <c r="T546" s="68" t="s">
        <v>800</v>
      </c>
      <c r="U546" s="79"/>
      <c r="V546" s="80" t="s">
        <v>800</v>
      </c>
      <c r="W546" s="80" t="s">
        <v>800</v>
      </c>
      <c r="X546" s="80" t="s">
        <v>800</v>
      </c>
      <c r="Y546" s="80" t="s">
        <v>800</v>
      </c>
      <c r="Z546" s="227"/>
      <c r="AA546" s="89">
        <v>262.39949999999999</v>
      </c>
      <c r="AB546" s="89">
        <v>13.810499999999999</v>
      </c>
      <c r="AC546" s="301">
        <v>1</v>
      </c>
      <c r="AD546" s="230">
        <v>0</v>
      </c>
      <c r="AE546" s="302">
        <v>10</v>
      </c>
      <c r="AG546" s="36"/>
    </row>
    <row r="547" spans="1:33" s="38" customFormat="1" ht="15" customHeight="1" x14ac:dyDescent="0.2">
      <c r="A547" s="277">
        <v>5</v>
      </c>
      <c r="B547" s="279">
        <v>30</v>
      </c>
      <c r="C547" s="170"/>
      <c r="D547" s="4" t="s">
        <v>652</v>
      </c>
      <c r="E547" s="1" t="s">
        <v>9</v>
      </c>
      <c r="F547" s="292">
        <v>3545803</v>
      </c>
      <c r="G547" s="292">
        <v>35458035</v>
      </c>
      <c r="H547" s="17">
        <v>271.49</v>
      </c>
      <c r="I547" s="17">
        <v>0.83055075405885337</v>
      </c>
      <c r="J547" s="17">
        <v>1.2708427200659564</v>
      </c>
      <c r="K547" s="17">
        <v>3.36</v>
      </c>
      <c r="L547" s="17">
        <v>0.44029196600710307</v>
      </c>
      <c r="M547" s="300">
        <f t="shared" si="12"/>
        <v>1.0431182999999999</v>
      </c>
      <c r="N547" s="221">
        <v>0.99713289999999999</v>
      </c>
      <c r="O547" s="221">
        <v>4.5985399999999996E-2</v>
      </c>
      <c r="P547" s="298">
        <v>0</v>
      </c>
      <c r="Q547" s="68" t="s">
        <v>800</v>
      </c>
      <c r="R547" s="68" t="s">
        <v>800</v>
      </c>
      <c r="S547" s="68" t="s">
        <v>800</v>
      </c>
      <c r="T547" s="68" t="s">
        <v>800</v>
      </c>
      <c r="U547" s="79"/>
      <c r="V547" s="80" t="s">
        <v>800</v>
      </c>
      <c r="W547" s="80" t="s">
        <v>800</v>
      </c>
      <c r="X547" s="80" t="s">
        <v>800</v>
      </c>
      <c r="Y547" s="80" t="s">
        <v>800</v>
      </c>
      <c r="Z547" s="227"/>
      <c r="AA547" s="89">
        <v>4999.6707299999998</v>
      </c>
      <c r="AB547" s="89">
        <v>5234.6792700000005</v>
      </c>
      <c r="AC547" s="301">
        <v>16</v>
      </c>
      <c r="AD547" s="230">
        <v>0</v>
      </c>
      <c r="AE547" s="302">
        <v>16</v>
      </c>
      <c r="AG547" s="36"/>
    </row>
    <row r="548" spans="1:33" s="38" customFormat="1" ht="15" customHeight="1" x14ac:dyDescent="0.2">
      <c r="A548" s="277">
        <v>2</v>
      </c>
      <c r="B548" s="279">
        <v>30</v>
      </c>
      <c r="C548" s="170"/>
      <c r="D548" s="4" t="s">
        <v>653</v>
      </c>
      <c r="E548" s="1" t="s">
        <v>6</v>
      </c>
      <c r="F548" s="292">
        <v>3546009</v>
      </c>
      <c r="G548" s="292">
        <v>35460092</v>
      </c>
      <c r="H548" s="17">
        <v>275</v>
      </c>
      <c r="I548" s="17">
        <v>1.4009289827498732</v>
      </c>
      <c r="J548" s="17">
        <v>1.8212076775748351</v>
      </c>
      <c r="K548" s="17">
        <v>4.2</v>
      </c>
      <c r="L548" s="17">
        <v>0.42027869482496194</v>
      </c>
      <c r="M548" s="300">
        <f t="shared" si="12"/>
        <v>1.3618700000000001E-2</v>
      </c>
      <c r="N548" s="221">
        <v>1.21101E-2</v>
      </c>
      <c r="O548" s="221">
        <v>1.5086000000000001E-3</v>
      </c>
      <c r="P548" s="298">
        <v>6.6456240487062404E-2</v>
      </c>
      <c r="Q548" s="68" t="s">
        <v>800</v>
      </c>
      <c r="R548" s="68" t="s">
        <v>800</v>
      </c>
      <c r="S548" s="68" t="s">
        <v>800</v>
      </c>
      <c r="T548" s="68" t="s">
        <v>800</v>
      </c>
      <c r="U548" s="79"/>
      <c r="V548" s="80" t="s">
        <v>800</v>
      </c>
      <c r="W548" s="80" t="s">
        <v>800</v>
      </c>
      <c r="X548" s="80" t="s">
        <v>800</v>
      </c>
      <c r="Y548" s="80" t="s">
        <v>800</v>
      </c>
      <c r="Z548" s="227"/>
      <c r="AA548" s="89">
        <v>20.655453600000101</v>
      </c>
      <c r="AB548" s="89">
        <v>674.81054639999991</v>
      </c>
      <c r="AC548" s="301">
        <v>3</v>
      </c>
      <c r="AD548" s="230">
        <v>0</v>
      </c>
      <c r="AE548" s="302">
        <v>13</v>
      </c>
      <c r="AG548" s="36"/>
    </row>
    <row r="549" spans="1:33" s="38" customFormat="1" ht="15" customHeight="1" x14ac:dyDescent="0.2">
      <c r="A549" s="277">
        <v>15</v>
      </c>
      <c r="B549" s="279">
        <v>30</v>
      </c>
      <c r="C549" s="170"/>
      <c r="D549" s="4" t="s">
        <v>654</v>
      </c>
      <c r="E549" s="1" t="s">
        <v>17</v>
      </c>
      <c r="F549" s="292">
        <v>3546108</v>
      </c>
      <c r="G549" s="292">
        <v>354610815</v>
      </c>
      <c r="H549" s="17">
        <v>183.4</v>
      </c>
      <c r="I549" s="17">
        <v>0.29019243214104512</v>
      </c>
      <c r="J549" s="17">
        <v>0.44029196600710296</v>
      </c>
      <c r="K549" s="17">
        <v>1.38</v>
      </c>
      <c r="L549" s="17">
        <v>0.15009953386605784</v>
      </c>
      <c r="M549" s="300">
        <f t="shared" si="12"/>
        <v>1.32382E-2</v>
      </c>
      <c r="N549" s="221">
        <v>6.9400000000000006E-5</v>
      </c>
      <c r="O549" s="221">
        <v>1.31688E-2</v>
      </c>
      <c r="P549" s="298">
        <v>2.6524733637747332E-2</v>
      </c>
      <c r="Q549" s="68" t="s">
        <v>800</v>
      </c>
      <c r="R549" s="68" t="s">
        <v>800</v>
      </c>
      <c r="S549" s="68" t="s">
        <v>800</v>
      </c>
      <c r="T549" s="68" t="s">
        <v>800</v>
      </c>
      <c r="U549" s="79"/>
      <c r="V549" s="80" t="s">
        <v>800</v>
      </c>
      <c r="W549" s="80" t="s">
        <v>800</v>
      </c>
      <c r="X549" s="80" t="s">
        <v>800</v>
      </c>
      <c r="Y549" s="80" t="s">
        <v>800</v>
      </c>
      <c r="Z549" s="227"/>
      <c r="AA549" s="89">
        <v>71.710317757009335</v>
      </c>
      <c r="AB549" s="89">
        <v>15.229682242990661</v>
      </c>
      <c r="AC549" s="301">
        <v>0</v>
      </c>
      <c r="AD549" s="230">
        <v>0</v>
      </c>
      <c r="AE549" s="302">
        <v>0</v>
      </c>
      <c r="AG549" s="36"/>
    </row>
    <row r="550" spans="1:33" s="38" customFormat="1" ht="15" customHeight="1" x14ac:dyDescent="0.2">
      <c r="A550" s="277">
        <v>9</v>
      </c>
      <c r="B550" s="279">
        <v>30</v>
      </c>
      <c r="C550" s="170"/>
      <c r="D550" s="4" t="s">
        <v>655</v>
      </c>
      <c r="E550" s="1" t="s">
        <v>18</v>
      </c>
      <c r="F550" s="292">
        <v>3546207</v>
      </c>
      <c r="G550" s="292">
        <v>35462079</v>
      </c>
      <c r="H550" s="17">
        <v>149.43</v>
      </c>
      <c r="I550" s="17">
        <v>0.49032514396245563</v>
      </c>
      <c r="J550" s="17">
        <v>0.73048439814814814</v>
      </c>
      <c r="K550" s="17">
        <v>2.0299999999999998</v>
      </c>
      <c r="L550" s="17">
        <v>0.24015925418569251</v>
      </c>
      <c r="M550" s="300">
        <f t="shared" si="12"/>
        <v>0.47345709999999996</v>
      </c>
      <c r="N550" s="221">
        <v>0.46929599999999999</v>
      </c>
      <c r="O550" s="221">
        <v>4.1611E-3</v>
      </c>
      <c r="P550" s="298">
        <v>0</v>
      </c>
      <c r="Q550" s="68" t="s">
        <v>800</v>
      </c>
      <c r="R550" s="68" t="s">
        <v>800</v>
      </c>
      <c r="S550" s="68" t="s">
        <v>800</v>
      </c>
      <c r="T550" s="68" t="s">
        <v>800</v>
      </c>
      <c r="U550" s="79"/>
      <c r="V550" s="80" t="s">
        <v>800</v>
      </c>
      <c r="W550" s="80" t="s">
        <v>800</v>
      </c>
      <c r="X550" s="80" t="s">
        <v>800</v>
      </c>
      <c r="Y550" s="80" t="s">
        <v>800</v>
      </c>
      <c r="Z550" s="227"/>
      <c r="AA550" s="89">
        <v>115.83539999999999</v>
      </c>
      <c r="AB550" s="89">
        <v>43.896599999999999</v>
      </c>
      <c r="AC550" s="301">
        <v>0</v>
      </c>
      <c r="AD550" s="230">
        <v>0</v>
      </c>
      <c r="AE550" s="302">
        <v>6</v>
      </c>
      <c r="AG550" s="36"/>
    </row>
    <row r="551" spans="1:33" s="38" customFormat="1" ht="15" customHeight="1" x14ac:dyDescent="0.2">
      <c r="A551" s="277">
        <v>4</v>
      </c>
      <c r="B551" s="279">
        <v>30</v>
      </c>
      <c r="C551" s="170"/>
      <c r="D551" s="4" t="s">
        <v>656</v>
      </c>
      <c r="E551" s="1" t="s">
        <v>15</v>
      </c>
      <c r="F551" s="292">
        <v>3546256</v>
      </c>
      <c r="G551" s="292">
        <v>35462564</v>
      </c>
      <c r="H551" s="17">
        <v>147.82</v>
      </c>
      <c r="I551" s="17">
        <v>0.50033177955352615</v>
      </c>
      <c r="J551" s="17">
        <v>0.74049103373921865</v>
      </c>
      <c r="K551" s="17">
        <v>2.34</v>
      </c>
      <c r="L551" s="17">
        <v>0.24015925418569251</v>
      </c>
      <c r="M551" s="300">
        <f t="shared" si="12"/>
        <v>3.0384899999999999E-2</v>
      </c>
      <c r="N551" s="221">
        <v>2.23287E-2</v>
      </c>
      <c r="O551" s="221">
        <v>8.0561999999999995E-3</v>
      </c>
      <c r="P551" s="298">
        <v>0</v>
      </c>
      <c r="Q551" s="68" t="s">
        <v>800</v>
      </c>
      <c r="R551" s="68" t="s">
        <v>800</v>
      </c>
      <c r="S551" s="68" t="s">
        <v>800</v>
      </c>
      <c r="T551" s="68" t="s">
        <v>800</v>
      </c>
      <c r="U551" s="79"/>
      <c r="V551" s="80" t="s">
        <v>800</v>
      </c>
      <c r="W551" s="80" t="s">
        <v>800</v>
      </c>
      <c r="X551" s="80" t="s">
        <v>800</v>
      </c>
      <c r="Y551" s="80" t="s">
        <v>800</v>
      </c>
      <c r="Z551" s="227"/>
      <c r="AA551" s="89">
        <v>56.015819999999991</v>
      </c>
      <c r="AB551" s="89">
        <v>20.71818</v>
      </c>
      <c r="AC551" s="301">
        <v>0</v>
      </c>
      <c r="AD551" s="230">
        <v>0</v>
      </c>
      <c r="AE551" s="302">
        <v>1</v>
      </c>
      <c r="AG551" s="36"/>
    </row>
    <row r="552" spans="1:33" s="38" customFormat="1" ht="15" customHeight="1" x14ac:dyDescent="0.2">
      <c r="A552" s="277">
        <v>9</v>
      </c>
      <c r="B552" s="279">
        <v>30</v>
      </c>
      <c r="C552" s="170"/>
      <c r="D552" s="4" t="s">
        <v>657</v>
      </c>
      <c r="E552" s="1" t="s">
        <v>18</v>
      </c>
      <c r="F552" s="292">
        <v>3546306</v>
      </c>
      <c r="G552" s="292">
        <v>35463069</v>
      </c>
      <c r="H552" s="17">
        <v>295.7</v>
      </c>
      <c r="I552" s="17">
        <v>0.97064365233384065</v>
      </c>
      <c r="J552" s="17">
        <v>1.4309488895230846</v>
      </c>
      <c r="K552" s="17">
        <v>3.97</v>
      </c>
      <c r="L552" s="17">
        <v>0.46030523718924399</v>
      </c>
      <c r="M552" s="300">
        <f t="shared" si="12"/>
        <v>0.34198100000000003</v>
      </c>
      <c r="N552" s="221">
        <v>0.33184750000000002</v>
      </c>
      <c r="O552" s="221">
        <v>1.01335E-2</v>
      </c>
      <c r="P552" s="298">
        <v>3.4627092846270927E-2</v>
      </c>
      <c r="Q552" s="68" t="s">
        <v>800</v>
      </c>
      <c r="R552" s="68" t="s">
        <v>800</v>
      </c>
      <c r="S552" s="68" t="s">
        <v>800</v>
      </c>
      <c r="T552" s="68" t="s">
        <v>800</v>
      </c>
      <c r="U552" s="79"/>
      <c r="V552" s="80" t="s">
        <v>800</v>
      </c>
      <c r="W552" s="80" t="s">
        <v>800</v>
      </c>
      <c r="X552" s="80" t="s">
        <v>800</v>
      </c>
      <c r="Y552" s="80" t="s">
        <v>800</v>
      </c>
      <c r="Z552" s="227"/>
      <c r="AA552" s="89">
        <v>0</v>
      </c>
      <c r="AB552" s="89">
        <v>1732.05</v>
      </c>
      <c r="AC552" s="301">
        <v>2</v>
      </c>
      <c r="AD552" s="230">
        <v>0</v>
      </c>
      <c r="AE552" s="302">
        <v>20</v>
      </c>
      <c r="AG552" s="36"/>
    </row>
    <row r="553" spans="1:33" s="38" customFormat="1" ht="15" customHeight="1" x14ac:dyDescent="0.2">
      <c r="A553" s="277">
        <v>17</v>
      </c>
      <c r="B553" s="279">
        <v>30</v>
      </c>
      <c r="C553" s="170"/>
      <c r="D553" s="4" t="s">
        <v>658</v>
      </c>
      <c r="E553" s="1" t="s">
        <v>7</v>
      </c>
      <c r="F553" s="292">
        <v>3546405</v>
      </c>
      <c r="G553" s="292">
        <v>354640517</v>
      </c>
      <c r="H553" s="17">
        <v>1116.3800000000001</v>
      </c>
      <c r="I553" s="17">
        <v>4.3128599397513954</v>
      </c>
      <c r="J553" s="17">
        <v>5.4336031259512927</v>
      </c>
      <c r="K553" s="17">
        <v>10.26</v>
      </c>
      <c r="L553" s="17">
        <v>1.1207431861998973</v>
      </c>
      <c r="M553" s="300">
        <f t="shared" si="12"/>
        <v>0.66800570000000004</v>
      </c>
      <c r="N553" s="221">
        <v>0.5603861</v>
      </c>
      <c r="O553" s="221">
        <v>0.10761960000000001</v>
      </c>
      <c r="P553" s="298">
        <v>0</v>
      </c>
      <c r="Q553" s="68" t="s">
        <v>800</v>
      </c>
      <c r="R553" s="68" t="s">
        <v>800</v>
      </c>
      <c r="S553" s="68" t="s">
        <v>800</v>
      </c>
      <c r="T553" s="68" t="s">
        <v>800</v>
      </c>
      <c r="U553" s="79"/>
      <c r="V553" s="80" t="s">
        <v>800</v>
      </c>
      <c r="W553" s="80" t="s">
        <v>800</v>
      </c>
      <c r="X553" s="80" t="s">
        <v>800</v>
      </c>
      <c r="Y553" s="80" t="s">
        <v>800</v>
      </c>
      <c r="Z553" s="227"/>
      <c r="AA553" s="89">
        <v>1819.1151192814259</v>
      </c>
      <c r="AB553" s="89">
        <v>495.9188807185742</v>
      </c>
      <c r="AC553" s="301">
        <v>5</v>
      </c>
      <c r="AD553" s="230">
        <v>2</v>
      </c>
      <c r="AE553" s="302">
        <v>9</v>
      </c>
      <c r="AG553" s="36"/>
    </row>
    <row r="554" spans="1:33" s="38" customFormat="1" ht="15" customHeight="1" x14ac:dyDescent="0.2">
      <c r="A554" s="277">
        <v>16</v>
      </c>
      <c r="B554" s="279">
        <v>30</v>
      </c>
      <c r="C554" s="170"/>
      <c r="D554" s="4" t="s">
        <v>659</v>
      </c>
      <c r="E554" s="1" t="s">
        <v>0</v>
      </c>
      <c r="F554" s="292">
        <v>3546504</v>
      </c>
      <c r="G554" s="292">
        <v>354650416</v>
      </c>
      <c r="H554" s="17">
        <v>134.96</v>
      </c>
      <c r="I554" s="17">
        <v>0.38025215246067989</v>
      </c>
      <c r="J554" s="17">
        <v>0.52034505073566717</v>
      </c>
      <c r="K554" s="17">
        <v>1.38</v>
      </c>
      <c r="L554" s="17">
        <v>0.14009289827498728</v>
      </c>
      <c r="M554" s="300">
        <f t="shared" si="12"/>
        <v>3.6110000000000003E-2</v>
      </c>
      <c r="N554" s="221">
        <v>1.0416700000000001E-2</v>
      </c>
      <c r="O554" s="221">
        <v>2.5693299999999999E-2</v>
      </c>
      <c r="P554" s="298">
        <v>0</v>
      </c>
      <c r="Q554" s="68" t="s">
        <v>800</v>
      </c>
      <c r="R554" s="68" t="s">
        <v>800</v>
      </c>
      <c r="S554" s="68" t="s">
        <v>800</v>
      </c>
      <c r="T554" s="68" t="s">
        <v>800</v>
      </c>
      <c r="U554" s="79"/>
      <c r="V554" s="80" t="s">
        <v>800</v>
      </c>
      <c r="W554" s="80" t="s">
        <v>800</v>
      </c>
      <c r="X554" s="80" t="s">
        <v>800</v>
      </c>
      <c r="Y554" s="80" t="s">
        <v>800</v>
      </c>
      <c r="Z554" s="227"/>
      <c r="AA554" s="89">
        <v>263.20302000000004</v>
      </c>
      <c r="AB554" s="89">
        <v>19.810980000000001</v>
      </c>
      <c r="AC554" s="301">
        <v>1</v>
      </c>
      <c r="AD554" s="230">
        <v>0</v>
      </c>
      <c r="AE554" s="302">
        <v>1</v>
      </c>
      <c r="AG554" s="36"/>
    </row>
    <row r="555" spans="1:33" s="38" customFormat="1" ht="15" customHeight="1" x14ac:dyDescent="0.2">
      <c r="A555" s="277">
        <v>18</v>
      </c>
      <c r="B555" s="279">
        <v>30</v>
      </c>
      <c r="C555" s="170"/>
      <c r="D555" s="4" t="s">
        <v>660</v>
      </c>
      <c r="E555" s="1" t="s">
        <v>1</v>
      </c>
      <c r="F555" s="292">
        <v>3546603</v>
      </c>
      <c r="G555" s="292">
        <v>354660318</v>
      </c>
      <c r="H555" s="17">
        <v>208.25</v>
      </c>
      <c r="I555" s="17">
        <v>0.36023888127853881</v>
      </c>
      <c r="J555" s="17">
        <v>0.48031850837138501</v>
      </c>
      <c r="K555" s="17">
        <v>1.56</v>
      </c>
      <c r="L555" s="17">
        <v>0.1200796270928462</v>
      </c>
      <c r="M555" s="300">
        <f t="shared" si="12"/>
        <v>7.1708300000000003E-2</v>
      </c>
      <c r="N555" s="221">
        <v>1.7943700000000003E-2</v>
      </c>
      <c r="O555" s="221">
        <v>5.3764600000000003E-2</v>
      </c>
      <c r="P555" s="298">
        <v>5.6272228564180619E-2</v>
      </c>
      <c r="Q555" s="68" t="s">
        <v>800</v>
      </c>
      <c r="R555" s="68" t="s">
        <v>800</v>
      </c>
      <c r="S555" s="68" t="s">
        <v>800</v>
      </c>
      <c r="T555" s="68" t="s">
        <v>800</v>
      </c>
      <c r="U555" s="79"/>
      <c r="V555" s="80" t="s">
        <v>800</v>
      </c>
      <c r="W555" s="80" t="s">
        <v>800</v>
      </c>
      <c r="X555" s="80" t="s">
        <v>800</v>
      </c>
      <c r="Y555" s="80" t="s">
        <v>800</v>
      </c>
      <c r="Z555" s="227"/>
      <c r="AA555" s="89">
        <v>1212.1866</v>
      </c>
      <c r="AB555" s="89">
        <v>425.90340000000003</v>
      </c>
      <c r="AC555" s="301">
        <v>8</v>
      </c>
      <c r="AD555" s="230">
        <v>1</v>
      </c>
      <c r="AE555" s="302">
        <v>5</v>
      </c>
      <c r="AG555" s="36"/>
    </row>
    <row r="556" spans="1:33" s="38" customFormat="1" ht="15" customHeight="1" x14ac:dyDescent="0.2">
      <c r="A556" s="277">
        <v>5</v>
      </c>
      <c r="B556" s="279">
        <v>30</v>
      </c>
      <c r="C556" s="170"/>
      <c r="D556" s="4" t="s">
        <v>661</v>
      </c>
      <c r="E556" s="1" t="s">
        <v>9</v>
      </c>
      <c r="F556" s="292">
        <v>3546702</v>
      </c>
      <c r="G556" s="292">
        <v>35467025</v>
      </c>
      <c r="H556" s="17">
        <v>97.69</v>
      </c>
      <c r="I556" s="17">
        <v>0.3102057033231862</v>
      </c>
      <c r="J556" s="17">
        <v>0.4703118727803145</v>
      </c>
      <c r="K556" s="17">
        <v>1.24</v>
      </c>
      <c r="L556" s="17">
        <v>0.1601061694571283</v>
      </c>
      <c r="M556" s="300">
        <f t="shared" si="12"/>
        <v>0.23722909999999997</v>
      </c>
      <c r="N556" s="221">
        <v>0.1473149</v>
      </c>
      <c r="O556" s="221">
        <v>8.9914199999999986E-2</v>
      </c>
      <c r="P556" s="298">
        <v>0</v>
      </c>
      <c r="Q556" s="68" t="s">
        <v>800</v>
      </c>
      <c r="R556" s="68" t="s">
        <v>800</v>
      </c>
      <c r="S556" s="68" t="s">
        <v>800</v>
      </c>
      <c r="T556" s="68" t="s">
        <v>800</v>
      </c>
      <c r="U556" s="79"/>
      <c r="V556" s="80" t="s">
        <v>800</v>
      </c>
      <c r="W556" s="80" t="s">
        <v>800</v>
      </c>
      <c r="X556" s="80" t="s">
        <v>800</v>
      </c>
      <c r="Y556" s="80" t="s">
        <v>800</v>
      </c>
      <c r="Z556" s="227"/>
      <c r="AA556" s="89">
        <v>1075.6409040000001</v>
      </c>
      <c r="AB556" s="89">
        <v>270.25509599999992</v>
      </c>
      <c r="AC556" s="301">
        <v>4</v>
      </c>
      <c r="AD556" s="230">
        <v>0</v>
      </c>
      <c r="AE556" s="302">
        <v>5</v>
      </c>
      <c r="AG556" s="36"/>
    </row>
    <row r="557" spans="1:33" s="38" customFormat="1" ht="15" customHeight="1" x14ac:dyDescent="0.2">
      <c r="A557" s="277">
        <v>2</v>
      </c>
      <c r="B557" s="279">
        <v>30</v>
      </c>
      <c r="C557" s="170"/>
      <c r="D557" s="4" t="s">
        <v>662</v>
      </c>
      <c r="E557" s="1" t="s">
        <v>6</v>
      </c>
      <c r="F557" s="292">
        <v>3546801</v>
      </c>
      <c r="G557" s="292">
        <v>35468012</v>
      </c>
      <c r="H557" s="17">
        <v>361.49</v>
      </c>
      <c r="I557" s="17">
        <v>1.7911877708016235</v>
      </c>
      <c r="J557" s="17">
        <v>2.3415527283105018</v>
      </c>
      <c r="K557" s="17">
        <v>5.39</v>
      </c>
      <c r="L557" s="17">
        <v>0.55036495750887826</v>
      </c>
      <c r="M557" s="300">
        <f t="shared" si="12"/>
        <v>0.1477406</v>
      </c>
      <c r="N557" s="221">
        <v>0.12521379999999999</v>
      </c>
      <c r="O557" s="221">
        <v>2.25268E-2</v>
      </c>
      <c r="P557" s="298">
        <v>0</v>
      </c>
      <c r="Q557" s="68" t="s">
        <v>800</v>
      </c>
      <c r="R557" s="68" t="s">
        <v>800</v>
      </c>
      <c r="S557" s="68" t="s">
        <v>800</v>
      </c>
      <c r="T557" s="68" t="s">
        <v>800</v>
      </c>
      <c r="U557" s="79"/>
      <c r="V557" s="80" t="s">
        <v>800</v>
      </c>
      <c r="W557" s="80" t="s">
        <v>800</v>
      </c>
      <c r="X557" s="80" t="s">
        <v>800</v>
      </c>
      <c r="Y557" s="80" t="s">
        <v>800</v>
      </c>
      <c r="Z557" s="227"/>
      <c r="AA557" s="89">
        <v>0</v>
      </c>
      <c r="AB557" s="89">
        <v>2350.7820000000002</v>
      </c>
      <c r="AC557" s="301">
        <v>4</v>
      </c>
      <c r="AD557" s="230">
        <v>0</v>
      </c>
      <c r="AE557" s="302">
        <v>46</v>
      </c>
      <c r="AG557" s="36"/>
    </row>
    <row r="558" spans="1:33" s="38" customFormat="1" ht="15" customHeight="1" x14ac:dyDescent="0.2">
      <c r="A558" s="277">
        <v>9</v>
      </c>
      <c r="B558" s="279">
        <v>30</v>
      </c>
      <c r="C558" s="170"/>
      <c r="D558" s="4" t="s">
        <v>663</v>
      </c>
      <c r="E558" s="1" t="s">
        <v>18</v>
      </c>
      <c r="F558" s="292">
        <v>3546900</v>
      </c>
      <c r="G558" s="292">
        <v>35469009</v>
      </c>
      <c r="H558" s="17">
        <v>152.31</v>
      </c>
      <c r="I558" s="17">
        <v>0.51033841514459666</v>
      </c>
      <c r="J558" s="17">
        <v>0.76050430492135979</v>
      </c>
      <c r="K558" s="17">
        <v>2.11</v>
      </c>
      <c r="L558" s="17">
        <v>0.25016588977676313</v>
      </c>
      <c r="M558" s="300">
        <f t="shared" si="12"/>
        <v>3.1730899999999999E-2</v>
      </c>
      <c r="N558" s="221">
        <v>1.96186E-2</v>
      </c>
      <c r="O558" s="221">
        <v>1.2112299999999999E-2</v>
      </c>
      <c r="P558" s="298">
        <v>0</v>
      </c>
      <c r="Q558" s="68" t="s">
        <v>800</v>
      </c>
      <c r="R558" s="68" t="s">
        <v>800</v>
      </c>
      <c r="S558" s="68" t="s">
        <v>800</v>
      </c>
      <c r="T558" s="68" t="s">
        <v>800</v>
      </c>
      <c r="U558" s="79"/>
      <c r="V558" s="80" t="s">
        <v>800</v>
      </c>
      <c r="W558" s="80" t="s">
        <v>800</v>
      </c>
      <c r="X558" s="80" t="s">
        <v>800</v>
      </c>
      <c r="Y558" s="80" t="s">
        <v>800</v>
      </c>
      <c r="Z558" s="227"/>
      <c r="AA558" s="89">
        <v>332.14859999999999</v>
      </c>
      <c r="AB558" s="89">
        <v>110.7054</v>
      </c>
      <c r="AC558" s="301">
        <v>0</v>
      </c>
      <c r="AD558" s="230">
        <v>0</v>
      </c>
      <c r="AE558" s="302">
        <v>1</v>
      </c>
      <c r="AG558" s="36"/>
    </row>
    <row r="559" spans="1:33" s="38" customFormat="1" ht="15" customHeight="1" x14ac:dyDescent="0.2">
      <c r="A559" s="277">
        <v>5</v>
      </c>
      <c r="B559" s="279">
        <v>30</v>
      </c>
      <c r="C559" s="170"/>
      <c r="D559" s="4" t="s">
        <v>664</v>
      </c>
      <c r="E559" s="1" t="s">
        <v>9</v>
      </c>
      <c r="F559" s="292">
        <v>3547007</v>
      </c>
      <c r="G559" s="292">
        <v>35470075</v>
      </c>
      <c r="H559" s="17">
        <v>256.48</v>
      </c>
      <c r="I559" s="17">
        <v>0.76050430492135979</v>
      </c>
      <c r="J559" s="17">
        <v>1.1707763641552509</v>
      </c>
      <c r="K559" s="17">
        <v>3.08</v>
      </c>
      <c r="L559" s="17">
        <v>0.4102720592338911</v>
      </c>
      <c r="M559" s="300">
        <f t="shared" si="12"/>
        <v>4.1114900000000003E-2</v>
      </c>
      <c r="N559" s="221">
        <v>3.8926000000000002E-2</v>
      </c>
      <c r="O559" s="221">
        <v>2.1888999999999997E-3</v>
      </c>
      <c r="P559" s="298">
        <v>0</v>
      </c>
      <c r="Q559" s="68" t="s">
        <v>800</v>
      </c>
      <c r="R559" s="68" t="s">
        <v>800</v>
      </c>
      <c r="S559" s="68" t="s">
        <v>800</v>
      </c>
      <c r="T559" s="68" t="s">
        <v>800</v>
      </c>
      <c r="U559" s="79"/>
      <c r="V559" s="80" t="s">
        <v>800</v>
      </c>
      <c r="W559" s="80" t="s">
        <v>800</v>
      </c>
      <c r="X559" s="80" t="s">
        <v>800</v>
      </c>
      <c r="Y559" s="80" t="s">
        <v>800</v>
      </c>
      <c r="Z559" s="227"/>
      <c r="AA559" s="89">
        <v>246.92688000000001</v>
      </c>
      <c r="AB559" s="89">
        <v>36.897120000000001</v>
      </c>
      <c r="AC559" s="301">
        <v>0</v>
      </c>
      <c r="AD559" s="230">
        <v>1</v>
      </c>
      <c r="AE559" s="302">
        <v>1</v>
      </c>
      <c r="AG559" s="36"/>
    </row>
    <row r="560" spans="1:33" s="38" customFormat="1" ht="15" customHeight="1" x14ac:dyDescent="0.2">
      <c r="A560" s="277">
        <v>20</v>
      </c>
      <c r="B560" s="279">
        <v>30</v>
      </c>
      <c r="C560" s="170"/>
      <c r="D560" s="4" t="s">
        <v>665</v>
      </c>
      <c r="E560" s="1" t="s">
        <v>3</v>
      </c>
      <c r="F560" s="292">
        <v>3547106</v>
      </c>
      <c r="G560" s="292">
        <v>354710620</v>
      </c>
      <c r="H560" s="17">
        <v>166.87</v>
      </c>
      <c r="I560" s="17">
        <v>0.3502322456874683</v>
      </c>
      <c r="J560" s="17">
        <v>0.50033177955352615</v>
      </c>
      <c r="K560" s="17">
        <v>1.21</v>
      </c>
      <c r="L560" s="17">
        <v>0.15009953386605784</v>
      </c>
      <c r="M560" s="300">
        <f t="shared" si="12"/>
        <v>0.18488019999999999</v>
      </c>
      <c r="N560" s="221">
        <v>7.9358300000000007E-2</v>
      </c>
      <c r="O560" s="221">
        <v>0.1055219</v>
      </c>
      <c r="P560" s="298">
        <v>0</v>
      </c>
      <c r="Q560" s="68" t="s">
        <v>800</v>
      </c>
      <c r="R560" s="68" t="s">
        <v>800</v>
      </c>
      <c r="S560" s="68" t="s">
        <v>800</v>
      </c>
      <c r="T560" s="68" t="s">
        <v>800</v>
      </c>
      <c r="U560" s="79"/>
      <c r="V560" s="80" t="s">
        <v>800</v>
      </c>
      <c r="W560" s="80" t="s">
        <v>800</v>
      </c>
      <c r="X560" s="80" t="s">
        <v>800</v>
      </c>
      <c r="Y560" s="80" t="s">
        <v>800</v>
      </c>
      <c r="Z560" s="227"/>
      <c r="AA560" s="89">
        <v>100.09294687797147</v>
      </c>
      <c r="AB560" s="89">
        <v>37.823053122028526</v>
      </c>
      <c r="AC560" s="301">
        <v>0</v>
      </c>
      <c r="AD560" s="230">
        <v>0</v>
      </c>
      <c r="AE560" s="302">
        <v>2</v>
      </c>
      <c r="AG560" s="36"/>
    </row>
    <row r="561" spans="1:33" s="38" customFormat="1" ht="15" customHeight="1" x14ac:dyDescent="0.2">
      <c r="A561" s="277">
        <v>9</v>
      </c>
      <c r="B561" s="279">
        <v>30</v>
      </c>
      <c r="C561" s="170"/>
      <c r="D561" s="4" t="s">
        <v>666</v>
      </c>
      <c r="E561" s="1" t="s">
        <v>18</v>
      </c>
      <c r="F561" s="292">
        <v>3547502</v>
      </c>
      <c r="G561" s="292">
        <v>35475029</v>
      </c>
      <c r="H561" s="17">
        <v>752.99</v>
      </c>
      <c r="I561" s="17">
        <v>2.471638990994419</v>
      </c>
      <c r="J561" s="17">
        <v>3.6624286263318115</v>
      </c>
      <c r="K561" s="17">
        <v>10.16</v>
      </c>
      <c r="L561" s="17">
        <v>1.1907896353373926</v>
      </c>
      <c r="M561" s="300">
        <f t="shared" si="12"/>
        <v>0.29999960000000003</v>
      </c>
      <c r="N561" s="221">
        <v>0.28880640000000002</v>
      </c>
      <c r="O561" s="221">
        <v>1.1193199999999997E-2</v>
      </c>
      <c r="P561" s="298">
        <v>0.11089681633688483</v>
      </c>
      <c r="Q561" s="68" t="s">
        <v>800</v>
      </c>
      <c r="R561" s="68" t="s">
        <v>800</v>
      </c>
      <c r="S561" s="68" t="s">
        <v>800</v>
      </c>
      <c r="T561" s="68" t="s">
        <v>800</v>
      </c>
      <c r="U561" s="79"/>
      <c r="V561" s="80" t="s">
        <v>800</v>
      </c>
      <c r="W561" s="80" t="s">
        <v>800</v>
      </c>
      <c r="X561" s="80" t="s">
        <v>800</v>
      </c>
      <c r="Y561" s="80" t="s">
        <v>800</v>
      </c>
      <c r="Z561" s="227"/>
      <c r="AA561" s="89">
        <v>649.09620000000007</v>
      </c>
      <c r="AB561" s="89">
        <v>682.3818</v>
      </c>
      <c r="AC561" s="301">
        <v>0</v>
      </c>
      <c r="AD561" s="230">
        <v>0</v>
      </c>
      <c r="AE561" s="302">
        <v>30</v>
      </c>
      <c r="AG561" s="36"/>
    </row>
    <row r="562" spans="1:33" s="38" customFormat="1" ht="15" customHeight="1" x14ac:dyDescent="0.2">
      <c r="A562" s="277">
        <v>15</v>
      </c>
      <c r="B562" s="279">
        <v>30</v>
      </c>
      <c r="C562" s="170"/>
      <c r="D562" s="4" t="s">
        <v>667</v>
      </c>
      <c r="E562" s="1" t="s">
        <v>17</v>
      </c>
      <c r="F562" s="292">
        <v>3547403</v>
      </c>
      <c r="G562" s="292">
        <v>354740315</v>
      </c>
      <c r="H562" s="17">
        <v>210.27</v>
      </c>
      <c r="I562" s="17">
        <v>0.34022561009639779</v>
      </c>
      <c r="J562" s="17">
        <v>0.51033841514459666</v>
      </c>
      <c r="K562" s="17">
        <v>1.59</v>
      </c>
      <c r="L562" s="17">
        <v>0.17011280504819887</v>
      </c>
      <c r="M562" s="300">
        <f t="shared" si="12"/>
        <v>1.3666200000000002E-2</v>
      </c>
      <c r="N562" s="221">
        <v>2.503E-3</v>
      </c>
      <c r="O562" s="221">
        <v>1.1163200000000002E-2</v>
      </c>
      <c r="P562" s="298">
        <v>1.2328767123287671E-2</v>
      </c>
      <c r="Q562" s="68" t="s">
        <v>800</v>
      </c>
      <c r="R562" s="68" t="s">
        <v>800</v>
      </c>
      <c r="S562" s="68" t="s">
        <v>800</v>
      </c>
      <c r="T562" s="68" t="s">
        <v>800</v>
      </c>
      <c r="U562" s="79"/>
      <c r="V562" s="80" t="s">
        <v>800</v>
      </c>
      <c r="W562" s="80" t="s">
        <v>800</v>
      </c>
      <c r="X562" s="80" t="s">
        <v>800</v>
      </c>
      <c r="Y562" s="80" t="s">
        <v>800</v>
      </c>
      <c r="Z562" s="227"/>
      <c r="AA562" s="89">
        <v>53.857439999999997</v>
      </c>
      <c r="AB562" s="89">
        <v>42.316559999999996</v>
      </c>
      <c r="AC562" s="301">
        <v>0</v>
      </c>
      <c r="AD562" s="230">
        <v>0</v>
      </c>
      <c r="AE562" s="302">
        <v>2</v>
      </c>
      <c r="AG562" s="36"/>
    </row>
    <row r="563" spans="1:33" s="38" customFormat="1" ht="15" customHeight="1" x14ac:dyDescent="0.2">
      <c r="A563" s="277">
        <v>4</v>
      </c>
      <c r="B563" s="279">
        <v>30</v>
      </c>
      <c r="C563" s="170"/>
      <c r="D563" s="4" t="s">
        <v>668</v>
      </c>
      <c r="E563" s="1" t="s">
        <v>15</v>
      </c>
      <c r="F563" s="292">
        <v>3547601</v>
      </c>
      <c r="G563" s="292">
        <v>35476014</v>
      </c>
      <c r="H563" s="17">
        <v>289.67</v>
      </c>
      <c r="I563" s="17">
        <v>0.95063038115169962</v>
      </c>
      <c r="J563" s="17">
        <v>1.4009289827498732</v>
      </c>
      <c r="K563" s="17">
        <v>4.4400000000000004</v>
      </c>
      <c r="L563" s="17">
        <v>0.45029860159817359</v>
      </c>
      <c r="M563" s="300">
        <f t="shared" si="12"/>
        <v>0.17980779999999996</v>
      </c>
      <c r="N563" s="221">
        <v>0.17762329999999996</v>
      </c>
      <c r="O563" s="221">
        <v>2.1844999999999998E-3</v>
      </c>
      <c r="P563" s="298">
        <v>0.21505175038051749</v>
      </c>
      <c r="Q563" s="68" t="s">
        <v>800</v>
      </c>
      <c r="R563" s="68" t="s">
        <v>800</v>
      </c>
      <c r="S563" s="68" t="s">
        <v>800</v>
      </c>
      <c r="T563" s="68" t="s">
        <v>800</v>
      </c>
      <c r="U563" s="79"/>
      <c r="V563" s="80" t="s">
        <v>800</v>
      </c>
      <c r="W563" s="80" t="s">
        <v>800</v>
      </c>
      <c r="X563" s="80" t="s">
        <v>800</v>
      </c>
      <c r="Y563" s="80" t="s">
        <v>800</v>
      </c>
      <c r="Z563" s="227"/>
      <c r="AA563" s="89">
        <v>988.65976295720805</v>
      </c>
      <c r="AB563" s="89">
        <v>342.98023704279183</v>
      </c>
      <c r="AC563" s="301">
        <v>3</v>
      </c>
      <c r="AD563" s="230">
        <v>0</v>
      </c>
      <c r="AE563" s="302">
        <v>3</v>
      </c>
      <c r="AG563" s="36"/>
    </row>
    <row r="564" spans="1:33" s="38" customFormat="1" ht="15" customHeight="1" x14ac:dyDescent="0.2">
      <c r="A564" s="277">
        <v>18</v>
      </c>
      <c r="B564" s="279">
        <v>30</v>
      </c>
      <c r="C564" s="170"/>
      <c r="D564" s="4" t="s">
        <v>669</v>
      </c>
      <c r="E564" s="1" t="s">
        <v>1</v>
      </c>
      <c r="F564" s="292">
        <v>3547650</v>
      </c>
      <c r="G564" s="292">
        <v>354765018</v>
      </c>
      <c r="H564" s="17">
        <v>79.17</v>
      </c>
      <c r="I564" s="17">
        <v>0.15009953386605782</v>
      </c>
      <c r="J564" s="17">
        <v>0.19012607623033995</v>
      </c>
      <c r="K564" s="17">
        <v>0.63</v>
      </c>
      <c r="L564" s="17">
        <v>4.0026542364282131E-2</v>
      </c>
      <c r="M564" s="300">
        <f t="shared" si="12"/>
        <v>1.8702199999999999E-2</v>
      </c>
      <c r="N564" s="221">
        <v>1.6022499999999999E-2</v>
      </c>
      <c r="O564" s="221">
        <v>2.6797000000000001E-3</v>
      </c>
      <c r="P564" s="298">
        <v>0</v>
      </c>
      <c r="Q564" s="68" t="s">
        <v>800</v>
      </c>
      <c r="R564" s="68" t="s">
        <v>800</v>
      </c>
      <c r="S564" s="68" t="s">
        <v>800</v>
      </c>
      <c r="T564" s="68" t="s">
        <v>800</v>
      </c>
      <c r="U564" s="79"/>
      <c r="V564" s="80" t="s">
        <v>800</v>
      </c>
      <c r="W564" s="80" t="s">
        <v>800</v>
      </c>
      <c r="X564" s="80" t="s">
        <v>800</v>
      </c>
      <c r="Y564" s="80" t="s">
        <v>800</v>
      </c>
      <c r="Z564" s="227"/>
      <c r="AA564" s="89">
        <v>42.934274285714288</v>
      </c>
      <c r="AB564" s="89">
        <v>3.8297257142857148</v>
      </c>
      <c r="AC564" s="301">
        <v>0</v>
      </c>
      <c r="AD564" s="230">
        <v>0</v>
      </c>
      <c r="AE564" s="302">
        <v>0</v>
      </c>
      <c r="AG564" s="36"/>
    </row>
    <row r="565" spans="1:33" s="38" customFormat="1" ht="15" customHeight="1" x14ac:dyDescent="0.2">
      <c r="A565" s="277">
        <v>18</v>
      </c>
      <c r="B565" s="279">
        <v>30</v>
      </c>
      <c r="C565" s="170"/>
      <c r="D565" s="4" t="s">
        <v>670</v>
      </c>
      <c r="E565" s="1" t="s">
        <v>1</v>
      </c>
      <c r="F565" s="292">
        <v>3547205</v>
      </c>
      <c r="G565" s="292">
        <v>354720518</v>
      </c>
      <c r="H565" s="17">
        <v>129.91</v>
      </c>
      <c r="I565" s="17">
        <v>0.22014598300355148</v>
      </c>
      <c r="J565" s="17">
        <v>0.30019906773211563</v>
      </c>
      <c r="K565" s="17">
        <v>0.97</v>
      </c>
      <c r="L565" s="17">
        <v>8.005308472856415E-2</v>
      </c>
      <c r="M565" s="300">
        <f t="shared" si="12"/>
        <v>1.12748E-2</v>
      </c>
      <c r="N565" s="221">
        <v>8.7425000000000003E-3</v>
      </c>
      <c r="O565" s="221">
        <v>2.5322999999999999E-3</v>
      </c>
      <c r="P565" s="298">
        <v>6.3428462709284622E-2</v>
      </c>
      <c r="Q565" s="68" t="s">
        <v>800</v>
      </c>
      <c r="R565" s="68" t="s">
        <v>800</v>
      </c>
      <c r="S565" s="68" t="s">
        <v>800</v>
      </c>
      <c r="T565" s="68" t="s">
        <v>800</v>
      </c>
      <c r="U565" s="79"/>
      <c r="V565" s="80" t="s">
        <v>800</v>
      </c>
      <c r="W565" s="80" t="s">
        <v>800</v>
      </c>
      <c r="X565" s="80" t="s">
        <v>800</v>
      </c>
      <c r="Y565" s="80" t="s">
        <v>800</v>
      </c>
      <c r="Z565" s="227"/>
      <c r="AA565" s="89">
        <v>52.263359999999999</v>
      </c>
      <c r="AB565" s="89">
        <v>4.5446399999999993</v>
      </c>
      <c r="AC565" s="301">
        <v>0</v>
      </c>
      <c r="AD565" s="230">
        <v>0</v>
      </c>
      <c r="AE565" s="302">
        <v>0</v>
      </c>
      <c r="AG565" s="36"/>
    </row>
    <row r="566" spans="1:33" s="38" customFormat="1" ht="15" customHeight="1" x14ac:dyDescent="0.2">
      <c r="A566" s="277">
        <v>6</v>
      </c>
      <c r="B566" s="279">
        <v>30</v>
      </c>
      <c r="C566" s="170"/>
      <c r="D566" s="4" t="s">
        <v>671</v>
      </c>
      <c r="E566" s="1" t="s">
        <v>16</v>
      </c>
      <c r="F566" s="292">
        <v>3547304</v>
      </c>
      <c r="G566" s="292">
        <v>35473046</v>
      </c>
      <c r="H566" s="17">
        <v>183.82</v>
      </c>
      <c r="I566" s="17">
        <v>0.56037159309994933</v>
      </c>
      <c r="J566" s="17">
        <v>0.90059720319634706</v>
      </c>
      <c r="K566" s="17">
        <v>2.4700000000000002</v>
      </c>
      <c r="L566" s="17">
        <v>0.34022561009639773</v>
      </c>
      <c r="M566" s="300">
        <f t="shared" si="12"/>
        <v>0.31147749999999996</v>
      </c>
      <c r="N566" s="221">
        <v>0.183696</v>
      </c>
      <c r="O566" s="221">
        <v>0.12778149999999996</v>
      </c>
      <c r="P566" s="298">
        <v>0</v>
      </c>
      <c r="Q566" s="68" t="s">
        <v>800</v>
      </c>
      <c r="R566" s="68" t="s">
        <v>800</v>
      </c>
      <c r="S566" s="68" t="s">
        <v>800</v>
      </c>
      <c r="T566" s="68" t="s">
        <v>800</v>
      </c>
      <c r="U566" s="79"/>
      <c r="V566" s="80" t="s">
        <v>800</v>
      </c>
      <c r="W566" s="80" t="s">
        <v>800</v>
      </c>
      <c r="X566" s="80" t="s">
        <v>800</v>
      </c>
      <c r="Y566" s="80" t="s">
        <v>800</v>
      </c>
      <c r="Z566" s="227"/>
      <c r="AA566" s="89">
        <v>719.31214259013905</v>
      </c>
      <c r="AB566" s="89">
        <v>6260.781857409861</v>
      </c>
      <c r="AC566" s="301">
        <v>7</v>
      </c>
      <c r="AD566" s="230">
        <v>0</v>
      </c>
      <c r="AE566" s="302">
        <v>19</v>
      </c>
      <c r="AG566" s="36"/>
    </row>
    <row r="567" spans="1:33" s="38" customFormat="1" ht="15" customHeight="1" x14ac:dyDescent="0.2">
      <c r="A567" s="277">
        <v>22</v>
      </c>
      <c r="B567" s="279">
        <v>30</v>
      </c>
      <c r="C567" s="170"/>
      <c r="D567" s="4" t="s">
        <v>672</v>
      </c>
      <c r="E567" s="1" t="s">
        <v>5</v>
      </c>
      <c r="F567" s="292">
        <v>3547700</v>
      </c>
      <c r="G567" s="292">
        <v>354770022</v>
      </c>
      <c r="H567" s="17">
        <v>552.54999999999995</v>
      </c>
      <c r="I567" s="17">
        <v>1.5009953386605783</v>
      </c>
      <c r="J567" s="17">
        <v>2.0513602961694573</v>
      </c>
      <c r="K567" s="17">
        <v>4.09</v>
      </c>
      <c r="L567" s="17">
        <v>0.55036495750887893</v>
      </c>
      <c r="M567" s="300">
        <f t="shared" si="12"/>
        <v>9.6034599999999998E-2</v>
      </c>
      <c r="N567" s="221">
        <v>5.7374500000000002E-2</v>
      </c>
      <c r="O567" s="221">
        <v>3.8660099999999996E-2</v>
      </c>
      <c r="P567" s="298">
        <v>0</v>
      </c>
      <c r="Q567" s="68" t="s">
        <v>800</v>
      </c>
      <c r="R567" s="68" t="s">
        <v>800</v>
      </c>
      <c r="S567" s="68" t="s">
        <v>800</v>
      </c>
      <c r="T567" s="68" t="s">
        <v>800</v>
      </c>
      <c r="U567" s="79"/>
      <c r="V567" s="80" t="s">
        <v>800</v>
      </c>
      <c r="W567" s="80" t="s">
        <v>800</v>
      </c>
      <c r="X567" s="80" t="s">
        <v>800</v>
      </c>
      <c r="Y567" s="80" t="s">
        <v>800</v>
      </c>
      <c r="Z567" s="227"/>
      <c r="AA567" s="89">
        <v>826.566883613963</v>
      </c>
      <c r="AB567" s="89">
        <v>232.04911638603701</v>
      </c>
      <c r="AC567" s="301">
        <v>1</v>
      </c>
      <c r="AD567" s="230">
        <v>0</v>
      </c>
      <c r="AE567" s="302">
        <v>2</v>
      </c>
      <c r="AG567" s="36"/>
    </row>
    <row r="568" spans="1:33" s="38" customFormat="1" ht="15" customHeight="1" x14ac:dyDescent="0.2">
      <c r="A568" s="277">
        <v>6</v>
      </c>
      <c r="B568" s="279">
        <v>30</v>
      </c>
      <c r="C568" s="170"/>
      <c r="D568" s="4" t="s">
        <v>673</v>
      </c>
      <c r="E568" s="1" t="s">
        <v>16</v>
      </c>
      <c r="F568" s="292">
        <v>3547809</v>
      </c>
      <c r="G568" s="292">
        <v>35478096</v>
      </c>
      <c r="H568" s="17">
        <v>174.84</v>
      </c>
      <c r="I568" s="17">
        <v>0.67044458460172507</v>
      </c>
      <c r="J568" s="17">
        <v>1.050696737062405</v>
      </c>
      <c r="K568" s="17">
        <v>2.85</v>
      </c>
      <c r="L568" s="17">
        <v>0.38025215246067989</v>
      </c>
      <c r="M568" s="300">
        <f t="shared" si="12"/>
        <v>0.70262609999999959</v>
      </c>
      <c r="N568" s="221">
        <v>0.48411099999999996</v>
      </c>
      <c r="O568" s="221">
        <v>0.21851509999999963</v>
      </c>
      <c r="P568" s="298">
        <v>0</v>
      </c>
      <c r="Q568" s="68" t="s">
        <v>800</v>
      </c>
      <c r="R568" s="68" t="s">
        <v>800</v>
      </c>
      <c r="S568" s="68" t="s">
        <v>800</v>
      </c>
      <c r="T568" s="68" t="s">
        <v>800</v>
      </c>
      <c r="U568" s="79"/>
      <c r="V568" s="80" t="s">
        <v>800</v>
      </c>
      <c r="W568" s="80" t="s">
        <v>800</v>
      </c>
      <c r="X568" s="80" t="s">
        <v>800</v>
      </c>
      <c r="Y568" s="80" t="s">
        <v>800</v>
      </c>
      <c r="Z568" s="227"/>
      <c r="AA568" s="89">
        <v>14041.605331763996</v>
      </c>
      <c r="AB568" s="89">
        <v>24446.840668236</v>
      </c>
      <c r="AC568" s="301">
        <v>151</v>
      </c>
      <c r="AD568" s="230">
        <v>0</v>
      </c>
      <c r="AE568" s="302">
        <v>9</v>
      </c>
      <c r="AG568" s="36"/>
    </row>
    <row r="569" spans="1:33" s="38" customFormat="1" ht="15" customHeight="1" x14ac:dyDescent="0.2">
      <c r="A569" s="277">
        <v>8</v>
      </c>
      <c r="B569" s="279">
        <v>30</v>
      </c>
      <c r="C569" s="170"/>
      <c r="D569" s="4" t="s">
        <v>674</v>
      </c>
      <c r="E569" s="1" t="s">
        <v>51</v>
      </c>
      <c r="F569" s="292">
        <v>3547908</v>
      </c>
      <c r="G569" s="292">
        <v>35479088</v>
      </c>
      <c r="H569" s="17">
        <v>309.68</v>
      </c>
      <c r="I569" s="17">
        <v>0.96063701674277002</v>
      </c>
      <c r="J569" s="17">
        <v>1.5410218810248604</v>
      </c>
      <c r="K569" s="17">
        <v>4.9000000000000004</v>
      </c>
      <c r="L569" s="17">
        <v>0.58038486428209035</v>
      </c>
      <c r="M569" s="300">
        <f t="shared" si="12"/>
        <v>0.12065789999999998</v>
      </c>
      <c r="N569" s="221">
        <v>7.855609999999999E-2</v>
      </c>
      <c r="O569" s="221">
        <v>4.2101799999999995E-2</v>
      </c>
      <c r="P569" s="298">
        <v>8.4525621511922881E-3</v>
      </c>
      <c r="Q569" s="68" t="s">
        <v>800</v>
      </c>
      <c r="R569" s="68" t="s">
        <v>800</v>
      </c>
      <c r="S569" s="68" t="s">
        <v>800</v>
      </c>
      <c r="T569" s="68" t="s">
        <v>800</v>
      </c>
      <c r="U569" s="79"/>
      <c r="V569" s="80" t="s">
        <v>800</v>
      </c>
      <c r="W569" s="80" t="s">
        <v>800</v>
      </c>
      <c r="X569" s="80" t="s">
        <v>800</v>
      </c>
      <c r="Y569" s="80" t="s">
        <v>800</v>
      </c>
      <c r="Z569" s="227"/>
      <c r="AA569" s="89">
        <v>206.78287500000002</v>
      </c>
      <c r="AB569" s="89">
        <v>64.567125000000004</v>
      </c>
      <c r="AC569" s="301">
        <v>1</v>
      </c>
      <c r="AD569" s="230">
        <v>0</v>
      </c>
      <c r="AE569" s="302">
        <v>2</v>
      </c>
      <c r="AG569" s="36"/>
    </row>
    <row r="570" spans="1:33" s="38" customFormat="1" ht="15" customHeight="1" x14ac:dyDescent="0.2">
      <c r="A570" s="277">
        <v>5</v>
      </c>
      <c r="B570" s="279">
        <v>30</v>
      </c>
      <c r="C570" s="170"/>
      <c r="D570" s="4" t="s">
        <v>675</v>
      </c>
      <c r="E570" s="1" t="s">
        <v>9</v>
      </c>
      <c r="F570" s="292">
        <v>3548005</v>
      </c>
      <c r="G570" s="292">
        <v>35480055</v>
      </c>
      <c r="H570" s="17">
        <v>154.11000000000001</v>
      </c>
      <c r="I570" s="17">
        <v>0.4703118727803145</v>
      </c>
      <c r="J570" s="17">
        <v>0.72047776255707763</v>
      </c>
      <c r="K570" s="17">
        <v>1.92</v>
      </c>
      <c r="L570" s="17">
        <v>0.25016588977676313</v>
      </c>
      <c r="M570" s="300">
        <f t="shared" si="12"/>
        <v>0.26134900000000005</v>
      </c>
      <c r="N570" s="221">
        <v>0.20419059999999997</v>
      </c>
      <c r="O570" s="221">
        <v>5.7158400000000061E-2</v>
      </c>
      <c r="P570" s="298">
        <v>0</v>
      </c>
      <c r="Q570" s="68" t="s">
        <v>800</v>
      </c>
      <c r="R570" s="68" t="s">
        <v>800</v>
      </c>
      <c r="S570" s="68" t="s">
        <v>800</v>
      </c>
      <c r="T570" s="68" t="s">
        <v>800</v>
      </c>
      <c r="U570" s="79"/>
      <c r="V570" s="80" t="s">
        <v>800</v>
      </c>
      <c r="W570" s="80" t="s">
        <v>800</v>
      </c>
      <c r="X570" s="80" t="s">
        <v>800</v>
      </c>
      <c r="Y570" s="80" t="s">
        <v>800</v>
      </c>
      <c r="Z570" s="227"/>
      <c r="AA570" s="89">
        <v>133.56360000000018</v>
      </c>
      <c r="AB570" s="89">
        <v>979.37639999999988</v>
      </c>
      <c r="AC570" s="301">
        <v>3</v>
      </c>
      <c r="AD570" s="230">
        <v>0</v>
      </c>
      <c r="AE570" s="302">
        <v>20</v>
      </c>
      <c r="AG570" s="36"/>
    </row>
    <row r="571" spans="1:33" s="38" customFormat="1" ht="15" customHeight="1" x14ac:dyDescent="0.2">
      <c r="A571" s="277">
        <v>19</v>
      </c>
      <c r="B571" s="279">
        <v>30</v>
      </c>
      <c r="C571" s="170"/>
      <c r="D571" s="4" t="s">
        <v>676</v>
      </c>
      <c r="E571" s="1" t="s">
        <v>2</v>
      </c>
      <c r="F571" s="292">
        <v>3548054</v>
      </c>
      <c r="G571" s="292">
        <v>354805419</v>
      </c>
      <c r="H571" s="17">
        <v>1306.08</v>
      </c>
      <c r="I571" s="17">
        <v>2.2614996435819377</v>
      </c>
      <c r="J571" s="17">
        <v>3.0119973129122268</v>
      </c>
      <c r="K571" s="17">
        <v>9.5500000000000007</v>
      </c>
      <c r="L571" s="17">
        <v>0.75049766933028916</v>
      </c>
      <c r="M571" s="300">
        <f t="shared" si="12"/>
        <v>0.32591249999999999</v>
      </c>
      <c r="N571" s="221">
        <v>0.27166950000000001</v>
      </c>
      <c r="O571" s="221">
        <v>5.4243E-2</v>
      </c>
      <c r="P571" s="298">
        <v>0</v>
      </c>
      <c r="Q571" s="68" t="s">
        <v>800</v>
      </c>
      <c r="R571" s="68" t="s">
        <v>800</v>
      </c>
      <c r="S571" s="68" t="s">
        <v>800</v>
      </c>
      <c r="T571" s="68" t="s">
        <v>800</v>
      </c>
      <c r="U571" s="79"/>
      <c r="V571" s="80" t="s">
        <v>800</v>
      </c>
      <c r="W571" s="80" t="s">
        <v>800</v>
      </c>
      <c r="X571" s="80" t="s">
        <v>800</v>
      </c>
      <c r="Y571" s="80" t="s">
        <v>800</v>
      </c>
      <c r="Z571" s="227"/>
      <c r="AA571" s="89">
        <v>194.7996</v>
      </c>
      <c r="AB571" s="89">
        <v>153.0684</v>
      </c>
      <c r="AC571" s="301">
        <v>1</v>
      </c>
      <c r="AD571" s="230">
        <v>0</v>
      </c>
      <c r="AE571" s="302">
        <v>1</v>
      </c>
      <c r="AG571" s="36"/>
    </row>
    <row r="572" spans="1:33" s="38" customFormat="1" ht="15" customHeight="1" x14ac:dyDescent="0.2">
      <c r="A572" s="277">
        <v>9</v>
      </c>
      <c r="B572" s="279">
        <v>30</v>
      </c>
      <c r="C572" s="170"/>
      <c r="D572" s="4" t="s">
        <v>677</v>
      </c>
      <c r="E572" s="1" t="s">
        <v>18</v>
      </c>
      <c r="F572" s="292">
        <v>3548104</v>
      </c>
      <c r="G572" s="292">
        <v>35481049</v>
      </c>
      <c r="H572" s="17">
        <v>109.45</v>
      </c>
      <c r="I572" s="17">
        <v>0.36023888127853881</v>
      </c>
      <c r="J572" s="17">
        <v>0.53035168632673768</v>
      </c>
      <c r="K572" s="17">
        <v>1.47</v>
      </c>
      <c r="L572" s="17">
        <v>0.17011280504819887</v>
      </c>
      <c r="M572" s="300">
        <f t="shared" si="12"/>
        <v>2.5290699999999999E-2</v>
      </c>
      <c r="N572" s="221">
        <v>2.4681499999999999E-2</v>
      </c>
      <c r="O572" s="221">
        <v>6.0920000000000006E-4</v>
      </c>
      <c r="P572" s="298">
        <v>3.6966007102993401E-2</v>
      </c>
      <c r="Q572" s="68" t="s">
        <v>800</v>
      </c>
      <c r="R572" s="68" t="s">
        <v>800</v>
      </c>
      <c r="S572" s="68" t="s">
        <v>800</v>
      </c>
      <c r="T572" s="68" t="s">
        <v>800</v>
      </c>
      <c r="U572" s="79"/>
      <c r="V572" s="80" t="s">
        <v>800</v>
      </c>
      <c r="W572" s="80" t="s">
        <v>800</v>
      </c>
      <c r="X572" s="80" t="s">
        <v>800</v>
      </c>
      <c r="Y572" s="80" t="s">
        <v>800</v>
      </c>
      <c r="Z572" s="227"/>
      <c r="AA572" s="89">
        <v>112.81572616807178</v>
      </c>
      <c r="AB572" s="89">
        <v>81.044273831928209</v>
      </c>
      <c r="AC572" s="301">
        <v>0</v>
      </c>
      <c r="AD572" s="230">
        <v>0</v>
      </c>
      <c r="AE572" s="302">
        <v>7</v>
      </c>
      <c r="AG572" s="36"/>
    </row>
    <row r="573" spans="1:33" s="38" customFormat="1" ht="15" customHeight="1" x14ac:dyDescent="0.2">
      <c r="A573" s="277">
        <v>1</v>
      </c>
      <c r="B573" s="279">
        <v>30</v>
      </c>
      <c r="C573" s="170"/>
      <c r="D573" s="4" t="s">
        <v>678</v>
      </c>
      <c r="E573" s="1" t="s">
        <v>52</v>
      </c>
      <c r="F573" s="292">
        <v>3548203</v>
      </c>
      <c r="G573" s="292">
        <v>35482031</v>
      </c>
      <c r="H573" s="17">
        <v>132.88999999999999</v>
      </c>
      <c r="I573" s="17">
        <v>1.380915711567732</v>
      </c>
      <c r="J573" s="17">
        <v>1.9813138470319633</v>
      </c>
      <c r="K573" s="17">
        <v>4.3499999999999996</v>
      </c>
      <c r="L573" s="17">
        <v>0.60039813546423138</v>
      </c>
      <c r="M573" s="300">
        <f t="shared" si="12"/>
        <v>2.8374400000000004E-2</v>
      </c>
      <c r="N573" s="221">
        <v>2.7599800000000004E-2</v>
      </c>
      <c r="O573" s="221">
        <v>7.7459999999999985E-4</v>
      </c>
      <c r="P573" s="298">
        <v>1.3202752409944191E-2</v>
      </c>
      <c r="Q573" s="68" t="s">
        <v>800</v>
      </c>
      <c r="R573" s="68" t="s">
        <v>800</v>
      </c>
      <c r="S573" s="68" t="s">
        <v>800</v>
      </c>
      <c r="T573" s="68" t="s">
        <v>800</v>
      </c>
      <c r="U573" s="79"/>
      <c r="V573" s="80" t="s">
        <v>800</v>
      </c>
      <c r="W573" s="80" t="s">
        <v>800</v>
      </c>
      <c r="X573" s="80" t="s">
        <v>800</v>
      </c>
      <c r="Y573" s="80" t="s">
        <v>800</v>
      </c>
      <c r="Z573" s="227"/>
      <c r="AA573" s="89">
        <v>79.868175622958489</v>
      </c>
      <c r="AB573" s="89">
        <v>137.85982437704152</v>
      </c>
      <c r="AC573" s="301">
        <v>3</v>
      </c>
      <c r="AD573" s="230">
        <v>0</v>
      </c>
      <c r="AE573" s="302">
        <v>22</v>
      </c>
      <c r="AG573" s="36"/>
    </row>
    <row r="574" spans="1:33" s="38" customFormat="1" ht="15" customHeight="1" x14ac:dyDescent="0.2">
      <c r="A574" s="277">
        <v>21</v>
      </c>
      <c r="B574" s="279">
        <v>30</v>
      </c>
      <c r="C574" s="170"/>
      <c r="D574" s="4" t="s">
        <v>679</v>
      </c>
      <c r="E574" s="1" t="s">
        <v>4</v>
      </c>
      <c r="F574" s="292">
        <v>3548302</v>
      </c>
      <c r="G574" s="292">
        <v>354830221</v>
      </c>
      <c r="H574" s="17">
        <v>93.91</v>
      </c>
      <c r="I574" s="17">
        <v>0.25016588977676307</v>
      </c>
      <c r="J574" s="17">
        <v>0.33021897450532722</v>
      </c>
      <c r="K574" s="17">
        <v>0.71</v>
      </c>
      <c r="L574" s="17">
        <v>8.005308472856415E-2</v>
      </c>
      <c r="M574" s="300">
        <f t="shared" si="12"/>
        <v>6.5292000000000006E-3</v>
      </c>
      <c r="N574" s="221">
        <v>0</v>
      </c>
      <c r="O574" s="221">
        <v>6.5292000000000006E-3</v>
      </c>
      <c r="P574" s="298">
        <v>0</v>
      </c>
      <c r="Q574" s="68" t="s">
        <v>800</v>
      </c>
      <c r="R574" s="68" t="s">
        <v>800</v>
      </c>
      <c r="S574" s="68" t="s">
        <v>800</v>
      </c>
      <c r="T574" s="68" t="s">
        <v>800</v>
      </c>
      <c r="U574" s="79"/>
      <c r="V574" s="80" t="s">
        <v>800</v>
      </c>
      <c r="W574" s="80" t="s">
        <v>800</v>
      </c>
      <c r="X574" s="80" t="s">
        <v>800</v>
      </c>
      <c r="Y574" s="80" t="s">
        <v>800</v>
      </c>
      <c r="Z574" s="227"/>
      <c r="AA574" s="89">
        <v>115.64681115718057</v>
      </c>
      <c r="AB574" s="89">
        <v>29.235188842819447</v>
      </c>
      <c r="AC574" s="301">
        <v>1</v>
      </c>
      <c r="AD574" s="230">
        <v>0</v>
      </c>
      <c r="AE574" s="302">
        <v>0</v>
      </c>
      <c r="AG574" s="36"/>
    </row>
    <row r="575" spans="1:33" s="38" customFormat="1" ht="15" customHeight="1" x14ac:dyDescent="0.2">
      <c r="A575" s="277">
        <v>20</v>
      </c>
      <c r="B575" s="279">
        <v>30</v>
      </c>
      <c r="C575" s="170"/>
      <c r="D575" s="4" t="s">
        <v>680</v>
      </c>
      <c r="E575" s="1" t="s">
        <v>3</v>
      </c>
      <c r="F575" s="292">
        <v>3548401</v>
      </c>
      <c r="G575" s="292">
        <v>354840120</v>
      </c>
      <c r="H575" s="17">
        <v>127.55</v>
      </c>
      <c r="I575" s="17">
        <v>0.27017916095890415</v>
      </c>
      <c r="J575" s="17">
        <v>0.38025215246067989</v>
      </c>
      <c r="K575" s="17">
        <v>0.92</v>
      </c>
      <c r="L575" s="17">
        <v>0.11007299150177574</v>
      </c>
      <c r="M575" s="300">
        <f t="shared" si="12"/>
        <v>2.1830800000000001E-2</v>
      </c>
      <c r="N575" s="221">
        <v>1.4342500000000001E-2</v>
      </c>
      <c r="O575" s="221">
        <v>7.4883000000000007E-3</v>
      </c>
      <c r="P575" s="298">
        <v>0</v>
      </c>
      <c r="Q575" s="68" t="s">
        <v>800</v>
      </c>
      <c r="R575" s="68" t="s">
        <v>800</v>
      </c>
      <c r="S575" s="68" t="s">
        <v>800</v>
      </c>
      <c r="T575" s="68" t="s">
        <v>800</v>
      </c>
      <c r="U575" s="79"/>
      <c r="V575" s="80" t="s">
        <v>800</v>
      </c>
      <c r="W575" s="80" t="s">
        <v>800</v>
      </c>
      <c r="X575" s="80" t="s">
        <v>800</v>
      </c>
      <c r="Y575" s="80" t="s">
        <v>800</v>
      </c>
      <c r="Z575" s="227"/>
      <c r="AA575" s="89">
        <v>204.14783720356408</v>
      </c>
      <c r="AB575" s="89">
        <v>38.474162796435905</v>
      </c>
      <c r="AC575" s="301">
        <v>0</v>
      </c>
      <c r="AD575" s="230">
        <v>0</v>
      </c>
      <c r="AE575" s="302">
        <v>0</v>
      </c>
      <c r="AG575" s="36"/>
    </row>
    <row r="576" spans="1:33" s="38" customFormat="1" ht="15" customHeight="1" x14ac:dyDescent="0.2">
      <c r="A576" s="277">
        <v>7</v>
      </c>
      <c r="B576" s="279">
        <v>30</v>
      </c>
      <c r="C576" s="170"/>
      <c r="D576" s="4" t="s">
        <v>681</v>
      </c>
      <c r="E576" s="1" t="s">
        <v>14</v>
      </c>
      <c r="F576" s="292">
        <v>3548500</v>
      </c>
      <c r="G576" s="292">
        <v>35485007</v>
      </c>
      <c r="H576" s="17">
        <v>280.3</v>
      </c>
      <c r="I576" s="17">
        <v>3.5723689060121764</v>
      </c>
      <c r="J576" s="17">
        <v>5.4135898547691523</v>
      </c>
      <c r="K576" s="17">
        <v>14.48</v>
      </c>
      <c r="L576" s="17">
        <v>1.841220948756976</v>
      </c>
      <c r="M576" s="300">
        <f t="shared" si="12"/>
        <v>2.9573985999999999</v>
      </c>
      <c r="N576" s="221">
        <v>2.9562295000000001</v>
      </c>
      <c r="O576" s="221">
        <v>1.1691E-3</v>
      </c>
      <c r="P576" s="298">
        <v>0</v>
      </c>
      <c r="Q576" s="68" t="s">
        <v>800</v>
      </c>
      <c r="R576" s="68" t="s">
        <v>800</v>
      </c>
      <c r="S576" s="68" t="s">
        <v>800</v>
      </c>
      <c r="T576" s="68" t="s">
        <v>800</v>
      </c>
      <c r="U576" s="79"/>
      <c r="V576" s="80" t="s">
        <v>800</v>
      </c>
      <c r="W576" s="80" t="s">
        <v>800</v>
      </c>
      <c r="X576" s="80" t="s">
        <v>800</v>
      </c>
      <c r="Y576" s="80" t="s">
        <v>800</v>
      </c>
      <c r="Z576" s="227"/>
      <c r="AA576" s="89">
        <v>0</v>
      </c>
      <c r="AB576" s="89">
        <v>23437.836000000003</v>
      </c>
      <c r="AC576" s="301">
        <v>91</v>
      </c>
      <c r="AD576" s="230">
        <v>6</v>
      </c>
      <c r="AE576" s="302">
        <v>9</v>
      </c>
      <c r="AG576" s="36"/>
    </row>
    <row r="577" spans="1:33" s="38" customFormat="1" ht="15" customHeight="1" x14ac:dyDescent="0.2">
      <c r="A577" s="277">
        <v>1</v>
      </c>
      <c r="B577" s="279">
        <v>30</v>
      </c>
      <c r="C577" s="170"/>
      <c r="D577" s="4" t="s">
        <v>682</v>
      </c>
      <c r="E577" s="1" t="s">
        <v>52</v>
      </c>
      <c r="F577" s="292">
        <v>3548609</v>
      </c>
      <c r="G577" s="292">
        <v>35486091</v>
      </c>
      <c r="H577" s="17">
        <v>252.2</v>
      </c>
      <c r="I577" s="17">
        <v>2.6317451604515472</v>
      </c>
      <c r="J577" s="17">
        <v>3.7524883466514458</v>
      </c>
      <c r="K577" s="17">
        <v>8.27</v>
      </c>
      <c r="L577" s="17">
        <v>1.1207431861998987</v>
      </c>
      <c r="M577" s="300">
        <f t="shared" si="12"/>
        <v>9.3939300000000003E-2</v>
      </c>
      <c r="N577" s="221">
        <v>9.1917700000000005E-2</v>
      </c>
      <c r="O577" s="221">
        <v>2.0216000000000001E-3</v>
      </c>
      <c r="P577" s="298">
        <v>8.0225773718924401E-6</v>
      </c>
      <c r="Q577" s="68" t="s">
        <v>800</v>
      </c>
      <c r="R577" s="68" t="s">
        <v>800</v>
      </c>
      <c r="S577" s="68" t="s">
        <v>800</v>
      </c>
      <c r="T577" s="68" t="s">
        <v>800</v>
      </c>
      <c r="U577" s="79"/>
      <c r="V577" s="80" t="s">
        <v>800</v>
      </c>
      <c r="W577" s="80" t="s">
        <v>800</v>
      </c>
      <c r="X577" s="80" t="s">
        <v>800</v>
      </c>
      <c r="Y577" s="80" t="s">
        <v>800</v>
      </c>
      <c r="Z577" s="227"/>
      <c r="AA577" s="89">
        <v>151.74138546161169</v>
      </c>
      <c r="AB577" s="89">
        <v>131.11061453838829</v>
      </c>
      <c r="AC577" s="301">
        <v>1</v>
      </c>
      <c r="AD577" s="230">
        <v>0</v>
      </c>
      <c r="AE577" s="302">
        <v>1</v>
      </c>
      <c r="AG577" s="36"/>
    </row>
    <row r="578" spans="1:33" s="38" customFormat="1" ht="15" customHeight="1" x14ac:dyDescent="0.2">
      <c r="A578" s="277">
        <v>6</v>
      </c>
      <c r="B578" s="279">
        <v>30</v>
      </c>
      <c r="C578" s="170"/>
      <c r="D578" s="4" t="s">
        <v>683</v>
      </c>
      <c r="E578" s="1" t="s">
        <v>16</v>
      </c>
      <c r="F578" s="292">
        <v>3548708</v>
      </c>
      <c r="G578" s="292">
        <v>35487086</v>
      </c>
      <c r="H578" s="17">
        <v>406.18</v>
      </c>
      <c r="I578" s="17">
        <v>2.2715062791730083</v>
      </c>
      <c r="J578" s="17">
        <v>3.5323423636478943</v>
      </c>
      <c r="K578" s="17">
        <v>9.5</v>
      </c>
      <c r="L578" s="17">
        <v>1.260836084474886</v>
      </c>
      <c r="M578" s="300">
        <f t="shared" si="12"/>
        <v>5.9059032999999994</v>
      </c>
      <c r="N578" s="221">
        <v>5.5086994000000002</v>
      </c>
      <c r="O578" s="221">
        <v>0.397203899999999</v>
      </c>
      <c r="P578" s="298">
        <v>0</v>
      </c>
      <c r="Q578" s="68" t="s">
        <v>800</v>
      </c>
      <c r="R578" s="68" t="s">
        <v>800</v>
      </c>
      <c r="S578" s="68" t="s">
        <v>800</v>
      </c>
      <c r="T578" s="68" t="s">
        <v>800</v>
      </c>
      <c r="U578" s="79"/>
      <c r="V578" s="80" t="s">
        <v>800</v>
      </c>
      <c r="W578" s="80" t="s">
        <v>800</v>
      </c>
      <c r="X578" s="80" t="s">
        <v>800</v>
      </c>
      <c r="Y578" s="80" t="s">
        <v>800</v>
      </c>
      <c r="Z578" s="227"/>
      <c r="AA578" s="89">
        <v>11271.019577391664</v>
      </c>
      <c r="AB578" s="89">
        <v>32387.278422608339</v>
      </c>
      <c r="AC578" s="301">
        <v>125</v>
      </c>
      <c r="AD578" s="230">
        <v>4</v>
      </c>
      <c r="AE578" s="302">
        <v>13</v>
      </c>
      <c r="AG578" s="36"/>
    </row>
    <row r="579" spans="1:33" s="38" customFormat="1" ht="15" customHeight="1" x14ac:dyDescent="0.2">
      <c r="A579" s="277">
        <v>6</v>
      </c>
      <c r="B579" s="279">
        <v>30</v>
      </c>
      <c r="C579" s="170"/>
      <c r="D579" s="4" t="s">
        <v>684</v>
      </c>
      <c r="E579" s="1" t="s">
        <v>16</v>
      </c>
      <c r="F579" s="292">
        <v>3548807</v>
      </c>
      <c r="G579" s="292">
        <v>35488076</v>
      </c>
      <c r="H579" s="17">
        <v>15.36</v>
      </c>
      <c r="I579" s="17">
        <v>5.0033177955352615E-2</v>
      </c>
      <c r="J579" s="17">
        <v>9.0059720319634703E-2</v>
      </c>
      <c r="K579" s="17">
        <v>0.23</v>
      </c>
      <c r="L579" s="17">
        <v>4.0026542364282089E-2</v>
      </c>
      <c r="M579" s="300">
        <f t="shared" si="12"/>
        <v>3.4403500000000004E-2</v>
      </c>
      <c r="N579" s="221">
        <v>0</v>
      </c>
      <c r="O579" s="221">
        <v>3.4403500000000004E-2</v>
      </c>
      <c r="P579" s="298">
        <v>0</v>
      </c>
      <c r="Q579" s="68" t="s">
        <v>800</v>
      </c>
      <c r="R579" s="68" t="s">
        <v>800</v>
      </c>
      <c r="S579" s="68" t="s">
        <v>800</v>
      </c>
      <c r="T579" s="68" t="s">
        <v>800</v>
      </c>
      <c r="U579" s="79"/>
      <c r="V579" s="80" t="s">
        <v>800</v>
      </c>
      <c r="W579" s="80" t="s">
        <v>800</v>
      </c>
      <c r="X579" s="80" t="s">
        <v>800</v>
      </c>
      <c r="Y579" s="80" t="s">
        <v>800</v>
      </c>
      <c r="Z579" s="227"/>
      <c r="AA579" s="89">
        <v>7133.4599399999997</v>
      </c>
      <c r="AB579" s="89">
        <v>1443.0900599999995</v>
      </c>
      <c r="AC579" s="301">
        <v>57</v>
      </c>
      <c r="AD579" s="230">
        <v>1</v>
      </c>
      <c r="AE579" s="302">
        <v>0</v>
      </c>
      <c r="AG579" s="36"/>
    </row>
    <row r="580" spans="1:33" s="38" customFormat="1" ht="15" customHeight="1" x14ac:dyDescent="0.2">
      <c r="A580" s="277">
        <v>13</v>
      </c>
      <c r="B580" s="279">
        <v>30</v>
      </c>
      <c r="C580" s="170"/>
      <c r="D580" s="4" t="s">
        <v>685</v>
      </c>
      <c r="E580" s="1" t="s">
        <v>10</v>
      </c>
      <c r="F580" s="292">
        <v>3548906</v>
      </c>
      <c r="G580" s="292">
        <v>354890613</v>
      </c>
      <c r="H580" s="17">
        <v>1140.92</v>
      </c>
      <c r="I580" s="17">
        <v>3.7925148890157283</v>
      </c>
      <c r="J580" s="17">
        <v>5.2734969564941645</v>
      </c>
      <c r="K580" s="17">
        <v>13.02</v>
      </c>
      <c r="L580" s="17">
        <v>1.4809820674784362</v>
      </c>
      <c r="M580" s="300">
        <f t="shared" si="12"/>
        <v>0.37621369999999987</v>
      </c>
      <c r="N580" s="221">
        <v>6.7780900000000005E-2</v>
      </c>
      <c r="O580" s="221">
        <v>0.3084327999999999</v>
      </c>
      <c r="P580" s="298">
        <v>0</v>
      </c>
      <c r="Q580" s="68" t="s">
        <v>800</v>
      </c>
      <c r="R580" s="68" t="s">
        <v>800</v>
      </c>
      <c r="S580" s="68" t="s">
        <v>800</v>
      </c>
      <c r="T580" s="68" t="s">
        <v>800</v>
      </c>
      <c r="U580" s="79"/>
      <c r="V580" s="80" t="s">
        <v>800</v>
      </c>
      <c r="W580" s="80" t="s">
        <v>800</v>
      </c>
      <c r="X580" s="80" t="s">
        <v>800</v>
      </c>
      <c r="Y580" s="80" t="s">
        <v>800</v>
      </c>
      <c r="Z580" s="227"/>
      <c r="AA580" s="89">
        <v>10405.328796</v>
      </c>
      <c r="AB580" s="89">
        <v>2230.7792039999999</v>
      </c>
      <c r="AC580" s="301">
        <v>26</v>
      </c>
      <c r="AD580" s="230">
        <v>2</v>
      </c>
      <c r="AE580" s="302">
        <v>41</v>
      </c>
      <c r="AG580" s="36"/>
    </row>
    <row r="581" spans="1:33" s="38" customFormat="1" ht="15" customHeight="1" x14ac:dyDescent="0.2">
      <c r="A581" s="277">
        <v>18</v>
      </c>
      <c r="B581" s="279">
        <v>30</v>
      </c>
      <c r="C581" s="170"/>
      <c r="D581" s="4" t="s">
        <v>686</v>
      </c>
      <c r="E581" s="1" t="s">
        <v>1</v>
      </c>
      <c r="F581" s="292">
        <v>3549003</v>
      </c>
      <c r="G581" s="292">
        <v>354900318</v>
      </c>
      <c r="H581" s="17">
        <v>75.319999999999993</v>
      </c>
      <c r="I581" s="17">
        <v>0.13008626268391679</v>
      </c>
      <c r="J581" s="17">
        <v>0.18011944063926941</v>
      </c>
      <c r="K581" s="17">
        <v>0.56000000000000005</v>
      </c>
      <c r="L581" s="17">
        <v>5.0033177955352615E-2</v>
      </c>
      <c r="M581" s="300">
        <f t="shared" si="12"/>
        <v>1.9154300000000006E-2</v>
      </c>
      <c r="N581" s="221">
        <v>1.1284400000000003E-2</v>
      </c>
      <c r="O581" s="221">
        <v>7.8699000000000009E-3</v>
      </c>
      <c r="P581" s="298">
        <v>0</v>
      </c>
      <c r="Q581" s="68" t="s">
        <v>800</v>
      </c>
      <c r="R581" s="68" t="s">
        <v>800</v>
      </c>
      <c r="S581" s="68" t="s">
        <v>800</v>
      </c>
      <c r="T581" s="68" t="s">
        <v>800</v>
      </c>
      <c r="U581" s="79"/>
      <c r="V581" s="80" t="s">
        <v>800</v>
      </c>
      <c r="W581" s="80" t="s">
        <v>800</v>
      </c>
      <c r="X581" s="80" t="s">
        <v>800</v>
      </c>
      <c r="Y581" s="80" t="s">
        <v>800</v>
      </c>
      <c r="Z581" s="227"/>
      <c r="AA581" s="89">
        <v>95.644800000000004</v>
      </c>
      <c r="AB581" s="89">
        <v>23.911200000000001</v>
      </c>
      <c r="AC581" s="301">
        <v>0</v>
      </c>
      <c r="AD581" s="230">
        <v>0</v>
      </c>
      <c r="AE581" s="302">
        <v>1</v>
      </c>
      <c r="AG581" s="36"/>
    </row>
    <row r="582" spans="1:33" s="38" customFormat="1" ht="15" customHeight="1" x14ac:dyDescent="0.2">
      <c r="A582" s="277">
        <v>9</v>
      </c>
      <c r="B582" s="279">
        <v>30</v>
      </c>
      <c r="C582" s="170"/>
      <c r="D582" s="4" t="s">
        <v>687</v>
      </c>
      <c r="E582" s="1" t="s">
        <v>18</v>
      </c>
      <c r="F582" s="292">
        <v>3549102</v>
      </c>
      <c r="G582" s="292">
        <v>35491029</v>
      </c>
      <c r="H582" s="17">
        <v>516.15</v>
      </c>
      <c r="I582" s="17">
        <v>1.6911214148909182</v>
      </c>
      <c r="J582" s="17">
        <v>2.5216721689497716</v>
      </c>
      <c r="K582" s="17">
        <v>6.97</v>
      </c>
      <c r="L582" s="17">
        <v>0.83055075405885348</v>
      </c>
      <c r="M582" s="300">
        <f t="shared" si="12"/>
        <v>0.97862600000000011</v>
      </c>
      <c r="N582" s="221">
        <v>0.96446710000000013</v>
      </c>
      <c r="O582" s="221">
        <v>1.4158900000000002E-2</v>
      </c>
      <c r="P582" s="298">
        <v>0.59874606798579399</v>
      </c>
      <c r="Q582" s="68" t="s">
        <v>800</v>
      </c>
      <c r="R582" s="68" t="s">
        <v>800</v>
      </c>
      <c r="S582" s="68" t="s">
        <v>800</v>
      </c>
      <c r="T582" s="68" t="s">
        <v>800</v>
      </c>
      <c r="U582" s="79"/>
      <c r="V582" s="80" t="s">
        <v>800</v>
      </c>
      <c r="W582" s="80" t="s">
        <v>800</v>
      </c>
      <c r="X582" s="80" t="s">
        <v>800</v>
      </c>
      <c r="Y582" s="80" t="s">
        <v>800</v>
      </c>
      <c r="Z582" s="227"/>
      <c r="AA582" s="89">
        <v>3183.0844076642397</v>
      </c>
      <c r="AB582" s="89">
        <v>1460.4295923357606</v>
      </c>
      <c r="AC582" s="301">
        <v>13</v>
      </c>
      <c r="AD582" s="230">
        <v>0</v>
      </c>
      <c r="AE582" s="302">
        <v>95</v>
      </c>
      <c r="AG582" s="36"/>
    </row>
    <row r="583" spans="1:33" s="38" customFormat="1" ht="15" customHeight="1" x14ac:dyDescent="0.2">
      <c r="A583" s="277">
        <v>18</v>
      </c>
      <c r="B583" s="279">
        <v>30</v>
      </c>
      <c r="C583" s="170"/>
      <c r="D583" s="4" t="s">
        <v>688</v>
      </c>
      <c r="E583" s="1" t="s">
        <v>1</v>
      </c>
      <c r="F583" s="292">
        <v>3549201</v>
      </c>
      <c r="G583" s="292">
        <v>354920118</v>
      </c>
      <c r="H583" s="17">
        <v>129.53</v>
      </c>
      <c r="I583" s="17">
        <v>0.23015261859462202</v>
      </c>
      <c r="J583" s="17">
        <v>0.30019906773211563</v>
      </c>
      <c r="K583" s="17">
        <v>0.96</v>
      </c>
      <c r="L583" s="17">
        <v>7.004644913749361E-2</v>
      </c>
      <c r="M583" s="300">
        <f t="shared" si="12"/>
        <v>1.02425E-2</v>
      </c>
      <c r="N583" s="221">
        <v>3.1067999999999998E-3</v>
      </c>
      <c r="O583" s="221">
        <v>7.1357E-3</v>
      </c>
      <c r="P583" s="298">
        <v>0</v>
      </c>
      <c r="Q583" s="68" t="s">
        <v>800</v>
      </c>
      <c r="R583" s="68" t="s">
        <v>800</v>
      </c>
      <c r="S583" s="68" t="s">
        <v>800</v>
      </c>
      <c r="T583" s="68" t="s">
        <v>800</v>
      </c>
      <c r="U583" s="79"/>
      <c r="V583" s="80" t="s">
        <v>800</v>
      </c>
      <c r="W583" s="80" t="s">
        <v>800</v>
      </c>
      <c r="X583" s="80" t="s">
        <v>800</v>
      </c>
      <c r="Y583" s="80" t="s">
        <v>800</v>
      </c>
      <c r="Z583" s="227"/>
      <c r="AA583" s="89">
        <v>98.856179999999995</v>
      </c>
      <c r="AB583" s="89">
        <v>8.7118199999999995</v>
      </c>
      <c r="AC583" s="301">
        <v>0</v>
      </c>
      <c r="AD583" s="230">
        <v>0</v>
      </c>
      <c r="AE583" s="302">
        <v>3</v>
      </c>
      <c r="AG583" s="36"/>
    </row>
    <row r="584" spans="1:33" s="38" customFormat="1" ht="15" customHeight="1" x14ac:dyDescent="0.2">
      <c r="A584" s="277">
        <v>18</v>
      </c>
      <c r="B584" s="279">
        <v>30</v>
      </c>
      <c r="C584" s="170"/>
      <c r="D584" s="4" t="s">
        <v>689</v>
      </c>
      <c r="E584" s="1" t="s">
        <v>1</v>
      </c>
      <c r="F584" s="292">
        <v>3549250</v>
      </c>
      <c r="G584" s="292">
        <v>354925018</v>
      </c>
      <c r="H584" s="17">
        <v>177.91</v>
      </c>
      <c r="I584" s="17">
        <v>0.3102057033231862</v>
      </c>
      <c r="J584" s="17">
        <v>0.42027869482496194</v>
      </c>
      <c r="K584" s="17">
        <v>1.35</v>
      </c>
      <c r="L584" s="17">
        <v>0.11007299150177574</v>
      </c>
      <c r="M584" s="300">
        <f t="shared" si="12"/>
        <v>1.41493E-2</v>
      </c>
      <c r="N584" s="221">
        <v>1.41204E-2</v>
      </c>
      <c r="O584" s="221">
        <v>2.8900000000000001E-5</v>
      </c>
      <c r="P584" s="298">
        <v>0</v>
      </c>
      <c r="Q584" s="68" t="s">
        <v>800</v>
      </c>
      <c r="R584" s="68" t="s">
        <v>800</v>
      </c>
      <c r="S584" s="68" t="s">
        <v>800</v>
      </c>
      <c r="T584" s="68" t="s">
        <v>800</v>
      </c>
      <c r="U584" s="79"/>
      <c r="V584" s="80" t="s">
        <v>800</v>
      </c>
      <c r="W584" s="80" t="s">
        <v>800</v>
      </c>
      <c r="X584" s="80" t="s">
        <v>800</v>
      </c>
      <c r="Y584" s="80" t="s">
        <v>800</v>
      </c>
      <c r="Z584" s="227"/>
      <c r="AA584" s="89">
        <v>75.086999999999989</v>
      </c>
      <c r="AB584" s="89">
        <v>8.343</v>
      </c>
      <c r="AC584" s="301">
        <v>0</v>
      </c>
      <c r="AD584" s="230">
        <v>0</v>
      </c>
      <c r="AE584" s="302">
        <v>0</v>
      </c>
      <c r="AG584" s="36"/>
    </row>
    <row r="585" spans="1:33" s="38" customFormat="1" ht="15" customHeight="1" x14ac:dyDescent="0.2">
      <c r="A585" s="277">
        <v>20</v>
      </c>
      <c r="B585" s="279">
        <v>30</v>
      </c>
      <c r="C585" s="170"/>
      <c r="D585" s="4" t="s">
        <v>690</v>
      </c>
      <c r="E585" s="1" t="s">
        <v>3</v>
      </c>
      <c r="F585" s="292">
        <v>3549300</v>
      </c>
      <c r="G585" s="292">
        <v>354930020</v>
      </c>
      <c r="H585" s="17">
        <v>117.85</v>
      </c>
      <c r="I585" s="17">
        <v>0.25016588977676307</v>
      </c>
      <c r="J585" s="17">
        <v>0.36023888127853881</v>
      </c>
      <c r="K585" s="17">
        <v>0.86</v>
      </c>
      <c r="L585" s="17">
        <v>0.11007299150177574</v>
      </c>
      <c r="M585" s="300">
        <f t="shared" si="12"/>
        <v>4.9585600000000001E-2</v>
      </c>
      <c r="N585" s="221">
        <v>0</v>
      </c>
      <c r="O585" s="221">
        <v>4.9585600000000001E-2</v>
      </c>
      <c r="P585" s="298">
        <v>0</v>
      </c>
      <c r="Q585" s="68" t="s">
        <v>800</v>
      </c>
      <c r="R585" s="68" t="s">
        <v>800</v>
      </c>
      <c r="S585" s="68" t="s">
        <v>800</v>
      </c>
      <c r="T585" s="68" t="s">
        <v>800</v>
      </c>
      <c r="U585" s="79"/>
      <c r="V585" s="80" t="s">
        <v>800</v>
      </c>
      <c r="W585" s="80" t="s">
        <v>800</v>
      </c>
      <c r="X585" s="80" t="s">
        <v>800</v>
      </c>
      <c r="Y585" s="80" t="s">
        <v>800</v>
      </c>
      <c r="Z585" s="227"/>
      <c r="AA585" s="89">
        <v>74.822400000000016</v>
      </c>
      <c r="AB585" s="89">
        <v>18.705599999999997</v>
      </c>
      <c r="AC585" s="301">
        <v>0</v>
      </c>
      <c r="AD585" s="230">
        <v>0</v>
      </c>
      <c r="AE585" s="302">
        <v>0</v>
      </c>
      <c r="AG585" s="36"/>
    </row>
    <row r="586" spans="1:33" s="38" customFormat="1" ht="15" customHeight="1" x14ac:dyDescent="0.2">
      <c r="A586" s="277">
        <v>8</v>
      </c>
      <c r="B586" s="279">
        <v>30</v>
      </c>
      <c r="C586" s="170"/>
      <c r="D586" s="4" t="s">
        <v>691</v>
      </c>
      <c r="E586" s="1" t="s">
        <v>51</v>
      </c>
      <c r="F586" s="292">
        <v>3549409</v>
      </c>
      <c r="G586" s="292">
        <v>35494098</v>
      </c>
      <c r="H586" s="17">
        <v>412.27</v>
      </c>
      <c r="I586" s="17">
        <v>1.2408228132927448</v>
      </c>
      <c r="J586" s="17">
        <v>1.9813138470319633</v>
      </c>
      <c r="K586" s="17">
        <v>6.13</v>
      </c>
      <c r="L586" s="17">
        <v>0.74049103373921854</v>
      </c>
      <c r="M586" s="300">
        <f t="shared" si="12"/>
        <v>0.105242</v>
      </c>
      <c r="N586" s="221">
        <v>4.3219E-2</v>
      </c>
      <c r="O586" s="221">
        <v>6.2023000000000009E-2</v>
      </c>
      <c r="P586" s="298">
        <v>0.17762557077625571</v>
      </c>
      <c r="Q586" s="68" t="s">
        <v>800</v>
      </c>
      <c r="R586" s="68" t="s">
        <v>800</v>
      </c>
      <c r="S586" s="68" t="s">
        <v>800</v>
      </c>
      <c r="T586" s="68" t="s">
        <v>800</v>
      </c>
      <c r="U586" s="79"/>
      <c r="V586" s="80" t="s">
        <v>800</v>
      </c>
      <c r="W586" s="80" t="s">
        <v>800</v>
      </c>
      <c r="X586" s="80" t="s">
        <v>800</v>
      </c>
      <c r="Y586" s="80" t="s">
        <v>800</v>
      </c>
      <c r="Z586" s="227"/>
      <c r="AA586" s="89">
        <v>0</v>
      </c>
      <c r="AB586" s="89">
        <v>2679.1559999999999</v>
      </c>
      <c r="AC586" s="301">
        <v>4</v>
      </c>
      <c r="AD586" s="230">
        <v>0</v>
      </c>
      <c r="AE586" s="302">
        <v>1</v>
      </c>
      <c r="AG586" s="36"/>
    </row>
    <row r="587" spans="1:33" s="38" customFormat="1" ht="15" customHeight="1" x14ac:dyDescent="0.2">
      <c r="A587" s="277">
        <v>8</v>
      </c>
      <c r="B587" s="279">
        <v>30</v>
      </c>
      <c r="C587" s="170"/>
      <c r="D587" s="4" t="s">
        <v>692</v>
      </c>
      <c r="E587" s="1" t="s">
        <v>51</v>
      </c>
      <c r="F587" s="292">
        <v>3549508</v>
      </c>
      <c r="G587" s="292">
        <v>35495088</v>
      </c>
      <c r="H587" s="17">
        <v>276.95999999999998</v>
      </c>
      <c r="I587" s="17">
        <v>0.85056402524099439</v>
      </c>
      <c r="J587" s="17">
        <v>1.3909223471588026</v>
      </c>
      <c r="K587" s="17">
        <v>4.45</v>
      </c>
      <c r="L587" s="17">
        <v>0.54035832191780819</v>
      </c>
      <c r="M587" s="300">
        <f t="shared" si="12"/>
        <v>0.11976410000000003</v>
      </c>
      <c r="N587" s="221">
        <v>0.10533580000000002</v>
      </c>
      <c r="O587" s="221">
        <v>1.44283E-2</v>
      </c>
      <c r="P587" s="298">
        <v>0</v>
      </c>
      <c r="Q587" s="68" t="s">
        <v>800</v>
      </c>
      <c r="R587" s="68" t="s">
        <v>800</v>
      </c>
      <c r="S587" s="68" t="s">
        <v>800</v>
      </c>
      <c r="T587" s="68" t="s">
        <v>800</v>
      </c>
      <c r="U587" s="79"/>
      <c r="V587" s="80" t="s">
        <v>800</v>
      </c>
      <c r="W587" s="80" t="s">
        <v>800</v>
      </c>
      <c r="X587" s="80" t="s">
        <v>800</v>
      </c>
      <c r="Y587" s="80" t="s">
        <v>800</v>
      </c>
      <c r="Z587" s="227"/>
      <c r="AA587" s="89">
        <v>293.75783999999999</v>
      </c>
      <c r="AB587" s="89">
        <v>131.97816</v>
      </c>
      <c r="AC587" s="301">
        <v>1</v>
      </c>
      <c r="AD587" s="230">
        <v>0</v>
      </c>
      <c r="AE587" s="302">
        <v>16</v>
      </c>
      <c r="AG587" s="36"/>
    </row>
    <row r="588" spans="1:33" s="38" customFormat="1" ht="15" customHeight="1" x14ac:dyDescent="0.2">
      <c r="A588" s="277">
        <v>2</v>
      </c>
      <c r="B588" s="279">
        <v>30</v>
      </c>
      <c r="C588" s="170"/>
      <c r="D588" s="4" t="s">
        <v>693</v>
      </c>
      <c r="E588" s="1" t="s">
        <v>6</v>
      </c>
      <c r="F588" s="292">
        <v>3549607</v>
      </c>
      <c r="G588" s="292">
        <v>35496072</v>
      </c>
      <c r="H588" s="17">
        <v>570.63</v>
      </c>
      <c r="I588" s="17">
        <v>2.841884507864028</v>
      </c>
      <c r="J588" s="17">
        <v>3.7024551686960936</v>
      </c>
      <c r="K588" s="17">
        <v>8.56</v>
      </c>
      <c r="L588" s="17">
        <v>0.86057066083206557</v>
      </c>
      <c r="M588" s="300">
        <f t="shared" si="12"/>
        <v>1.2870200000000002E-2</v>
      </c>
      <c r="N588" s="221">
        <v>1.2800800000000001E-2</v>
      </c>
      <c r="O588" s="221">
        <v>6.9400000000000006E-5</v>
      </c>
      <c r="P588" s="298">
        <v>0</v>
      </c>
      <c r="Q588" s="68" t="s">
        <v>800</v>
      </c>
      <c r="R588" s="68" t="s">
        <v>800</v>
      </c>
      <c r="S588" s="68" t="s">
        <v>800</v>
      </c>
      <c r="T588" s="68" t="s">
        <v>800</v>
      </c>
      <c r="U588" s="79"/>
      <c r="V588" s="80" t="s">
        <v>800</v>
      </c>
      <c r="W588" s="80" t="s">
        <v>800</v>
      </c>
      <c r="X588" s="80" t="s">
        <v>800</v>
      </c>
      <c r="Y588" s="80" t="s">
        <v>800</v>
      </c>
      <c r="Z588" s="227"/>
      <c r="AA588" s="89">
        <v>0</v>
      </c>
      <c r="AB588" s="89">
        <v>158.976</v>
      </c>
      <c r="AC588" s="301">
        <v>0</v>
      </c>
      <c r="AD588" s="230">
        <v>0</v>
      </c>
      <c r="AE588" s="302">
        <v>3</v>
      </c>
      <c r="AG588" s="36"/>
    </row>
    <row r="589" spans="1:33" s="38" customFormat="1" ht="15" customHeight="1" x14ac:dyDescent="0.2">
      <c r="A589" s="277">
        <v>4</v>
      </c>
      <c r="B589" s="279">
        <v>30</v>
      </c>
      <c r="C589" s="170"/>
      <c r="D589" s="4" t="s">
        <v>694</v>
      </c>
      <c r="E589" s="1" t="s">
        <v>15</v>
      </c>
      <c r="F589" s="292">
        <v>3549706</v>
      </c>
      <c r="G589" s="292">
        <v>35497064</v>
      </c>
      <c r="H589" s="17">
        <v>419.02</v>
      </c>
      <c r="I589" s="17">
        <v>1.380915711567732</v>
      </c>
      <c r="J589" s="17">
        <v>2.0413536605783866</v>
      </c>
      <c r="K589" s="17">
        <v>6.48</v>
      </c>
      <c r="L589" s="17">
        <v>0.66043794901065467</v>
      </c>
      <c r="M589" s="300">
        <f t="shared" si="12"/>
        <v>0.37532669999999979</v>
      </c>
      <c r="N589" s="221">
        <v>0.37240689999999982</v>
      </c>
      <c r="O589" s="221">
        <v>2.9197999999999997E-3</v>
      </c>
      <c r="P589" s="298">
        <v>0.41464481861998986</v>
      </c>
      <c r="Q589" s="68" t="s">
        <v>800</v>
      </c>
      <c r="R589" s="68" t="s">
        <v>800</v>
      </c>
      <c r="S589" s="68" t="s">
        <v>800</v>
      </c>
      <c r="T589" s="68" t="s">
        <v>800</v>
      </c>
      <c r="U589" s="79"/>
      <c r="V589" s="80" t="s">
        <v>800</v>
      </c>
      <c r="W589" s="80" t="s">
        <v>800</v>
      </c>
      <c r="X589" s="80" t="s">
        <v>800</v>
      </c>
      <c r="Y589" s="80" t="s">
        <v>800</v>
      </c>
      <c r="Z589" s="227"/>
      <c r="AA589" s="89">
        <v>208.35107279999966</v>
      </c>
      <c r="AB589" s="89">
        <v>2400.7669272000003</v>
      </c>
      <c r="AC589" s="301">
        <v>6</v>
      </c>
      <c r="AD589" s="230">
        <v>0</v>
      </c>
      <c r="AE589" s="302">
        <v>49</v>
      </c>
      <c r="AG589" s="36"/>
    </row>
    <row r="590" spans="1:33" s="38" customFormat="1" ht="15" customHeight="1" x14ac:dyDescent="0.2">
      <c r="A590" s="277">
        <v>15</v>
      </c>
      <c r="B590" s="279">
        <v>30</v>
      </c>
      <c r="C590" s="170"/>
      <c r="D590" s="4" t="s">
        <v>695</v>
      </c>
      <c r="E590" s="1" t="s">
        <v>17</v>
      </c>
      <c r="F590" s="292">
        <v>3549805</v>
      </c>
      <c r="G590" s="292">
        <v>354980515</v>
      </c>
      <c r="H590" s="17">
        <v>431.31</v>
      </c>
      <c r="I590" s="17">
        <v>0.710471126966007</v>
      </c>
      <c r="J590" s="17">
        <v>1.070710008244546</v>
      </c>
      <c r="K590" s="17">
        <v>3.34</v>
      </c>
      <c r="L590" s="17">
        <v>0.36023888127853898</v>
      </c>
      <c r="M590" s="300">
        <f t="shared" si="12"/>
        <v>2.3606912000000007</v>
      </c>
      <c r="N590" s="221">
        <v>0.59852309999999997</v>
      </c>
      <c r="O590" s="221">
        <v>1.7621681000000007</v>
      </c>
      <c r="P590" s="298">
        <v>0</v>
      </c>
      <c r="Q590" s="68" t="s">
        <v>800</v>
      </c>
      <c r="R590" s="68" t="s">
        <v>800</v>
      </c>
      <c r="S590" s="68" t="s">
        <v>800</v>
      </c>
      <c r="T590" s="68" t="s">
        <v>800</v>
      </c>
      <c r="U590" s="79"/>
      <c r="V590" s="80" t="s">
        <v>800</v>
      </c>
      <c r="W590" s="80" t="s">
        <v>800</v>
      </c>
      <c r="X590" s="80" t="s">
        <v>800</v>
      </c>
      <c r="Y590" s="80" t="s">
        <v>800</v>
      </c>
      <c r="Z590" s="227"/>
      <c r="AA590" s="89">
        <v>20859.204239999999</v>
      </c>
      <c r="AB590" s="89">
        <v>1796.6037600000002</v>
      </c>
      <c r="AC590" s="301">
        <v>52</v>
      </c>
      <c r="AD590" s="230">
        <v>4</v>
      </c>
      <c r="AE590" s="302">
        <v>43</v>
      </c>
      <c r="AG590" s="36"/>
    </row>
    <row r="591" spans="1:33" s="38" customFormat="1" ht="15" customHeight="1" x14ac:dyDescent="0.2">
      <c r="A591" s="277">
        <v>2</v>
      </c>
      <c r="B591" s="279">
        <v>30</v>
      </c>
      <c r="C591" s="170"/>
      <c r="D591" s="4" t="s">
        <v>696</v>
      </c>
      <c r="E591" s="1" t="s">
        <v>6</v>
      </c>
      <c r="F591" s="292">
        <v>3549904</v>
      </c>
      <c r="G591" s="292">
        <v>35499042</v>
      </c>
      <c r="H591" s="17">
        <v>1099.6099999999999</v>
      </c>
      <c r="I591" s="17">
        <v>5.4736296683155761</v>
      </c>
      <c r="J591" s="17">
        <v>7.1447378120243528</v>
      </c>
      <c r="K591" s="17">
        <v>16.489999999999998</v>
      </c>
      <c r="L591" s="17">
        <v>1.6711081437087767</v>
      </c>
      <c r="M591" s="300">
        <f t="shared" si="12"/>
        <v>3.5162704999999992</v>
      </c>
      <c r="N591" s="221">
        <v>1.8956719999999998</v>
      </c>
      <c r="O591" s="221">
        <v>1.6205984999999994</v>
      </c>
      <c r="P591" s="298">
        <v>2.9093457001522074</v>
      </c>
      <c r="Q591" s="68" t="s">
        <v>800</v>
      </c>
      <c r="R591" s="68" t="s">
        <v>800</v>
      </c>
      <c r="S591" s="68" t="s">
        <v>800</v>
      </c>
      <c r="T591" s="68" t="s">
        <v>800</v>
      </c>
      <c r="U591" s="79"/>
      <c r="V591" s="80" t="s">
        <v>800</v>
      </c>
      <c r="W591" s="80" t="s">
        <v>800</v>
      </c>
      <c r="X591" s="80" t="s">
        <v>800</v>
      </c>
      <c r="Y591" s="80" t="s">
        <v>800</v>
      </c>
      <c r="Z591" s="227"/>
      <c r="AA591" s="89">
        <v>32425.778882963452</v>
      </c>
      <c r="AB591" s="89">
        <v>4393.2031170365426</v>
      </c>
      <c r="AC591" s="301">
        <v>66</v>
      </c>
      <c r="AD591" s="230">
        <v>0</v>
      </c>
      <c r="AE591" s="302">
        <v>149</v>
      </c>
      <c r="AG591" s="36"/>
    </row>
    <row r="592" spans="1:33" s="38" customFormat="1" ht="15" customHeight="1" x14ac:dyDescent="0.2">
      <c r="A592" s="277">
        <v>11</v>
      </c>
      <c r="B592" s="279">
        <v>30</v>
      </c>
      <c r="C592" s="170"/>
      <c r="D592" s="4" t="s">
        <v>697</v>
      </c>
      <c r="E592" s="1" t="s">
        <v>12</v>
      </c>
      <c r="F592" s="292">
        <v>3549953</v>
      </c>
      <c r="G592" s="292">
        <v>354995311</v>
      </c>
      <c r="H592" s="17">
        <v>186.71</v>
      </c>
      <c r="I592" s="17">
        <v>1.4609687962962963</v>
      </c>
      <c r="J592" s="17">
        <v>2.0913868385337393</v>
      </c>
      <c r="K592" s="17">
        <v>4.8899999999999997</v>
      </c>
      <c r="L592" s="17">
        <v>0.63041804223744302</v>
      </c>
      <c r="M592" s="300">
        <f t="shared" si="12"/>
        <v>4.4586199999999993E-2</v>
      </c>
      <c r="N592" s="221">
        <v>4.3301599999999996E-2</v>
      </c>
      <c r="O592" s="221">
        <v>1.2845999999999999E-3</v>
      </c>
      <c r="P592" s="298">
        <v>0</v>
      </c>
      <c r="Q592" s="68" t="s">
        <v>800</v>
      </c>
      <c r="R592" s="68" t="s">
        <v>800</v>
      </c>
      <c r="S592" s="68" t="s">
        <v>800</v>
      </c>
      <c r="T592" s="68" t="s">
        <v>800</v>
      </c>
      <c r="U592" s="79"/>
      <c r="V592" s="80" t="s">
        <v>800</v>
      </c>
      <c r="W592" s="80" t="s">
        <v>800</v>
      </c>
      <c r="X592" s="80" t="s">
        <v>800</v>
      </c>
      <c r="Y592" s="80" t="s">
        <v>800</v>
      </c>
      <c r="Z592" s="227"/>
      <c r="AA592" s="89">
        <v>160.84596270096472</v>
      </c>
      <c r="AB592" s="89">
        <v>592.34603729903529</v>
      </c>
      <c r="AC592" s="301">
        <v>2</v>
      </c>
      <c r="AD592" s="230">
        <v>0</v>
      </c>
      <c r="AE592" s="302">
        <v>31</v>
      </c>
      <c r="AG592" s="36"/>
    </row>
    <row r="593" spans="1:33" s="38" customFormat="1" ht="15" customHeight="1" x14ac:dyDescent="0.2">
      <c r="A593" s="277">
        <v>2</v>
      </c>
      <c r="B593" s="279">
        <v>30</v>
      </c>
      <c r="C593" s="170"/>
      <c r="D593" s="4" t="s">
        <v>698</v>
      </c>
      <c r="E593" s="1" t="s">
        <v>6</v>
      </c>
      <c r="F593" s="292">
        <v>3550001</v>
      </c>
      <c r="G593" s="292">
        <v>35500012</v>
      </c>
      <c r="H593" s="17">
        <v>617.15</v>
      </c>
      <c r="I593" s="17">
        <v>3.0520238552765093</v>
      </c>
      <c r="J593" s="17">
        <v>3.992647600837139</v>
      </c>
      <c r="K593" s="17">
        <v>9.1999999999999993</v>
      </c>
      <c r="L593" s="17">
        <v>0.94062374556062966</v>
      </c>
      <c r="M593" s="300">
        <f t="shared" si="12"/>
        <v>5.3438999999999995E-3</v>
      </c>
      <c r="N593" s="221">
        <v>3.6147999999999996E-3</v>
      </c>
      <c r="O593" s="221">
        <v>1.7290999999999999E-3</v>
      </c>
      <c r="P593" s="298">
        <v>2.653843226788432E-2</v>
      </c>
      <c r="Q593" s="68" t="s">
        <v>800</v>
      </c>
      <c r="R593" s="68" t="s">
        <v>800</v>
      </c>
      <c r="S593" s="68" t="s">
        <v>800</v>
      </c>
      <c r="T593" s="68" t="s">
        <v>800</v>
      </c>
      <c r="U593" s="79"/>
      <c r="V593" s="80" t="s">
        <v>800</v>
      </c>
      <c r="W593" s="80" t="s">
        <v>800</v>
      </c>
      <c r="X593" s="80" t="s">
        <v>800</v>
      </c>
      <c r="Y593" s="80" t="s">
        <v>800</v>
      </c>
      <c r="Z593" s="227"/>
      <c r="AA593" s="89">
        <v>261.34544328701486</v>
      </c>
      <c r="AB593" s="89">
        <v>83.228556712985124</v>
      </c>
      <c r="AC593" s="301">
        <v>1</v>
      </c>
      <c r="AD593" s="230">
        <v>0</v>
      </c>
      <c r="AE593" s="302">
        <v>46</v>
      </c>
      <c r="AG593" s="36"/>
    </row>
    <row r="594" spans="1:33" s="38" customFormat="1" ht="15" customHeight="1" x14ac:dyDescent="0.2">
      <c r="A594" s="277">
        <v>13</v>
      </c>
      <c r="B594" s="279">
        <v>30</v>
      </c>
      <c r="C594" s="170"/>
      <c r="D594" s="4" t="s">
        <v>699</v>
      </c>
      <c r="E594" s="1" t="s">
        <v>10</v>
      </c>
      <c r="F594" s="292">
        <v>3550100</v>
      </c>
      <c r="G594" s="292">
        <v>355010013</v>
      </c>
      <c r="H594" s="17">
        <v>651.04</v>
      </c>
      <c r="I594" s="17">
        <v>1.6711081437087771</v>
      </c>
      <c r="J594" s="17">
        <v>2.4316124486301374</v>
      </c>
      <c r="K594" s="17">
        <v>5.73</v>
      </c>
      <c r="L594" s="17">
        <v>0.76050430492136023</v>
      </c>
      <c r="M594" s="300">
        <f t="shared" si="12"/>
        <v>0.14827370000000001</v>
      </c>
      <c r="N594" s="221">
        <v>5.4729200000000006E-2</v>
      </c>
      <c r="O594" s="221">
        <v>9.3544500000000003E-2</v>
      </c>
      <c r="P594" s="298">
        <v>0</v>
      </c>
      <c r="Q594" s="68" t="s">
        <v>800</v>
      </c>
      <c r="R594" s="68" t="s">
        <v>800</v>
      </c>
      <c r="S594" s="68" t="s">
        <v>800</v>
      </c>
      <c r="T594" s="68" t="s">
        <v>800</v>
      </c>
      <c r="U594" s="79"/>
      <c r="V594" s="80" t="s">
        <v>800</v>
      </c>
      <c r="W594" s="80" t="s">
        <v>800</v>
      </c>
      <c r="X594" s="80" t="s">
        <v>800</v>
      </c>
      <c r="Y594" s="80" t="s">
        <v>800</v>
      </c>
      <c r="Z594" s="227"/>
      <c r="AA594" s="89">
        <v>1629.8031820649396</v>
      </c>
      <c r="AB594" s="89">
        <v>505.89681793506026</v>
      </c>
      <c r="AC594" s="301">
        <v>2</v>
      </c>
      <c r="AD594" s="230">
        <v>0</v>
      </c>
      <c r="AE594" s="302">
        <v>0</v>
      </c>
      <c r="AG594" s="234"/>
    </row>
    <row r="595" spans="1:33" s="38" customFormat="1" ht="15" customHeight="1" x14ac:dyDescent="0.2">
      <c r="A595" s="277">
        <v>14</v>
      </c>
      <c r="B595" s="279">
        <v>30</v>
      </c>
      <c r="C595" s="170"/>
      <c r="D595" s="4" t="s">
        <v>700</v>
      </c>
      <c r="E595" s="1" t="s">
        <v>8</v>
      </c>
      <c r="F595" s="292">
        <v>3550209</v>
      </c>
      <c r="G595" s="292">
        <v>355020914</v>
      </c>
      <c r="H595" s="17">
        <v>930.01</v>
      </c>
      <c r="I595" s="17">
        <v>3.5723689060121764</v>
      </c>
      <c r="J595" s="17">
        <v>4.8532182616692037</v>
      </c>
      <c r="K595" s="17">
        <v>10.85</v>
      </c>
      <c r="L595" s="17">
        <v>1.2808493556570273</v>
      </c>
      <c r="M595" s="300">
        <f t="shared" si="12"/>
        <v>0.14900160000000001</v>
      </c>
      <c r="N595" s="221">
        <v>0.13763010000000001</v>
      </c>
      <c r="O595" s="221">
        <v>1.1371500000000001E-2</v>
      </c>
      <c r="P595" s="298">
        <v>0</v>
      </c>
      <c r="Q595" s="68" t="s">
        <v>800</v>
      </c>
      <c r="R595" s="68" t="s">
        <v>800</v>
      </c>
      <c r="S595" s="68" t="s">
        <v>800</v>
      </c>
      <c r="T595" s="68" t="s">
        <v>800</v>
      </c>
      <c r="U595" s="79"/>
      <c r="V595" s="80" t="s">
        <v>800</v>
      </c>
      <c r="W595" s="80" t="s">
        <v>800</v>
      </c>
      <c r="X595" s="80" t="s">
        <v>800</v>
      </c>
      <c r="Y595" s="80" t="s">
        <v>800</v>
      </c>
      <c r="Z595" s="227"/>
      <c r="AA595" s="89">
        <v>801.53897048184979</v>
      </c>
      <c r="AB595" s="89">
        <v>410.86902951815011</v>
      </c>
      <c r="AC595" s="301">
        <v>5</v>
      </c>
      <c r="AD595" s="230">
        <v>0</v>
      </c>
      <c r="AE595" s="302">
        <v>47</v>
      </c>
      <c r="AG595" s="234"/>
    </row>
    <row r="596" spans="1:33" s="38" customFormat="1" ht="15" customHeight="1" x14ac:dyDescent="0.2">
      <c r="A596" s="277">
        <v>6</v>
      </c>
      <c r="B596" s="279">
        <v>30</v>
      </c>
      <c r="C596" s="170"/>
      <c r="D596" s="4" t="s">
        <v>701</v>
      </c>
      <c r="E596" s="1" t="s">
        <v>16</v>
      </c>
      <c r="F596" s="292">
        <v>3550308</v>
      </c>
      <c r="G596" s="292">
        <v>35503086</v>
      </c>
      <c r="H596" s="17">
        <v>1522.99</v>
      </c>
      <c r="I596" s="17">
        <v>7.1347311764332826</v>
      </c>
      <c r="J596" s="17">
        <v>11.217438497590058</v>
      </c>
      <c r="K596" s="17">
        <v>30.04</v>
      </c>
      <c r="L596" s="17">
        <v>4.082707321156775</v>
      </c>
      <c r="M596" s="300">
        <f t="shared" si="12"/>
        <v>19.154903800000007</v>
      </c>
      <c r="N596" s="221">
        <v>17.625960599999999</v>
      </c>
      <c r="O596" s="221">
        <v>1.5289432000000074</v>
      </c>
      <c r="P596" s="298">
        <v>0</v>
      </c>
      <c r="Q596" s="68" t="s">
        <v>800</v>
      </c>
      <c r="R596" s="68" t="s">
        <v>800</v>
      </c>
      <c r="S596" s="68" t="s">
        <v>800</v>
      </c>
      <c r="T596" s="68" t="s">
        <v>800</v>
      </c>
      <c r="U596" s="79"/>
      <c r="V596" s="80" t="s">
        <v>800</v>
      </c>
      <c r="W596" s="80" t="s">
        <v>800</v>
      </c>
      <c r="X596" s="80" t="s">
        <v>800</v>
      </c>
      <c r="Y596" s="80" t="s">
        <v>800</v>
      </c>
      <c r="Z596" s="153"/>
      <c r="AA596" s="89">
        <v>347251.42498681147</v>
      </c>
      <c r="AB596" s="89">
        <v>296966.5230131885</v>
      </c>
      <c r="AC596" s="301">
        <v>2031</v>
      </c>
      <c r="AD596" s="230">
        <v>10</v>
      </c>
      <c r="AE596" s="302">
        <v>59</v>
      </c>
      <c r="AG596" s="234"/>
    </row>
    <row r="597" spans="1:33" s="38" customFormat="1" ht="15" customHeight="1" x14ac:dyDescent="0.2">
      <c r="A597" s="277">
        <v>5</v>
      </c>
      <c r="B597" s="279">
        <v>30</v>
      </c>
      <c r="C597" s="170"/>
      <c r="D597" s="4" t="s">
        <v>702</v>
      </c>
      <c r="E597" s="1" t="s">
        <v>9</v>
      </c>
      <c r="F597" s="292">
        <v>3550407</v>
      </c>
      <c r="G597" s="292">
        <v>35504075</v>
      </c>
      <c r="H597" s="17">
        <v>618.20000000000005</v>
      </c>
      <c r="I597" s="17">
        <v>1.881247491121258</v>
      </c>
      <c r="J597" s="17">
        <v>2.8318778722729578</v>
      </c>
      <c r="K597" s="17">
        <v>7.26</v>
      </c>
      <c r="L597" s="17">
        <v>0.95063038115169984</v>
      </c>
      <c r="M597" s="300">
        <f t="shared" si="12"/>
        <v>0.2505443</v>
      </c>
      <c r="N597" s="221">
        <v>0.20789499999999997</v>
      </c>
      <c r="O597" s="221">
        <v>4.2649300000000015E-2</v>
      </c>
      <c r="P597" s="298">
        <v>0</v>
      </c>
      <c r="Q597" s="68" t="s">
        <v>800</v>
      </c>
      <c r="R597" s="68" t="s">
        <v>800</v>
      </c>
      <c r="S597" s="68" t="s">
        <v>800</v>
      </c>
      <c r="T597" s="68" t="s">
        <v>800</v>
      </c>
      <c r="U597" s="79"/>
      <c r="V597" s="80" t="s">
        <v>800</v>
      </c>
      <c r="W597" s="80" t="s">
        <v>800</v>
      </c>
      <c r="X597" s="80" t="s">
        <v>800</v>
      </c>
      <c r="Y597" s="80" t="s">
        <v>800</v>
      </c>
      <c r="Z597" s="227"/>
      <c r="AA597" s="89">
        <v>167.4253799999999</v>
      </c>
      <c r="AB597" s="89">
        <v>1402.46262</v>
      </c>
      <c r="AC597" s="301">
        <v>4</v>
      </c>
      <c r="AD597" s="230">
        <v>0</v>
      </c>
      <c r="AE597" s="302">
        <v>37</v>
      </c>
      <c r="AG597" s="36"/>
    </row>
    <row r="598" spans="1:33" s="38" customFormat="1" ht="15" customHeight="1" x14ac:dyDescent="0.2">
      <c r="A598" s="277">
        <v>17</v>
      </c>
      <c r="B598" s="279">
        <v>30</v>
      </c>
      <c r="C598" s="170"/>
      <c r="D598" s="4" t="s">
        <v>703</v>
      </c>
      <c r="E598" s="1" t="s">
        <v>7</v>
      </c>
      <c r="F598" s="292">
        <v>3550506</v>
      </c>
      <c r="G598" s="292">
        <v>355050617</v>
      </c>
      <c r="H598" s="17">
        <v>731.02</v>
      </c>
      <c r="I598" s="17">
        <v>2.8819110502283105</v>
      </c>
      <c r="J598" s="17">
        <v>3.6324087195585997</v>
      </c>
      <c r="K598" s="17">
        <v>6.86</v>
      </c>
      <c r="L598" s="17">
        <v>0.75049766933028916</v>
      </c>
      <c r="M598" s="300">
        <f t="shared" si="12"/>
        <v>0.16551690000000002</v>
      </c>
      <c r="N598" s="221">
        <v>0.15669530000000004</v>
      </c>
      <c r="O598" s="221">
        <v>8.8215999999999989E-3</v>
      </c>
      <c r="P598" s="298">
        <v>0</v>
      </c>
      <c r="Q598" s="68" t="s">
        <v>800</v>
      </c>
      <c r="R598" s="68" t="s">
        <v>800</v>
      </c>
      <c r="S598" s="68" t="s">
        <v>800</v>
      </c>
      <c r="T598" s="68" t="s">
        <v>800</v>
      </c>
      <c r="U598" s="79"/>
      <c r="V598" s="80" t="s">
        <v>800</v>
      </c>
      <c r="W598" s="80" t="s">
        <v>800</v>
      </c>
      <c r="X598" s="80" t="s">
        <v>800</v>
      </c>
      <c r="Y598" s="80" t="s">
        <v>800</v>
      </c>
      <c r="Z598" s="227"/>
      <c r="AA598" s="89">
        <v>243.5967</v>
      </c>
      <c r="AB598" s="89">
        <v>49.893300000000004</v>
      </c>
      <c r="AC598" s="301">
        <v>0</v>
      </c>
      <c r="AD598" s="230">
        <v>0</v>
      </c>
      <c r="AE598" s="302">
        <v>6</v>
      </c>
      <c r="AG598" s="36"/>
    </row>
    <row r="599" spans="1:33" s="38" customFormat="1" ht="15" customHeight="1" x14ac:dyDescent="0.2">
      <c r="A599" s="277">
        <v>10</v>
      </c>
      <c r="B599" s="279">
        <v>30</v>
      </c>
      <c r="C599" s="170"/>
      <c r="D599" s="4" t="s">
        <v>704</v>
      </c>
      <c r="E599" s="1" t="s">
        <v>54</v>
      </c>
      <c r="F599" s="292">
        <v>3550605</v>
      </c>
      <c r="G599" s="292">
        <v>355060510</v>
      </c>
      <c r="H599" s="17">
        <v>307.55</v>
      </c>
      <c r="I599" s="17">
        <v>0.61040477105530189</v>
      </c>
      <c r="J599" s="17">
        <v>1.0607033726534754</v>
      </c>
      <c r="K599" s="17">
        <v>2.92</v>
      </c>
      <c r="L599" s="17">
        <v>0.45029860159817348</v>
      </c>
      <c r="M599" s="300">
        <f t="shared" si="12"/>
        <v>0.39759579999999994</v>
      </c>
      <c r="N599" s="221">
        <v>0.31871119999999997</v>
      </c>
      <c r="O599" s="221">
        <v>7.8884599999999985E-2</v>
      </c>
      <c r="P599" s="298">
        <v>0</v>
      </c>
      <c r="Q599" s="68" t="s">
        <v>800</v>
      </c>
      <c r="R599" s="68" t="s">
        <v>800</v>
      </c>
      <c r="S599" s="68" t="s">
        <v>800</v>
      </c>
      <c r="T599" s="68" t="s">
        <v>800</v>
      </c>
      <c r="U599" s="79"/>
      <c r="V599" s="80" t="s">
        <v>800</v>
      </c>
      <c r="W599" s="80" t="s">
        <v>800</v>
      </c>
      <c r="X599" s="80" t="s">
        <v>800</v>
      </c>
      <c r="Y599" s="80" t="s">
        <v>800</v>
      </c>
      <c r="Z599" s="227"/>
      <c r="AA599" s="89">
        <v>0</v>
      </c>
      <c r="AB599" s="89">
        <v>4285.71</v>
      </c>
      <c r="AC599" s="301">
        <v>11</v>
      </c>
      <c r="AD599" s="230">
        <v>1</v>
      </c>
      <c r="AE599" s="302">
        <v>78</v>
      </c>
      <c r="AG599" s="36"/>
    </row>
    <row r="600" spans="1:33" s="38" customFormat="1" ht="15" customHeight="1" x14ac:dyDescent="0.2">
      <c r="A600" s="277">
        <v>3</v>
      </c>
      <c r="B600" s="279">
        <v>30</v>
      </c>
      <c r="C600" s="170"/>
      <c r="D600" s="4" t="s">
        <v>705</v>
      </c>
      <c r="E600" s="1" t="s">
        <v>13</v>
      </c>
      <c r="F600" s="292">
        <v>3550704</v>
      </c>
      <c r="G600" s="292">
        <v>35507043</v>
      </c>
      <c r="H600" s="17">
        <v>403.34</v>
      </c>
      <c r="I600" s="17">
        <v>5.8738950919583965</v>
      </c>
      <c r="J600" s="17">
        <v>8.3955672609081695</v>
      </c>
      <c r="K600" s="17">
        <v>22.86</v>
      </c>
      <c r="L600" s="17">
        <v>2.521672168949773</v>
      </c>
      <c r="M600" s="300">
        <f t="shared" si="12"/>
        <v>1.1737582000000002</v>
      </c>
      <c r="N600" s="221">
        <v>1.1669378000000001</v>
      </c>
      <c r="O600" s="221">
        <v>6.8203999999999982E-3</v>
      </c>
      <c r="P600" s="298">
        <v>0</v>
      </c>
      <c r="Q600" s="68" t="s">
        <v>800</v>
      </c>
      <c r="R600" s="68" t="s">
        <v>800</v>
      </c>
      <c r="S600" s="68" t="s">
        <v>800</v>
      </c>
      <c r="T600" s="68" t="s">
        <v>800</v>
      </c>
      <c r="U600" s="79"/>
      <c r="V600" s="80" t="s">
        <v>800</v>
      </c>
      <c r="W600" s="80" t="s">
        <v>800</v>
      </c>
      <c r="X600" s="80" t="s">
        <v>800</v>
      </c>
      <c r="Y600" s="80" t="s">
        <v>800</v>
      </c>
      <c r="Z600" s="227"/>
      <c r="AA600" s="89">
        <v>828.49441440321834</v>
      </c>
      <c r="AB600" s="89">
        <v>3672.0815855967817</v>
      </c>
      <c r="AC600" s="301">
        <v>19</v>
      </c>
      <c r="AD600" s="230">
        <v>4</v>
      </c>
      <c r="AE600" s="302">
        <v>14</v>
      </c>
      <c r="AG600" s="36"/>
    </row>
    <row r="601" spans="1:33" s="38" customFormat="1" ht="15" customHeight="1" x14ac:dyDescent="0.2">
      <c r="A601" s="277">
        <v>4</v>
      </c>
      <c r="B601" s="279">
        <v>30</v>
      </c>
      <c r="C601" s="170"/>
      <c r="D601" s="4" t="s">
        <v>706</v>
      </c>
      <c r="E601" s="1" t="s">
        <v>15</v>
      </c>
      <c r="F601" s="292">
        <v>3550803</v>
      </c>
      <c r="G601" s="292">
        <v>35508034</v>
      </c>
      <c r="H601" s="17">
        <v>252.18</v>
      </c>
      <c r="I601" s="17">
        <v>0.8605706608320649</v>
      </c>
      <c r="J601" s="17">
        <v>1.2608360844748858</v>
      </c>
      <c r="K601" s="17">
        <v>4.01</v>
      </c>
      <c r="L601" s="17">
        <v>0.40026542364282092</v>
      </c>
      <c r="M601" s="300">
        <f t="shared" si="12"/>
        <v>7.7729400000000004E-2</v>
      </c>
      <c r="N601" s="221">
        <v>7.7579000000000009E-2</v>
      </c>
      <c r="O601" s="221">
        <v>1.5040000000000002E-4</v>
      </c>
      <c r="P601" s="298">
        <v>0</v>
      </c>
      <c r="Q601" s="68" t="s">
        <v>800</v>
      </c>
      <c r="R601" s="68" t="s">
        <v>800</v>
      </c>
      <c r="S601" s="68" t="s">
        <v>800</v>
      </c>
      <c r="T601" s="68" t="s">
        <v>800</v>
      </c>
      <c r="U601" s="79"/>
      <c r="V601" s="80" t="s">
        <v>800</v>
      </c>
      <c r="W601" s="80" t="s">
        <v>800</v>
      </c>
      <c r="X601" s="80" t="s">
        <v>800</v>
      </c>
      <c r="Y601" s="80" t="s">
        <v>800</v>
      </c>
      <c r="Z601" s="227"/>
      <c r="AA601" s="89">
        <v>-2.1599999999978081E-2</v>
      </c>
      <c r="AB601" s="89">
        <v>438.82559999999995</v>
      </c>
      <c r="AC601" s="301">
        <v>0</v>
      </c>
      <c r="AD601" s="230">
        <v>0</v>
      </c>
      <c r="AE601" s="302">
        <v>16</v>
      </c>
      <c r="AG601" s="36"/>
    </row>
    <row r="602" spans="1:33" s="38" customFormat="1" ht="15" customHeight="1" x14ac:dyDescent="0.2">
      <c r="A602" s="277">
        <v>4</v>
      </c>
      <c r="B602" s="279">
        <v>30</v>
      </c>
      <c r="C602" s="170"/>
      <c r="D602" s="4" t="s">
        <v>707</v>
      </c>
      <c r="E602" s="1" t="s">
        <v>15</v>
      </c>
      <c r="F602" s="292">
        <v>3550902</v>
      </c>
      <c r="G602" s="292">
        <v>35509024</v>
      </c>
      <c r="H602" s="17">
        <v>617.96</v>
      </c>
      <c r="I602" s="17">
        <v>2.0513602961694573</v>
      </c>
      <c r="J602" s="17">
        <v>3.0220039485032979</v>
      </c>
      <c r="K602" s="17">
        <v>9.26</v>
      </c>
      <c r="L602" s="17">
        <v>0.97064365233384065</v>
      </c>
      <c r="M602" s="300">
        <f t="shared" si="12"/>
        <v>7.3319899999999993E-2</v>
      </c>
      <c r="N602" s="221">
        <v>5.0538E-2</v>
      </c>
      <c r="O602" s="221">
        <v>2.2781900000000001E-2</v>
      </c>
      <c r="P602" s="298">
        <v>0</v>
      </c>
      <c r="Q602" s="68" t="s">
        <v>800</v>
      </c>
      <c r="R602" s="68" t="s">
        <v>800</v>
      </c>
      <c r="S602" s="68" t="s">
        <v>800</v>
      </c>
      <c r="T602" s="68" t="s">
        <v>800</v>
      </c>
      <c r="U602" s="79"/>
      <c r="V602" s="80" t="s">
        <v>800</v>
      </c>
      <c r="W602" s="80" t="s">
        <v>800</v>
      </c>
      <c r="X602" s="80" t="s">
        <v>800</v>
      </c>
      <c r="Y602" s="80" t="s">
        <v>800</v>
      </c>
      <c r="Z602" s="227"/>
      <c r="AA602" s="89">
        <v>0</v>
      </c>
      <c r="AB602" s="89">
        <v>737.96399999999994</v>
      </c>
      <c r="AC602" s="301">
        <v>1</v>
      </c>
      <c r="AD602" s="230">
        <v>0</v>
      </c>
      <c r="AE602" s="302">
        <v>5</v>
      </c>
      <c r="AG602" s="36"/>
    </row>
    <row r="603" spans="1:33" s="38" customFormat="1" ht="15" customHeight="1" x14ac:dyDescent="0.2">
      <c r="A603" s="277">
        <v>7</v>
      </c>
      <c r="B603" s="279">
        <v>30</v>
      </c>
      <c r="C603" s="170"/>
      <c r="D603" s="4" t="s">
        <v>708</v>
      </c>
      <c r="E603" s="1" t="s">
        <v>14</v>
      </c>
      <c r="F603" s="292">
        <v>3551009</v>
      </c>
      <c r="G603" s="292">
        <v>35510097</v>
      </c>
      <c r="H603" s="17">
        <v>148.41999999999999</v>
      </c>
      <c r="I603" s="17">
        <v>1.9713072114408929</v>
      </c>
      <c r="J603" s="17">
        <v>2.9719707705479452</v>
      </c>
      <c r="K603" s="17">
        <v>7.96</v>
      </c>
      <c r="L603" s="17">
        <v>1.0006635591070523</v>
      </c>
      <c r="M603" s="300">
        <f t="shared" si="12"/>
        <v>0.18356240000000001</v>
      </c>
      <c r="N603" s="221">
        <v>0.18079240000000002</v>
      </c>
      <c r="O603" s="221">
        <v>2.7699999999999999E-3</v>
      </c>
      <c r="P603" s="298">
        <v>0</v>
      </c>
      <c r="Q603" s="68" t="s">
        <v>800</v>
      </c>
      <c r="R603" s="68" t="s">
        <v>800</v>
      </c>
      <c r="S603" s="68" t="s">
        <v>800</v>
      </c>
      <c r="T603" s="68" t="s">
        <v>800</v>
      </c>
      <c r="U603" s="79"/>
      <c r="V603" s="80" t="s">
        <v>800</v>
      </c>
      <c r="W603" s="80" t="s">
        <v>800</v>
      </c>
      <c r="X603" s="80" t="s">
        <v>800</v>
      </c>
      <c r="Y603" s="80" t="s">
        <v>800</v>
      </c>
      <c r="Z603" s="227"/>
      <c r="AA603" s="89">
        <v>2236.1451555560161</v>
      </c>
      <c r="AB603" s="89">
        <v>17058.756844443982</v>
      </c>
      <c r="AC603" s="301">
        <v>24</v>
      </c>
      <c r="AD603" s="230">
        <v>3</v>
      </c>
      <c r="AE603" s="302">
        <v>4</v>
      </c>
      <c r="AG603" s="36"/>
    </row>
    <row r="604" spans="1:33" s="38" customFormat="1" ht="15" customHeight="1" x14ac:dyDescent="0.2">
      <c r="A604" s="277">
        <v>10</v>
      </c>
      <c r="B604" s="279">
        <v>30</v>
      </c>
      <c r="C604" s="170"/>
      <c r="D604" s="4" t="s">
        <v>709</v>
      </c>
      <c r="E604" s="1" t="s">
        <v>54</v>
      </c>
      <c r="F604" s="292">
        <v>3551108</v>
      </c>
      <c r="G604" s="292">
        <v>355110810</v>
      </c>
      <c r="H604" s="17">
        <v>354.46</v>
      </c>
      <c r="I604" s="17">
        <v>0.76050430492135979</v>
      </c>
      <c r="J604" s="17">
        <v>1.2308161777016742</v>
      </c>
      <c r="K604" s="17">
        <v>3.28</v>
      </c>
      <c r="L604" s="17">
        <v>0.47031187278031439</v>
      </c>
      <c r="M604" s="300">
        <f t="shared" si="12"/>
        <v>1.6629599999999998E-2</v>
      </c>
      <c r="N604" s="221">
        <v>3.3102000000000001E-3</v>
      </c>
      <c r="O604" s="221">
        <v>1.3319399999999999E-2</v>
      </c>
      <c r="P604" s="298">
        <v>0</v>
      </c>
      <c r="Q604" s="68" t="s">
        <v>800</v>
      </c>
      <c r="R604" s="68" t="s">
        <v>800</v>
      </c>
      <c r="S604" s="68" t="s">
        <v>800</v>
      </c>
      <c r="T604" s="68" t="s">
        <v>800</v>
      </c>
      <c r="U604" s="79"/>
      <c r="V604" s="80" t="s">
        <v>800</v>
      </c>
      <c r="W604" s="80" t="s">
        <v>800</v>
      </c>
      <c r="X604" s="80" t="s">
        <v>800</v>
      </c>
      <c r="Y604" s="80" t="s">
        <v>800</v>
      </c>
      <c r="Z604" s="227"/>
      <c r="AA604" s="89">
        <v>0</v>
      </c>
      <c r="AB604" s="89">
        <v>395.01</v>
      </c>
      <c r="AC604" s="301">
        <v>1</v>
      </c>
      <c r="AD604" s="230">
        <v>0</v>
      </c>
      <c r="AE604" s="302">
        <v>12</v>
      </c>
      <c r="AG604" s="36"/>
    </row>
    <row r="605" spans="1:33" s="38" customFormat="1" ht="15" customHeight="1" x14ac:dyDescent="0.2">
      <c r="A605" s="277">
        <v>14</v>
      </c>
      <c r="B605" s="279">
        <v>30</v>
      </c>
      <c r="C605" s="170"/>
      <c r="D605" s="4" t="s">
        <v>710</v>
      </c>
      <c r="E605" s="1" t="s">
        <v>8</v>
      </c>
      <c r="F605" s="292">
        <v>3551207</v>
      </c>
      <c r="G605" s="292">
        <v>355120714</v>
      </c>
      <c r="H605" s="17">
        <v>141.51</v>
      </c>
      <c r="I605" s="17">
        <v>0.51033841514459666</v>
      </c>
      <c r="J605" s="17">
        <v>0.7004644913749366</v>
      </c>
      <c r="K605" s="17">
        <v>1.55</v>
      </c>
      <c r="L605" s="17">
        <v>0.19012607623033995</v>
      </c>
      <c r="M605" s="300">
        <f t="shared" si="12"/>
        <v>2.30688E-2</v>
      </c>
      <c r="N605" s="221">
        <v>1.49035E-2</v>
      </c>
      <c r="O605" s="221">
        <v>8.1653000000000003E-3</v>
      </c>
      <c r="P605" s="298">
        <v>0</v>
      </c>
      <c r="Q605" s="68" t="s">
        <v>800</v>
      </c>
      <c r="R605" s="68" t="s">
        <v>800</v>
      </c>
      <c r="S605" s="68" t="s">
        <v>800</v>
      </c>
      <c r="T605" s="68" t="s">
        <v>800</v>
      </c>
      <c r="U605" s="79"/>
      <c r="V605" s="80" t="s">
        <v>800</v>
      </c>
      <c r="W605" s="80" t="s">
        <v>800</v>
      </c>
      <c r="X605" s="80" t="s">
        <v>800</v>
      </c>
      <c r="Y605" s="80" t="s">
        <v>800</v>
      </c>
      <c r="Z605" s="227"/>
      <c r="AA605" s="89">
        <v>131.91996266318537</v>
      </c>
      <c r="AB605" s="89">
        <v>30.620037336814622</v>
      </c>
      <c r="AC605" s="301">
        <v>1</v>
      </c>
      <c r="AD605" s="230">
        <v>0</v>
      </c>
      <c r="AE605" s="302">
        <v>1</v>
      </c>
      <c r="AG605" s="36"/>
    </row>
    <row r="606" spans="1:33" s="38" customFormat="1" ht="15" customHeight="1" x14ac:dyDescent="0.2">
      <c r="A606" s="277">
        <v>18</v>
      </c>
      <c r="B606" s="279">
        <v>30</v>
      </c>
      <c r="C606" s="170"/>
      <c r="D606" s="4" t="s">
        <v>711</v>
      </c>
      <c r="E606" s="1" t="s">
        <v>1</v>
      </c>
      <c r="F606" s="292">
        <v>3551306</v>
      </c>
      <c r="G606" s="292">
        <v>355130618</v>
      </c>
      <c r="H606" s="17">
        <v>168.11</v>
      </c>
      <c r="I606" s="17">
        <v>0.30019906773211563</v>
      </c>
      <c r="J606" s="17">
        <v>0.3902587880517504</v>
      </c>
      <c r="K606" s="17">
        <v>1.26</v>
      </c>
      <c r="L606" s="17">
        <v>9.0059720319634773E-2</v>
      </c>
      <c r="M606" s="300">
        <f t="shared" si="12"/>
        <v>0.11466209999999999</v>
      </c>
      <c r="N606" s="221">
        <v>1.4194499999999999E-2</v>
      </c>
      <c r="O606" s="221">
        <v>0.10046759999999999</v>
      </c>
      <c r="P606" s="298">
        <v>0</v>
      </c>
      <c r="Q606" s="68" t="s">
        <v>800</v>
      </c>
      <c r="R606" s="68" t="s">
        <v>800</v>
      </c>
      <c r="S606" s="68" t="s">
        <v>800</v>
      </c>
      <c r="T606" s="68" t="s">
        <v>800</v>
      </c>
      <c r="U606" s="79"/>
      <c r="V606" s="80" t="s">
        <v>800</v>
      </c>
      <c r="W606" s="80" t="s">
        <v>800</v>
      </c>
      <c r="X606" s="80" t="s">
        <v>800</v>
      </c>
      <c r="Y606" s="80" t="s">
        <v>800</v>
      </c>
      <c r="Z606" s="227"/>
      <c r="AA606" s="89">
        <v>125.01479863169898</v>
      </c>
      <c r="AB606" s="89">
        <v>16.033201368301018</v>
      </c>
      <c r="AC606" s="301">
        <v>0</v>
      </c>
      <c r="AD606" s="230">
        <v>1</v>
      </c>
      <c r="AE606" s="302">
        <v>3</v>
      </c>
      <c r="AG606" s="36"/>
    </row>
    <row r="607" spans="1:33" s="38" customFormat="1" ht="15" customHeight="1" x14ac:dyDescent="0.2">
      <c r="A607" s="277">
        <v>4</v>
      </c>
      <c r="B607" s="279">
        <v>30</v>
      </c>
      <c r="C607" s="170"/>
      <c r="D607" s="4" t="s">
        <v>712</v>
      </c>
      <c r="E607" s="1" t="s">
        <v>15</v>
      </c>
      <c r="F607" s="292">
        <v>3551405</v>
      </c>
      <c r="G607" s="292">
        <v>35514054</v>
      </c>
      <c r="H607" s="17">
        <v>282.85000000000002</v>
      </c>
      <c r="I607" s="17">
        <v>0.95063038115169962</v>
      </c>
      <c r="J607" s="17">
        <v>1.4009289827498732</v>
      </c>
      <c r="K607" s="17">
        <v>4.4400000000000004</v>
      </c>
      <c r="L607" s="17">
        <v>0.45029860159817359</v>
      </c>
      <c r="M607" s="300">
        <f t="shared" si="12"/>
        <v>0.2650111</v>
      </c>
      <c r="N607" s="221">
        <v>0.23266410000000004</v>
      </c>
      <c r="O607" s="221">
        <v>3.234699999999998E-2</v>
      </c>
      <c r="P607" s="298">
        <v>3.6794457128361234E-3</v>
      </c>
      <c r="Q607" s="68" t="s">
        <v>800</v>
      </c>
      <c r="R607" s="68" t="s">
        <v>800</v>
      </c>
      <c r="S607" s="68" t="s">
        <v>800</v>
      </c>
      <c r="T607" s="68" t="s">
        <v>800</v>
      </c>
      <c r="U607" s="79"/>
      <c r="V607" s="80" t="s">
        <v>800</v>
      </c>
      <c r="W607" s="80" t="s">
        <v>800</v>
      </c>
      <c r="X607" s="80" t="s">
        <v>800</v>
      </c>
      <c r="Y607" s="80" t="s">
        <v>800</v>
      </c>
      <c r="Z607" s="227"/>
      <c r="AA607" s="89">
        <v>406.08247329371204</v>
      </c>
      <c r="AB607" s="89">
        <v>113.77552670628792</v>
      </c>
      <c r="AC607" s="301">
        <v>1</v>
      </c>
      <c r="AD607" s="230">
        <v>0</v>
      </c>
      <c r="AE607" s="302">
        <v>4</v>
      </c>
      <c r="AG607" s="36"/>
    </row>
    <row r="608" spans="1:33" s="38" customFormat="1" ht="15" customHeight="1" x14ac:dyDescent="0.2">
      <c r="A608" s="277">
        <v>9</v>
      </c>
      <c r="B608" s="279">
        <v>30</v>
      </c>
      <c r="C608" s="170"/>
      <c r="D608" s="4" t="s">
        <v>713</v>
      </c>
      <c r="E608" s="1" t="s">
        <v>18</v>
      </c>
      <c r="F608" s="292">
        <v>3551603</v>
      </c>
      <c r="G608" s="292">
        <v>35516039</v>
      </c>
      <c r="H608" s="17">
        <v>203.01</v>
      </c>
      <c r="I608" s="17">
        <v>0.64042467782851342</v>
      </c>
      <c r="J608" s="17">
        <v>0.95063038115169962</v>
      </c>
      <c r="K608" s="17">
        <v>2.61</v>
      </c>
      <c r="L608" s="17">
        <v>0.3102057033231862</v>
      </c>
      <c r="M608" s="300">
        <f t="shared" ref="M608:M671" si="13">SUM(N608:O608)</f>
        <v>0.16939289999999999</v>
      </c>
      <c r="N608" s="221">
        <v>0.16245959999999998</v>
      </c>
      <c r="O608" s="221">
        <v>6.933299999999999E-3</v>
      </c>
      <c r="P608" s="298">
        <v>0</v>
      </c>
      <c r="Q608" s="68" t="s">
        <v>800</v>
      </c>
      <c r="R608" s="68" t="s">
        <v>800</v>
      </c>
      <c r="S608" s="68" t="s">
        <v>800</v>
      </c>
      <c r="T608" s="68" t="s">
        <v>800</v>
      </c>
      <c r="U608" s="79"/>
      <c r="V608" s="80" t="s">
        <v>800</v>
      </c>
      <c r="W608" s="80" t="s">
        <v>800</v>
      </c>
      <c r="X608" s="80" t="s">
        <v>800</v>
      </c>
      <c r="Y608" s="80" t="s">
        <v>800</v>
      </c>
      <c r="Z608" s="227"/>
      <c r="AA608" s="89">
        <v>927.46210655317714</v>
      </c>
      <c r="AB608" s="89">
        <v>409.36189344682293</v>
      </c>
      <c r="AC608" s="301">
        <v>1</v>
      </c>
      <c r="AD608" s="230">
        <v>0</v>
      </c>
      <c r="AE608" s="302">
        <v>43</v>
      </c>
      <c r="AG608" s="36"/>
    </row>
    <row r="609" spans="1:33" s="38" customFormat="1" ht="15" customHeight="1" x14ac:dyDescent="0.2">
      <c r="A609" s="277">
        <v>4</v>
      </c>
      <c r="B609" s="279">
        <v>30</v>
      </c>
      <c r="C609" s="170"/>
      <c r="D609" s="4" t="s">
        <v>714</v>
      </c>
      <c r="E609" s="1" t="s">
        <v>15</v>
      </c>
      <c r="F609" s="292">
        <v>3551504</v>
      </c>
      <c r="G609" s="292">
        <v>35515044</v>
      </c>
      <c r="H609" s="17">
        <v>125.74</v>
      </c>
      <c r="I609" s="17">
        <v>0.41027205923389143</v>
      </c>
      <c r="J609" s="17">
        <v>0.61040477105530189</v>
      </c>
      <c r="K609" s="17">
        <v>1.94</v>
      </c>
      <c r="L609" s="17">
        <v>0.20013271182141046</v>
      </c>
      <c r="M609" s="300">
        <f t="shared" si="13"/>
        <v>0.36735579999999995</v>
      </c>
      <c r="N609" s="221">
        <v>0</v>
      </c>
      <c r="O609" s="221">
        <v>0.36735579999999995</v>
      </c>
      <c r="P609" s="298">
        <v>1.5342465753424657</v>
      </c>
      <c r="Q609" s="68" t="s">
        <v>800</v>
      </c>
      <c r="R609" s="68" t="s">
        <v>800</v>
      </c>
      <c r="S609" s="68" t="s">
        <v>800</v>
      </c>
      <c r="T609" s="68" t="s">
        <v>800</v>
      </c>
      <c r="U609" s="79"/>
      <c r="V609" s="80" t="s">
        <v>800</v>
      </c>
      <c r="W609" s="80" t="s">
        <v>800</v>
      </c>
      <c r="X609" s="80" t="s">
        <v>800</v>
      </c>
      <c r="Y609" s="80" t="s">
        <v>800</v>
      </c>
      <c r="Z609" s="227"/>
      <c r="AA609" s="89">
        <v>0</v>
      </c>
      <c r="AB609" s="89">
        <v>2313.0360000000001</v>
      </c>
      <c r="AC609" s="301">
        <v>2</v>
      </c>
      <c r="AD609" s="230">
        <v>0</v>
      </c>
      <c r="AE609" s="302">
        <v>0</v>
      </c>
      <c r="AG609" s="36"/>
    </row>
    <row r="610" spans="1:33" s="38" customFormat="1" ht="15" customHeight="1" x14ac:dyDescent="0.2">
      <c r="A610" s="277">
        <v>9</v>
      </c>
      <c r="B610" s="279">
        <v>30</v>
      </c>
      <c r="C610" s="170"/>
      <c r="D610" s="4" t="s">
        <v>715</v>
      </c>
      <c r="E610" s="1" t="s">
        <v>18</v>
      </c>
      <c r="F610" s="292">
        <v>3551702</v>
      </c>
      <c r="G610" s="292">
        <v>35517029</v>
      </c>
      <c r="H610" s="17">
        <v>402.8</v>
      </c>
      <c r="I610" s="17">
        <v>1.3108692624302385</v>
      </c>
      <c r="J610" s="17">
        <v>1.9512939402587517</v>
      </c>
      <c r="K610" s="17">
        <v>5.62</v>
      </c>
      <c r="L610" s="17">
        <v>0.6404246778285132</v>
      </c>
      <c r="M610" s="300">
        <f t="shared" si="13"/>
        <v>2.9637893999999996</v>
      </c>
      <c r="N610" s="221">
        <v>2.1085853000000001</v>
      </c>
      <c r="O610" s="221">
        <v>0.85520409999999958</v>
      </c>
      <c r="P610" s="298">
        <v>4.7602739726027396E-2</v>
      </c>
      <c r="Q610" s="68" t="s">
        <v>800</v>
      </c>
      <c r="R610" s="68" t="s">
        <v>800</v>
      </c>
      <c r="S610" s="68" t="s">
        <v>800</v>
      </c>
      <c r="T610" s="68" t="s">
        <v>800</v>
      </c>
      <c r="U610" s="79"/>
      <c r="V610" s="80" t="s">
        <v>800</v>
      </c>
      <c r="W610" s="80" t="s">
        <v>800</v>
      </c>
      <c r="X610" s="80" t="s">
        <v>800</v>
      </c>
      <c r="Y610" s="80" t="s">
        <v>800</v>
      </c>
      <c r="Z610" s="227"/>
      <c r="AA610" s="89">
        <v>3689.6363999999999</v>
      </c>
      <c r="AB610" s="89">
        <v>2789.0675999999999</v>
      </c>
      <c r="AC610" s="301">
        <v>9</v>
      </c>
      <c r="AD610" s="230">
        <v>0</v>
      </c>
      <c r="AE610" s="302">
        <v>10</v>
      </c>
      <c r="AG610" s="36"/>
    </row>
    <row r="611" spans="1:33" s="38" customFormat="1" ht="15" customHeight="1" x14ac:dyDescent="0.2">
      <c r="A611" s="277">
        <v>11</v>
      </c>
      <c r="B611" s="279">
        <v>30</v>
      </c>
      <c r="C611" s="170"/>
      <c r="D611" s="4" t="s">
        <v>716</v>
      </c>
      <c r="E611" s="1" t="s">
        <v>12</v>
      </c>
      <c r="F611" s="292">
        <v>3551801</v>
      </c>
      <c r="G611" s="292">
        <v>355180111</v>
      </c>
      <c r="H611" s="17">
        <v>1052.1099999999999</v>
      </c>
      <c r="I611" s="17">
        <v>9.7864896080669705</v>
      </c>
      <c r="J611" s="17">
        <v>13.899216835996958</v>
      </c>
      <c r="K611" s="17">
        <v>31.83</v>
      </c>
      <c r="L611" s="17">
        <v>4.1127272279299874</v>
      </c>
      <c r="M611" s="300">
        <f t="shared" si="13"/>
        <v>0.13291130000000001</v>
      </c>
      <c r="N611" s="221">
        <v>0.1290462</v>
      </c>
      <c r="O611" s="221">
        <v>3.8650999999999994E-3</v>
      </c>
      <c r="P611" s="298">
        <v>9.4722000253678329E-2</v>
      </c>
      <c r="Q611" s="68" t="s">
        <v>800</v>
      </c>
      <c r="R611" s="68" t="s">
        <v>800</v>
      </c>
      <c r="S611" s="68" t="s">
        <v>800</v>
      </c>
      <c r="T611" s="68" t="s">
        <v>800</v>
      </c>
      <c r="U611" s="79"/>
      <c r="V611" s="80" t="s">
        <v>800</v>
      </c>
      <c r="W611" s="80" t="s">
        <v>800</v>
      </c>
      <c r="X611" s="80" t="s">
        <v>800</v>
      </c>
      <c r="Y611" s="80" t="s">
        <v>800</v>
      </c>
      <c r="Z611" s="227"/>
      <c r="AA611" s="89">
        <v>225.99684739714181</v>
      </c>
      <c r="AB611" s="89">
        <v>165.07115260285818</v>
      </c>
      <c r="AC611" s="301">
        <v>1</v>
      </c>
      <c r="AD611" s="230">
        <v>0</v>
      </c>
      <c r="AE611" s="302">
        <v>170</v>
      </c>
      <c r="AG611" s="36"/>
    </row>
    <row r="612" spans="1:33" s="38" customFormat="1" ht="15" customHeight="1" x14ac:dyDescent="0.2">
      <c r="A612" s="277">
        <v>15</v>
      </c>
      <c r="B612" s="279">
        <v>30</v>
      </c>
      <c r="C612" s="170"/>
      <c r="D612" s="4" t="s">
        <v>717</v>
      </c>
      <c r="E612" s="1" t="s">
        <v>17</v>
      </c>
      <c r="F612" s="292">
        <v>3551900</v>
      </c>
      <c r="G612" s="292">
        <v>355190015</v>
      </c>
      <c r="H612" s="17">
        <v>140.4</v>
      </c>
      <c r="I612" s="17">
        <v>0.23015261859462202</v>
      </c>
      <c r="J612" s="17">
        <v>0.34022561009639779</v>
      </c>
      <c r="K612" s="17">
        <v>1.05</v>
      </c>
      <c r="L612" s="17">
        <v>0.11007299150177577</v>
      </c>
      <c r="M612" s="300">
        <f t="shared" si="13"/>
        <v>0.32945359999999996</v>
      </c>
      <c r="N612" s="221">
        <v>0.23567649999999998</v>
      </c>
      <c r="O612" s="221">
        <v>9.3777099999999974E-2</v>
      </c>
      <c r="P612" s="298">
        <v>0</v>
      </c>
      <c r="Q612" s="68" t="s">
        <v>800</v>
      </c>
      <c r="R612" s="68" t="s">
        <v>800</v>
      </c>
      <c r="S612" s="68" t="s">
        <v>800</v>
      </c>
      <c r="T612" s="68" t="s">
        <v>800</v>
      </c>
      <c r="U612" s="79"/>
      <c r="V612" s="80" t="s">
        <v>800</v>
      </c>
      <c r="W612" s="80" t="s">
        <v>800</v>
      </c>
      <c r="X612" s="80" t="s">
        <v>800</v>
      </c>
      <c r="Y612" s="80" t="s">
        <v>800</v>
      </c>
      <c r="Z612" s="227"/>
      <c r="AA612" s="89">
        <v>612.96728399999984</v>
      </c>
      <c r="AB612" s="89">
        <v>259.99671600000005</v>
      </c>
      <c r="AC612" s="301">
        <v>4</v>
      </c>
      <c r="AD612" s="230">
        <v>0</v>
      </c>
      <c r="AE612" s="302">
        <v>10</v>
      </c>
      <c r="AG612" s="36"/>
    </row>
    <row r="613" spans="1:33" s="38" customFormat="1" ht="15" customHeight="1" x14ac:dyDescent="0.2">
      <c r="A613" s="277">
        <v>2</v>
      </c>
      <c r="B613" s="279">
        <v>30</v>
      </c>
      <c r="C613" s="170"/>
      <c r="D613" s="4" t="s">
        <v>718</v>
      </c>
      <c r="E613" s="1" t="s">
        <v>6</v>
      </c>
      <c r="F613" s="292">
        <v>3552007</v>
      </c>
      <c r="G613" s="292">
        <v>35520072</v>
      </c>
      <c r="H613" s="17">
        <v>414.7</v>
      </c>
      <c r="I613" s="17">
        <v>2.0613669317605279</v>
      </c>
      <c r="J613" s="17">
        <v>2.6817783384069003</v>
      </c>
      <c r="K613" s="17">
        <v>6.19</v>
      </c>
      <c r="L613" s="17">
        <v>0.6204114066463724</v>
      </c>
      <c r="M613" s="300">
        <f t="shared" si="13"/>
        <v>1.5816E-2</v>
      </c>
      <c r="N613" s="221">
        <v>1.25521E-2</v>
      </c>
      <c r="O613" s="221">
        <v>3.2639000000000001E-3</v>
      </c>
      <c r="P613" s="298">
        <v>0</v>
      </c>
      <c r="Q613" s="68" t="s">
        <v>800</v>
      </c>
      <c r="R613" s="68" t="s">
        <v>800</v>
      </c>
      <c r="S613" s="68" t="s">
        <v>800</v>
      </c>
      <c r="T613" s="68" t="s">
        <v>800</v>
      </c>
      <c r="U613" s="79"/>
      <c r="V613" s="80" t="s">
        <v>800</v>
      </c>
      <c r="W613" s="80" t="s">
        <v>800</v>
      </c>
      <c r="X613" s="80" t="s">
        <v>800</v>
      </c>
      <c r="Y613" s="80" t="s">
        <v>800</v>
      </c>
      <c r="Z613" s="227"/>
      <c r="AA613" s="89">
        <v>132.38364475703327</v>
      </c>
      <c r="AB613" s="89">
        <v>33.828355242966737</v>
      </c>
      <c r="AC613" s="301">
        <v>1</v>
      </c>
      <c r="AD613" s="230">
        <v>0</v>
      </c>
      <c r="AE613" s="302">
        <v>8</v>
      </c>
      <c r="AG613" s="36"/>
    </row>
    <row r="614" spans="1:33" s="38" customFormat="1" ht="15" customHeight="1" x14ac:dyDescent="0.2">
      <c r="A614" s="277">
        <v>9</v>
      </c>
      <c r="B614" s="279">
        <v>30</v>
      </c>
      <c r="C614" s="170"/>
      <c r="D614" s="4" t="s">
        <v>719</v>
      </c>
      <c r="E614" s="1" t="s">
        <v>18</v>
      </c>
      <c r="F614" s="292">
        <v>3552106</v>
      </c>
      <c r="G614" s="292">
        <v>35521069</v>
      </c>
      <c r="H614" s="17">
        <v>448.07</v>
      </c>
      <c r="I614" s="17">
        <v>1.4109356183409436</v>
      </c>
      <c r="J614" s="17">
        <v>2.1214067453069507</v>
      </c>
      <c r="K614" s="17">
        <v>5.81</v>
      </c>
      <c r="L614" s="17">
        <v>0.71047112696600712</v>
      </c>
      <c r="M614" s="300">
        <f t="shared" si="13"/>
        <v>0.12683439999999996</v>
      </c>
      <c r="N614" s="221">
        <v>0.11344219999999997</v>
      </c>
      <c r="O614" s="221">
        <v>1.3392200000000005E-2</v>
      </c>
      <c r="P614" s="298">
        <v>8.1029046169457136E-2</v>
      </c>
      <c r="Q614" s="68" t="s">
        <v>800</v>
      </c>
      <c r="R614" s="68" t="s">
        <v>800</v>
      </c>
      <c r="S614" s="68" t="s">
        <v>800</v>
      </c>
      <c r="T614" s="68" t="s">
        <v>800</v>
      </c>
      <c r="U614" s="79"/>
      <c r="V614" s="80" t="s">
        <v>800</v>
      </c>
      <c r="W614" s="80" t="s">
        <v>800</v>
      </c>
      <c r="X614" s="80" t="s">
        <v>800</v>
      </c>
      <c r="Y614" s="80" t="s">
        <v>800</v>
      </c>
      <c r="Z614" s="227"/>
      <c r="AA614" s="89">
        <v>958.58173124661141</v>
      </c>
      <c r="AB614" s="89">
        <v>506.27626875338854</v>
      </c>
      <c r="AC614" s="301">
        <v>0</v>
      </c>
      <c r="AD614" s="230">
        <v>0</v>
      </c>
      <c r="AE614" s="302">
        <v>80</v>
      </c>
      <c r="AG614" s="36"/>
    </row>
    <row r="615" spans="1:33" s="38" customFormat="1" ht="15" customHeight="1" x14ac:dyDescent="0.2">
      <c r="A615" s="277">
        <v>10</v>
      </c>
      <c r="B615" s="279">
        <v>30</v>
      </c>
      <c r="C615" s="170"/>
      <c r="D615" s="4" t="s">
        <v>720</v>
      </c>
      <c r="E615" s="1" t="s">
        <v>54</v>
      </c>
      <c r="F615" s="292">
        <v>3552205</v>
      </c>
      <c r="G615" s="292">
        <v>355220510</v>
      </c>
      <c r="H615" s="17">
        <v>449.12</v>
      </c>
      <c r="I615" s="17">
        <v>0.84055738964992388</v>
      </c>
      <c r="J615" s="17">
        <v>1.4409555251141553</v>
      </c>
      <c r="K615" s="17">
        <v>4.04</v>
      </c>
      <c r="L615" s="17">
        <v>0.60039813546423138</v>
      </c>
      <c r="M615" s="300">
        <f t="shared" si="13"/>
        <v>0.87861619999999974</v>
      </c>
      <c r="N615" s="221">
        <v>0.56646600000000003</v>
      </c>
      <c r="O615" s="221">
        <v>0.31215019999999971</v>
      </c>
      <c r="P615" s="298">
        <v>0</v>
      </c>
      <c r="Q615" s="68" t="s">
        <v>800</v>
      </c>
      <c r="R615" s="68" t="s">
        <v>800</v>
      </c>
      <c r="S615" s="68" t="s">
        <v>800</v>
      </c>
      <c r="T615" s="68" t="s">
        <v>800</v>
      </c>
      <c r="U615" s="79"/>
      <c r="V615" s="80" t="s">
        <v>800</v>
      </c>
      <c r="W615" s="80" t="s">
        <v>800</v>
      </c>
      <c r="X615" s="80" t="s">
        <v>800</v>
      </c>
      <c r="Y615" s="80" t="s">
        <v>800</v>
      </c>
      <c r="Z615" s="227"/>
      <c r="AA615" s="89">
        <v>28316.046585239998</v>
      </c>
      <c r="AB615" s="89">
        <v>6559.3674147599986</v>
      </c>
      <c r="AC615" s="301">
        <v>48</v>
      </c>
      <c r="AD615" s="230">
        <v>2</v>
      </c>
      <c r="AE615" s="302">
        <v>116</v>
      </c>
      <c r="AG615" s="36"/>
    </row>
    <row r="616" spans="1:33" s="38" customFormat="1" ht="15" customHeight="1" x14ac:dyDescent="0.2">
      <c r="A616" s="277">
        <v>19</v>
      </c>
      <c r="B616" s="279">
        <v>30</v>
      </c>
      <c r="C616" s="170"/>
      <c r="D616" s="4" t="s">
        <v>721</v>
      </c>
      <c r="E616" s="1" t="s">
        <v>2</v>
      </c>
      <c r="F616" s="292">
        <v>3552304</v>
      </c>
      <c r="G616" s="292">
        <v>355230419</v>
      </c>
      <c r="H616" s="17">
        <v>590.67999999999995</v>
      </c>
      <c r="I616" s="17">
        <v>1.0206768302891933</v>
      </c>
      <c r="J616" s="17">
        <v>1.3609024403855912</v>
      </c>
      <c r="K616" s="17">
        <v>4.33</v>
      </c>
      <c r="L616" s="17">
        <v>0.34022561009639785</v>
      </c>
      <c r="M616" s="300">
        <f t="shared" si="13"/>
        <v>0.90894980000000003</v>
      </c>
      <c r="N616" s="221">
        <v>0.905277</v>
      </c>
      <c r="O616" s="221">
        <v>3.6727999999999982E-3</v>
      </c>
      <c r="P616" s="298">
        <v>0</v>
      </c>
      <c r="Q616" s="68" t="s">
        <v>800</v>
      </c>
      <c r="R616" s="68" t="s">
        <v>800</v>
      </c>
      <c r="S616" s="68" t="s">
        <v>800</v>
      </c>
      <c r="T616" s="68" t="s">
        <v>800</v>
      </c>
      <c r="U616" s="79"/>
      <c r="V616" s="80" t="s">
        <v>800</v>
      </c>
      <c r="W616" s="80" t="s">
        <v>800</v>
      </c>
      <c r="X616" s="80" t="s">
        <v>800</v>
      </c>
      <c r="Y616" s="80" t="s">
        <v>800</v>
      </c>
      <c r="Z616" s="227"/>
      <c r="AA616" s="89">
        <v>318.52713871885032</v>
      </c>
      <c r="AB616" s="89">
        <v>39.816861281149684</v>
      </c>
      <c r="AC616" s="301">
        <v>1</v>
      </c>
      <c r="AD616" s="230">
        <v>0</v>
      </c>
      <c r="AE616" s="302">
        <v>1</v>
      </c>
      <c r="AG616" s="36"/>
    </row>
    <row r="617" spans="1:33" s="38" customFormat="1" ht="15" customHeight="1" x14ac:dyDescent="0.2">
      <c r="A617" s="277">
        <v>5</v>
      </c>
      <c r="B617" s="279">
        <v>30</v>
      </c>
      <c r="C617" s="170"/>
      <c r="D617" s="4" t="s">
        <v>722</v>
      </c>
      <c r="E617" s="1" t="s">
        <v>9</v>
      </c>
      <c r="F617" s="292">
        <v>3552403</v>
      </c>
      <c r="G617" s="292">
        <v>35524035</v>
      </c>
      <c r="H617" s="17">
        <v>153.03</v>
      </c>
      <c r="I617" s="17">
        <v>0.45029860159817353</v>
      </c>
      <c r="J617" s="17">
        <v>0.69045785578386598</v>
      </c>
      <c r="K617" s="17">
        <v>1.82</v>
      </c>
      <c r="L617" s="17">
        <v>0.24015925418569245</v>
      </c>
      <c r="M617" s="300">
        <f t="shared" si="13"/>
        <v>0.51781739999999976</v>
      </c>
      <c r="N617" s="221">
        <v>0.28168829999999995</v>
      </c>
      <c r="O617" s="221">
        <v>0.23612909999999976</v>
      </c>
      <c r="P617" s="298">
        <v>0</v>
      </c>
      <c r="Q617" s="68" t="s">
        <v>800</v>
      </c>
      <c r="R617" s="68" t="s">
        <v>800</v>
      </c>
      <c r="S617" s="68" t="s">
        <v>800</v>
      </c>
      <c r="T617" s="68" t="s">
        <v>800</v>
      </c>
      <c r="U617" s="79"/>
      <c r="V617" s="80" t="s">
        <v>800</v>
      </c>
      <c r="W617" s="80" t="s">
        <v>800</v>
      </c>
      <c r="X617" s="80" t="s">
        <v>800</v>
      </c>
      <c r="Y617" s="80" t="s">
        <v>800</v>
      </c>
      <c r="Z617" s="227"/>
      <c r="AA617" s="89">
        <v>3145.6106784000003</v>
      </c>
      <c r="AB617" s="89">
        <v>11237.235321599999</v>
      </c>
      <c r="AC617" s="301">
        <v>22</v>
      </c>
      <c r="AD617" s="230">
        <v>1</v>
      </c>
      <c r="AE617" s="302">
        <v>19</v>
      </c>
      <c r="AG617" s="36"/>
    </row>
    <row r="618" spans="1:33" s="38" customFormat="1" ht="15" customHeight="1" x14ac:dyDescent="0.2">
      <c r="A618" s="277">
        <v>18</v>
      </c>
      <c r="B618" s="279">
        <v>30</v>
      </c>
      <c r="C618" s="170"/>
      <c r="D618" s="4" t="s">
        <v>723</v>
      </c>
      <c r="E618" s="1" t="s">
        <v>1</v>
      </c>
      <c r="F618" s="292">
        <v>3552551</v>
      </c>
      <c r="G618" s="292">
        <v>355255118</v>
      </c>
      <c r="H618" s="17">
        <v>327.89</v>
      </c>
      <c r="I618" s="17">
        <v>0.58038486428209024</v>
      </c>
      <c r="J618" s="17">
        <v>0.78051757610350081</v>
      </c>
      <c r="K618" s="17">
        <v>2.4700000000000002</v>
      </c>
      <c r="L618" s="17">
        <v>0.20013271182141057</v>
      </c>
      <c r="M618" s="300">
        <f t="shared" si="13"/>
        <v>0.11090289999999997</v>
      </c>
      <c r="N618" s="221">
        <v>1.861E-4</v>
      </c>
      <c r="O618" s="221">
        <v>0.11071679999999998</v>
      </c>
      <c r="P618" s="298">
        <v>8.3445807965499733E-2</v>
      </c>
      <c r="Q618" s="68" t="s">
        <v>800</v>
      </c>
      <c r="R618" s="68" t="s">
        <v>800</v>
      </c>
      <c r="S618" s="68" t="s">
        <v>800</v>
      </c>
      <c r="T618" s="68" t="s">
        <v>800</v>
      </c>
      <c r="U618" s="79"/>
      <c r="V618" s="80" t="s">
        <v>800</v>
      </c>
      <c r="W618" s="80" t="s">
        <v>800</v>
      </c>
      <c r="X618" s="80" t="s">
        <v>800</v>
      </c>
      <c r="Y618" s="80" t="s">
        <v>800</v>
      </c>
      <c r="Z618" s="227"/>
      <c r="AA618" s="89">
        <v>119.40372000000001</v>
      </c>
      <c r="AB618" s="89">
        <v>17.216280000000001</v>
      </c>
      <c r="AC618" s="301">
        <v>0</v>
      </c>
      <c r="AD618" s="230">
        <v>0</v>
      </c>
      <c r="AE618" s="302">
        <v>1</v>
      </c>
      <c r="AG618" s="36"/>
    </row>
    <row r="619" spans="1:33" s="38" customFormat="1" ht="15" customHeight="1" x14ac:dyDescent="0.2">
      <c r="A619" s="277">
        <v>6</v>
      </c>
      <c r="B619" s="279">
        <v>30</v>
      </c>
      <c r="C619" s="236"/>
      <c r="D619" s="4" t="s">
        <v>724</v>
      </c>
      <c r="E619" s="1" t="s">
        <v>16</v>
      </c>
      <c r="F619" s="292">
        <v>3552502</v>
      </c>
      <c r="G619" s="292">
        <v>35525026</v>
      </c>
      <c r="H619" s="17">
        <v>205.87</v>
      </c>
      <c r="I619" s="17">
        <v>0.66043794901065445</v>
      </c>
      <c r="J619" s="17">
        <v>1.0607033726534754</v>
      </c>
      <c r="K619" s="17">
        <v>2.86</v>
      </c>
      <c r="L619" s="17">
        <v>0.40026542364282092</v>
      </c>
      <c r="M619" s="300">
        <f t="shared" si="13"/>
        <v>17.061575900000001</v>
      </c>
      <c r="N619" s="221">
        <v>16.991001600000001</v>
      </c>
      <c r="O619" s="221">
        <v>7.0574299999999993E-2</v>
      </c>
      <c r="P619" s="298">
        <v>0</v>
      </c>
      <c r="Q619" s="68" t="s">
        <v>800</v>
      </c>
      <c r="R619" s="68" t="s">
        <v>800</v>
      </c>
      <c r="S619" s="68" t="s">
        <v>800</v>
      </c>
      <c r="T619" s="68" t="s">
        <v>800</v>
      </c>
      <c r="U619" s="79"/>
      <c r="V619" s="80" t="s">
        <v>800</v>
      </c>
      <c r="W619" s="80" t="s">
        <v>800</v>
      </c>
      <c r="X619" s="80" t="s">
        <v>800</v>
      </c>
      <c r="Y619" s="80" t="s">
        <v>800</v>
      </c>
      <c r="Z619" s="152"/>
      <c r="AA619" s="89">
        <v>8013.2900943538443</v>
      </c>
      <c r="AB619" s="89">
        <v>6994.1739056461556</v>
      </c>
      <c r="AC619" s="301">
        <v>34</v>
      </c>
      <c r="AD619" s="230">
        <v>0</v>
      </c>
      <c r="AE619" s="302">
        <v>31</v>
      </c>
      <c r="AG619" s="36"/>
    </row>
    <row r="620" spans="1:33" s="38" customFormat="1" ht="15" customHeight="1" x14ac:dyDescent="0.2">
      <c r="A620" s="277">
        <v>15</v>
      </c>
      <c r="B620" s="279">
        <v>30</v>
      </c>
      <c r="C620" s="236"/>
      <c r="D620" s="4" t="s">
        <v>725</v>
      </c>
      <c r="E620" s="1" t="s">
        <v>17</v>
      </c>
      <c r="F620" s="292">
        <v>3552601</v>
      </c>
      <c r="G620" s="292">
        <v>355260115</v>
      </c>
      <c r="H620" s="17">
        <v>345.6</v>
      </c>
      <c r="I620" s="17">
        <v>0.57037822869101984</v>
      </c>
      <c r="J620" s="17">
        <v>0.8605706608320649</v>
      </c>
      <c r="K620" s="17">
        <v>2.68</v>
      </c>
      <c r="L620" s="17">
        <v>0.29019243214104506</v>
      </c>
      <c r="M620" s="300">
        <f t="shared" si="13"/>
        <v>0.40610109999999999</v>
      </c>
      <c r="N620" s="221">
        <v>0.29746149999999999</v>
      </c>
      <c r="O620" s="221">
        <v>0.1086396</v>
      </c>
      <c r="P620" s="298">
        <v>0</v>
      </c>
      <c r="Q620" s="68" t="s">
        <v>800</v>
      </c>
      <c r="R620" s="68" t="s">
        <v>800</v>
      </c>
      <c r="S620" s="68" t="s">
        <v>800</v>
      </c>
      <c r="T620" s="68" t="s">
        <v>800</v>
      </c>
      <c r="U620" s="79"/>
      <c r="V620" s="80" t="s">
        <v>800</v>
      </c>
      <c r="W620" s="80" t="s">
        <v>800</v>
      </c>
      <c r="X620" s="80" t="s">
        <v>800</v>
      </c>
      <c r="Y620" s="80" t="s">
        <v>800</v>
      </c>
      <c r="Z620" s="227"/>
      <c r="AA620" s="89">
        <v>461.12489999999997</v>
      </c>
      <c r="AB620" s="89">
        <v>147.61709999999999</v>
      </c>
      <c r="AC620" s="301">
        <v>2</v>
      </c>
      <c r="AD620" s="230">
        <v>0</v>
      </c>
      <c r="AE620" s="302">
        <v>10</v>
      </c>
      <c r="AG620" s="36"/>
    </row>
    <row r="621" spans="1:33" s="38" customFormat="1" ht="15" customHeight="1" x14ac:dyDescent="0.2">
      <c r="A621" s="277">
        <v>13</v>
      </c>
      <c r="B621" s="279">
        <v>30</v>
      </c>
      <c r="C621" s="237"/>
      <c r="D621" s="4" t="s">
        <v>726</v>
      </c>
      <c r="E621" s="1" t="s">
        <v>10</v>
      </c>
      <c r="F621" s="292">
        <v>3552700</v>
      </c>
      <c r="G621" s="292">
        <v>355270013</v>
      </c>
      <c r="H621" s="17">
        <v>366.46</v>
      </c>
      <c r="I621" s="17">
        <v>1.1907896353373921</v>
      </c>
      <c r="J621" s="17">
        <v>1.4909887030695079</v>
      </c>
      <c r="K621" s="17">
        <v>3.02</v>
      </c>
      <c r="L621" s="17">
        <v>0.3001990677321158</v>
      </c>
      <c r="M621" s="300">
        <f t="shared" si="13"/>
        <v>4.2402700000000002E-2</v>
      </c>
      <c r="N621" s="221">
        <v>1.04993E-2</v>
      </c>
      <c r="O621" s="221">
        <v>3.1903400000000005E-2</v>
      </c>
      <c r="P621" s="298">
        <v>0</v>
      </c>
      <c r="Q621" s="68" t="s">
        <v>800</v>
      </c>
      <c r="R621" s="68" t="s">
        <v>800</v>
      </c>
      <c r="S621" s="68" t="s">
        <v>800</v>
      </c>
      <c r="T621" s="68" t="s">
        <v>800</v>
      </c>
      <c r="U621" s="79"/>
      <c r="V621" s="80" t="s">
        <v>800</v>
      </c>
      <c r="W621" s="80" t="s">
        <v>800</v>
      </c>
      <c r="X621" s="80" t="s">
        <v>800</v>
      </c>
      <c r="Y621" s="80" t="s">
        <v>800</v>
      </c>
      <c r="Z621" s="227"/>
      <c r="AA621" s="89">
        <v>603.41976</v>
      </c>
      <c r="AB621" s="89">
        <v>137.51424000000003</v>
      </c>
      <c r="AC621" s="301">
        <v>2</v>
      </c>
      <c r="AD621" s="230">
        <v>0</v>
      </c>
      <c r="AE621" s="302">
        <v>4</v>
      </c>
      <c r="AG621" s="36"/>
    </row>
    <row r="622" spans="1:33" s="38" customFormat="1" ht="15" customHeight="1" x14ac:dyDescent="0.2">
      <c r="A622" s="277">
        <v>6</v>
      </c>
      <c r="B622" s="279">
        <v>30</v>
      </c>
      <c r="C622" s="170"/>
      <c r="D622" s="4" t="s">
        <v>727</v>
      </c>
      <c r="E622" s="1" t="s">
        <v>16</v>
      </c>
      <c r="F622" s="292">
        <v>3552809</v>
      </c>
      <c r="G622" s="292">
        <v>35528096</v>
      </c>
      <c r="H622" s="17">
        <v>20.48</v>
      </c>
      <c r="I622" s="17">
        <v>7.0046449137493666E-2</v>
      </c>
      <c r="J622" s="17">
        <v>0.12007962709284625</v>
      </c>
      <c r="K622" s="17">
        <v>0.32</v>
      </c>
      <c r="L622" s="17">
        <v>5.0033177955352587E-2</v>
      </c>
      <c r="M622" s="300">
        <f t="shared" si="13"/>
        <v>0.10493250000000001</v>
      </c>
      <c r="N622" s="221">
        <v>2.6939999999999999E-4</v>
      </c>
      <c r="O622" s="221">
        <v>0.10466310000000001</v>
      </c>
      <c r="P622" s="298">
        <v>0</v>
      </c>
      <c r="Q622" s="68" t="s">
        <v>800</v>
      </c>
      <c r="R622" s="68" t="s">
        <v>800</v>
      </c>
      <c r="S622" s="68" t="s">
        <v>800</v>
      </c>
      <c r="T622" s="68" t="s">
        <v>800</v>
      </c>
      <c r="U622" s="79"/>
      <c r="V622" s="80" t="s">
        <v>800</v>
      </c>
      <c r="W622" s="80" t="s">
        <v>800</v>
      </c>
      <c r="X622" s="80" t="s">
        <v>800</v>
      </c>
      <c r="Y622" s="80" t="s">
        <v>800</v>
      </c>
      <c r="Z622" s="227"/>
      <c r="AA622" s="89">
        <v>4083.6305143836398</v>
      </c>
      <c r="AB622" s="89">
        <v>10817.561485616359</v>
      </c>
      <c r="AC622" s="301">
        <v>15</v>
      </c>
      <c r="AD622" s="230">
        <v>0</v>
      </c>
      <c r="AE622" s="302">
        <v>1</v>
      </c>
      <c r="AG622" s="36"/>
    </row>
    <row r="623" spans="1:33" s="38" customFormat="1" ht="15" customHeight="1" x14ac:dyDescent="0.2">
      <c r="A623" s="277">
        <v>22</v>
      </c>
      <c r="B623" s="279">
        <v>30</v>
      </c>
      <c r="C623" s="170"/>
      <c r="D623" s="4" t="s">
        <v>728</v>
      </c>
      <c r="E623" s="1" t="s">
        <v>5</v>
      </c>
      <c r="F623" s="292">
        <v>3552908</v>
      </c>
      <c r="G623" s="292">
        <v>355290822</v>
      </c>
      <c r="H623" s="17">
        <v>608.30999999999995</v>
      </c>
      <c r="I623" s="17">
        <v>1.6711081437087771</v>
      </c>
      <c r="J623" s="17">
        <v>2.3115328215372908</v>
      </c>
      <c r="K623" s="17">
        <v>4.53</v>
      </c>
      <c r="L623" s="17">
        <v>0.64042467782851364</v>
      </c>
      <c r="M623" s="300">
        <f t="shared" si="13"/>
        <v>0.1165436</v>
      </c>
      <c r="N623" s="221">
        <v>0.1014631</v>
      </c>
      <c r="O623" s="221">
        <v>1.5080500000000002E-2</v>
      </c>
      <c r="P623" s="298">
        <v>0</v>
      </c>
      <c r="Q623" s="68" t="s">
        <v>800</v>
      </c>
      <c r="R623" s="68" t="s">
        <v>800</v>
      </c>
      <c r="S623" s="68" t="s">
        <v>800</v>
      </c>
      <c r="T623" s="68" t="s">
        <v>800</v>
      </c>
      <c r="U623" s="79"/>
      <c r="V623" s="80" t="s">
        <v>800</v>
      </c>
      <c r="W623" s="80" t="s">
        <v>800</v>
      </c>
      <c r="X623" s="80" t="s">
        <v>800</v>
      </c>
      <c r="Y623" s="80" t="s">
        <v>800</v>
      </c>
      <c r="Z623" s="227"/>
      <c r="AA623" s="89">
        <v>217.86249885803676</v>
      </c>
      <c r="AB623" s="89">
        <v>64.233501141963245</v>
      </c>
      <c r="AC623" s="301">
        <v>1</v>
      </c>
      <c r="AD623" s="230">
        <v>0</v>
      </c>
      <c r="AE623" s="302">
        <v>1</v>
      </c>
      <c r="AG623" s="36"/>
    </row>
    <row r="624" spans="1:33" s="38" customFormat="1" ht="15" customHeight="1" x14ac:dyDescent="0.2">
      <c r="A624" s="277">
        <v>14</v>
      </c>
      <c r="B624" s="279">
        <v>30</v>
      </c>
      <c r="C624" s="170"/>
      <c r="D624" s="4" t="s">
        <v>729</v>
      </c>
      <c r="E624" s="1" t="s">
        <v>8</v>
      </c>
      <c r="F624" s="292">
        <v>3553005</v>
      </c>
      <c r="G624" s="292">
        <v>355300514</v>
      </c>
      <c r="H624" s="17">
        <v>145.80000000000001</v>
      </c>
      <c r="I624" s="17">
        <v>0.5403583219178083</v>
      </c>
      <c r="J624" s="17">
        <v>0.74049103373921865</v>
      </c>
      <c r="K624" s="17">
        <v>1.65</v>
      </c>
      <c r="L624" s="17">
        <v>0.20013271182141035</v>
      </c>
      <c r="M624" s="300">
        <f t="shared" si="13"/>
        <v>3.5906099999999996E-2</v>
      </c>
      <c r="N624" s="221">
        <v>2.8472600000000001E-2</v>
      </c>
      <c r="O624" s="221">
        <v>7.4334999999999991E-3</v>
      </c>
      <c r="P624" s="298">
        <v>3.1579908675799087E-2</v>
      </c>
      <c r="Q624" s="68" t="s">
        <v>800</v>
      </c>
      <c r="R624" s="68" t="s">
        <v>800</v>
      </c>
      <c r="S624" s="68" t="s">
        <v>800</v>
      </c>
      <c r="T624" s="68" t="s">
        <v>800</v>
      </c>
      <c r="U624" s="79"/>
      <c r="V624" s="80" t="s">
        <v>800</v>
      </c>
      <c r="W624" s="80" t="s">
        <v>800</v>
      </c>
      <c r="X624" s="80" t="s">
        <v>800</v>
      </c>
      <c r="Y624" s="80" t="s">
        <v>800</v>
      </c>
      <c r="Z624" s="227"/>
      <c r="AA624" s="89">
        <v>427.52663999999999</v>
      </c>
      <c r="AB624" s="89">
        <v>69.597359999999995</v>
      </c>
      <c r="AC624" s="301">
        <v>1</v>
      </c>
      <c r="AD624" s="230">
        <v>0</v>
      </c>
      <c r="AE624" s="302">
        <v>2</v>
      </c>
      <c r="AG624" s="36"/>
    </row>
    <row r="625" spans="1:33" s="38" customFormat="1" ht="15" customHeight="1" x14ac:dyDescent="0.2">
      <c r="A625" s="277">
        <v>15</v>
      </c>
      <c r="B625" s="279">
        <v>30</v>
      </c>
      <c r="C625" s="170"/>
      <c r="D625" s="4" t="s">
        <v>730</v>
      </c>
      <c r="E625" s="1" t="s">
        <v>17</v>
      </c>
      <c r="F625" s="292">
        <v>3553104</v>
      </c>
      <c r="G625" s="292">
        <v>355310415</v>
      </c>
      <c r="H625" s="17">
        <v>106.93</v>
      </c>
      <c r="I625" s="17">
        <v>0.1701128050481989</v>
      </c>
      <c r="J625" s="17">
        <v>0.26017252536783358</v>
      </c>
      <c r="K625" s="17">
        <v>0.81</v>
      </c>
      <c r="L625" s="17">
        <v>9.005972031963469E-2</v>
      </c>
      <c r="M625" s="300">
        <f t="shared" si="13"/>
        <v>0.10249299999999999</v>
      </c>
      <c r="N625" s="221">
        <v>2.8903399999999992E-2</v>
      </c>
      <c r="O625" s="221">
        <v>7.3589599999999991E-2</v>
      </c>
      <c r="P625" s="298">
        <v>0</v>
      </c>
      <c r="Q625" s="68" t="s">
        <v>800</v>
      </c>
      <c r="R625" s="68" t="s">
        <v>800</v>
      </c>
      <c r="S625" s="68" t="s">
        <v>800</v>
      </c>
      <c r="T625" s="68" t="s">
        <v>800</v>
      </c>
      <c r="U625" s="79"/>
      <c r="V625" s="80" t="s">
        <v>800</v>
      </c>
      <c r="W625" s="80" t="s">
        <v>800</v>
      </c>
      <c r="X625" s="80" t="s">
        <v>800</v>
      </c>
      <c r="Y625" s="80" t="s">
        <v>800</v>
      </c>
      <c r="Z625" s="227"/>
      <c r="AA625" s="89">
        <v>176.73875999999998</v>
      </c>
      <c r="AB625" s="89">
        <v>127.98324</v>
      </c>
      <c r="AC625" s="301">
        <v>1</v>
      </c>
      <c r="AD625" s="230">
        <v>0</v>
      </c>
      <c r="AE625" s="302">
        <v>3</v>
      </c>
      <c r="AG625" s="36"/>
    </row>
    <row r="626" spans="1:33" s="38" customFormat="1" ht="15" customHeight="1" x14ac:dyDescent="0.2">
      <c r="A626" s="277">
        <v>15</v>
      </c>
      <c r="B626" s="279">
        <v>30</v>
      </c>
      <c r="C626" s="170"/>
      <c r="D626" s="4" t="s">
        <v>731</v>
      </c>
      <c r="E626" s="1" t="s">
        <v>17</v>
      </c>
      <c r="F626" s="292">
        <v>3553203</v>
      </c>
      <c r="G626" s="292">
        <v>355320315</v>
      </c>
      <c r="H626" s="17">
        <v>132.16</v>
      </c>
      <c r="I626" s="17">
        <v>0.37024551686960933</v>
      </c>
      <c r="J626" s="17">
        <v>0.55036495750887882</v>
      </c>
      <c r="K626" s="17">
        <v>1.54</v>
      </c>
      <c r="L626" s="17">
        <v>0.18011944063926949</v>
      </c>
      <c r="M626" s="300">
        <f t="shared" si="13"/>
        <v>5.7253500000000006E-2</v>
      </c>
      <c r="N626" s="221">
        <v>2.7983800000000003E-2</v>
      </c>
      <c r="O626" s="221">
        <v>2.9269700000000003E-2</v>
      </c>
      <c r="P626" s="298">
        <v>0</v>
      </c>
      <c r="Q626" s="68" t="s">
        <v>800</v>
      </c>
      <c r="R626" s="68" t="s">
        <v>800</v>
      </c>
      <c r="S626" s="68" t="s">
        <v>800</v>
      </c>
      <c r="T626" s="68" t="s">
        <v>800</v>
      </c>
      <c r="U626" s="79"/>
      <c r="V626" s="80" t="s">
        <v>800</v>
      </c>
      <c r="W626" s="80" t="s">
        <v>800</v>
      </c>
      <c r="X626" s="80" t="s">
        <v>800</v>
      </c>
      <c r="Y626" s="80" t="s">
        <v>800</v>
      </c>
      <c r="Z626" s="227"/>
      <c r="AA626" s="89">
        <v>218.82096000000001</v>
      </c>
      <c r="AB626" s="89">
        <v>57.119039999999998</v>
      </c>
      <c r="AC626" s="301">
        <v>4</v>
      </c>
      <c r="AD626" s="230">
        <v>0</v>
      </c>
      <c r="AE626" s="302">
        <v>0</v>
      </c>
      <c r="AG626" s="36"/>
    </row>
    <row r="627" spans="1:33" s="38" customFormat="1" ht="15" customHeight="1" x14ac:dyDescent="0.2">
      <c r="A627" s="277">
        <v>4</v>
      </c>
      <c r="B627" s="279">
        <v>30</v>
      </c>
      <c r="C627" s="170"/>
      <c r="D627" s="4" t="s">
        <v>732</v>
      </c>
      <c r="E627" s="1" t="s">
        <v>15</v>
      </c>
      <c r="F627" s="292">
        <v>3553302</v>
      </c>
      <c r="G627" s="292">
        <v>35533024</v>
      </c>
      <c r="H627" s="17">
        <v>561.57000000000005</v>
      </c>
      <c r="I627" s="17">
        <v>1.8612342199391172</v>
      </c>
      <c r="J627" s="17">
        <v>2.7117982451801113</v>
      </c>
      <c r="K627" s="17">
        <v>8.64</v>
      </c>
      <c r="L627" s="17">
        <v>0.85056402524099406</v>
      </c>
      <c r="M627" s="300">
        <f t="shared" si="13"/>
        <v>0.7549885999999999</v>
      </c>
      <c r="N627" s="221">
        <v>0.74924119999999994</v>
      </c>
      <c r="O627" s="221">
        <v>5.7473999999999997E-3</v>
      </c>
      <c r="P627" s="298">
        <v>0.29085229578893962</v>
      </c>
      <c r="Q627" s="68" t="s">
        <v>800</v>
      </c>
      <c r="R627" s="68" t="s">
        <v>800</v>
      </c>
      <c r="S627" s="68" t="s">
        <v>800</v>
      </c>
      <c r="T627" s="68" t="s">
        <v>800</v>
      </c>
      <c r="U627" s="79"/>
      <c r="V627" s="80" t="s">
        <v>800</v>
      </c>
      <c r="W627" s="80" t="s">
        <v>800</v>
      </c>
      <c r="X627" s="80" t="s">
        <v>800</v>
      </c>
      <c r="Y627" s="80" t="s">
        <v>800</v>
      </c>
      <c r="Z627" s="227"/>
      <c r="AA627" s="89">
        <v>947.8809</v>
      </c>
      <c r="AB627" s="89">
        <v>167.2731</v>
      </c>
      <c r="AC627" s="301">
        <v>3</v>
      </c>
      <c r="AD627" s="230">
        <v>0</v>
      </c>
      <c r="AE627" s="302">
        <v>34</v>
      </c>
      <c r="AG627" s="36"/>
    </row>
    <row r="628" spans="1:33" s="38" customFormat="1" ht="15" customHeight="1" x14ac:dyDescent="0.2">
      <c r="A628" s="277">
        <v>15</v>
      </c>
      <c r="B628" s="279">
        <v>30</v>
      </c>
      <c r="C628" s="170"/>
      <c r="D628" s="4" t="s">
        <v>733</v>
      </c>
      <c r="E628" s="1" t="s">
        <v>17</v>
      </c>
      <c r="F628" s="292">
        <v>3553401</v>
      </c>
      <c r="G628" s="292">
        <v>355340115</v>
      </c>
      <c r="H628" s="17">
        <v>745.23</v>
      </c>
      <c r="I628" s="17">
        <v>1.2408228132927448</v>
      </c>
      <c r="J628" s="17">
        <v>1.8212076775748351</v>
      </c>
      <c r="K628" s="17">
        <v>5.73</v>
      </c>
      <c r="L628" s="17">
        <v>0.58038486428209035</v>
      </c>
      <c r="M628" s="300">
        <f t="shared" si="13"/>
        <v>0.24594280000000002</v>
      </c>
      <c r="N628" s="221">
        <v>0.1324516</v>
      </c>
      <c r="O628" s="221">
        <v>0.1134912</v>
      </c>
      <c r="P628" s="298">
        <v>0</v>
      </c>
      <c r="Q628" s="68" t="s">
        <v>800</v>
      </c>
      <c r="R628" s="68" t="s">
        <v>800</v>
      </c>
      <c r="S628" s="68" t="s">
        <v>800</v>
      </c>
      <c r="T628" s="68" t="s">
        <v>800</v>
      </c>
      <c r="U628" s="79"/>
      <c r="V628" s="80" t="s">
        <v>800</v>
      </c>
      <c r="W628" s="80" t="s">
        <v>800</v>
      </c>
      <c r="X628" s="80" t="s">
        <v>800</v>
      </c>
      <c r="Y628" s="80" t="s">
        <v>800</v>
      </c>
      <c r="Z628" s="227"/>
      <c r="AA628" s="89">
        <v>1066.07232</v>
      </c>
      <c r="AB628" s="89">
        <v>182.83968000000002</v>
      </c>
      <c r="AC628" s="301">
        <v>2</v>
      </c>
      <c r="AD628" s="230">
        <v>0</v>
      </c>
      <c r="AE628" s="302">
        <v>11</v>
      </c>
      <c r="AG628" s="36"/>
    </row>
    <row r="629" spans="1:33" s="38" customFormat="1" ht="15" customHeight="1" x14ac:dyDescent="0.2">
      <c r="A629" s="277">
        <v>11</v>
      </c>
      <c r="B629" s="279">
        <v>30</v>
      </c>
      <c r="C629" s="170"/>
      <c r="D629" s="4" t="s">
        <v>734</v>
      </c>
      <c r="E629" s="1" t="s">
        <v>12</v>
      </c>
      <c r="F629" s="292">
        <v>3553500</v>
      </c>
      <c r="G629" s="292">
        <v>355350011</v>
      </c>
      <c r="H629" s="17">
        <v>755.29</v>
      </c>
      <c r="I629" s="17">
        <v>6.6243927612886857</v>
      </c>
      <c r="J629" s="17">
        <v>9.3862241844241492</v>
      </c>
      <c r="K629" s="17">
        <v>21.47</v>
      </c>
      <c r="L629" s="17">
        <v>2.7618314231354635</v>
      </c>
      <c r="M629" s="300">
        <f t="shared" si="13"/>
        <v>1.198E-4</v>
      </c>
      <c r="N629" s="221">
        <v>1.1600000000000001E-5</v>
      </c>
      <c r="O629" s="221">
        <v>1.082E-4</v>
      </c>
      <c r="P629" s="298">
        <v>0</v>
      </c>
      <c r="Q629" s="68" t="s">
        <v>800</v>
      </c>
      <c r="R629" s="68" t="s">
        <v>800</v>
      </c>
      <c r="S629" s="68" t="s">
        <v>800</v>
      </c>
      <c r="T629" s="68" t="s">
        <v>800</v>
      </c>
      <c r="U629" s="79"/>
      <c r="V629" s="80" t="s">
        <v>800</v>
      </c>
      <c r="W629" s="80" t="s">
        <v>800</v>
      </c>
      <c r="X629" s="80" t="s">
        <v>800</v>
      </c>
      <c r="Y629" s="80" t="s">
        <v>800</v>
      </c>
      <c r="Z629" s="227"/>
      <c r="AA629" s="89">
        <v>139.78907445766271</v>
      </c>
      <c r="AB629" s="89">
        <v>169.46892554233727</v>
      </c>
      <c r="AC629" s="301">
        <v>3</v>
      </c>
      <c r="AD629" s="230">
        <v>1</v>
      </c>
      <c r="AE629" s="302">
        <v>11</v>
      </c>
      <c r="AG629" s="36"/>
    </row>
    <row r="630" spans="1:33" s="38" customFormat="1" ht="15" customHeight="1" x14ac:dyDescent="0.2">
      <c r="A630" s="277">
        <v>4</v>
      </c>
      <c r="B630" s="279">
        <v>30</v>
      </c>
      <c r="C630" s="170"/>
      <c r="D630" s="4" t="s">
        <v>735</v>
      </c>
      <c r="E630" s="1" t="s">
        <v>15</v>
      </c>
      <c r="F630" s="292">
        <v>3553609</v>
      </c>
      <c r="G630" s="292">
        <v>35536094</v>
      </c>
      <c r="H630" s="17">
        <v>220.58</v>
      </c>
      <c r="I630" s="17">
        <v>0.75049766933028916</v>
      </c>
      <c r="J630" s="17">
        <v>1.090723279426687</v>
      </c>
      <c r="K630" s="17">
        <v>3.48</v>
      </c>
      <c r="L630" s="17">
        <v>0.34022561009639785</v>
      </c>
      <c r="M630" s="300">
        <f t="shared" si="13"/>
        <v>6.2882700000000014E-2</v>
      </c>
      <c r="N630" s="221">
        <v>5.684270000000001E-2</v>
      </c>
      <c r="O630" s="221">
        <v>6.0399999999999994E-3</v>
      </c>
      <c r="P630" s="298">
        <v>0.20084760273972602</v>
      </c>
      <c r="Q630" s="68" t="s">
        <v>800</v>
      </c>
      <c r="R630" s="68" t="s">
        <v>800</v>
      </c>
      <c r="S630" s="68" t="s">
        <v>800</v>
      </c>
      <c r="T630" s="68" t="s">
        <v>800</v>
      </c>
      <c r="U630" s="79"/>
      <c r="V630" s="80" t="s">
        <v>800</v>
      </c>
      <c r="W630" s="80" t="s">
        <v>800</v>
      </c>
      <c r="X630" s="80" t="s">
        <v>800</v>
      </c>
      <c r="Y630" s="80" t="s">
        <v>800</v>
      </c>
      <c r="Z630" s="227"/>
      <c r="AA630" s="89">
        <v>404.21051999999997</v>
      </c>
      <c r="AB630" s="89">
        <v>177.80148</v>
      </c>
      <c r="AC630" s="301">
        <v>2</v>
      </c>
      <c r="AD630" s="230">
        <v>0</v>
      </c>
      <c r="AE630" s="302">
        <v>8</v>
      </c>
      <c r="AG630" s="36"/>
    </row>
    <row r="631" spans="1:33" s="38" customFormat="1" ht="15" customHeight="1" x14ac:dyDescent="0.2">
      <c r="A631" s="277">
        <v>9</v>
      </c>
      <c r="B631" s="279">
        <v>30</v>
      </c>
      <c r="C631" s="170"/>
      <c r="D631" s="4" t="s">
        <v>736</v>
      </c>
      <c r="E631" s="1" t="s">
        <v>18</v>
      </c>
      <c r="F631" s="292">
        <v>3553658</v>
      </c>
      <c r="G631" s="292">
        <v>35536589</v>
      </c>
      <c r="H631" s="17">
        <v>54.21</v>
      </c>
      <c r="I631" s="17">
        <v>0.1701128050481989</v>
      </c>
      <c r="J631" s="17">
        <v>0.25016588977676307</v>
      </c>
      <c r="K631" s="17">
        <v>0.69</v>
      </c>
      <c r="L631" s="17">
        <v>8.0053084728564178E-2</v>
      </c>
      <c r="M631" s="300">
        <f t="shared" si="13"/>
        <v>7.4012700000000001E-2</v>
      </c>
      <c r="N631" s="221">
        <v>9.1435000000000006E-3</v>
      </c>
      <c r="O631" s="221">
        <v>6.4869200000000002E-2</v>
      </c>
      <c r="P631" s="298">
        <v>0</v>
      </c>
      <c r="Q631" s="68" t="s">
        <v>800</v>
      </c>
      <c r="R631" s="68" t="s">
        <v>800</v>
      </c>
      <c r="S631" s="68" t="s">
        <v>800</v>
      </c>
      <c r="T631" s="68" t="s">
        <v>800</v>
      </c>
      <c r="U631" s="79"/>
      <c r="V631" s="80" t="s">
        <v>800</v>
      </c>
      <c r="W631" s="80" t="s">
        <v>800</v>
      </c>
      <c r="X631" s="80" t="s">
        <v>800</v>
      </c>
      <c r="Y631" s="80" t="s">
        <v>800</v>
      </c>
      <c r="Z631" s="227"/>
      <c r="AA631" s="89">
        <v>112.43232</v>
      </c>
      <c r="AB631" s="89">
        <v>33.583679999999994</v>
      </c>
      <c r="AC631" s="301">
        <v>1</v>
      </c>
      <c r="AD631" s="230">
        <v>0</v>
      </c>
      <c r="AE631" s="302">
        <v>4</v>
      </c>
      <c r="AG631" s="36"/>
    </row>
    <row r="632" spans="1:33" s="38" customFormat="1" ht="15" customHeight="1" x14ac:dyDescent="0.2">
      <c r="A632" s="277">
        <v>16</v>
      </c>
      <c r="B632" s="279">
        <v>30</v>
      </c>
      <c r="C632" s="170"/>
      <c r="D632" s="4" t="s">
        <v>737</v>
      </c>
      <c r="E632" s="1" t="s">
        <v>0</v>
      </c>
      <c r="F632" s="292">
        <v>3553708</v>
      </c>
      <c r="G632" s="292">
        <v>355370816</v>
      </c>
      <c r="H632" s="17">
        <v>594.22</v>
      </c>
      <c r="I632" s="17">
        <v>1.5410218810248604</v>
      </c>
      <c r="J632" s="17">
        <v>2.0613669317605279</v>
      </c>
      <c r="K632" s="17">
        <v>5.25</v>
      </c>
      <c r="L632" s="17">
        <v>0.5203450507356675</v>
      </c>
      <c r="M632" s="300">
        <f t="shared" si="13"/>
        <v>0.31058519999999995</v>
      </c>
      <c r="N632" s="221">
        <v>0.16819809999999999</v>
      </c>
      <c r="O632" s="221">
        <v>0.14238709999999996</v>
      </c>
      <c r="P632" s="298">
        <v>0</v>
      </c>
      <c r="Q632" s="68" t="s">
        <v>800</v>
      </c>
      <c r="R632" s="68" t="s">
        <v>800</v>
      </c>
      <c r="S632" s="68" t="s">
        <v>800</v>
      </c>
      <c r="T632" s="68" t="s">
        <v>800</v>
      </c>
      <c r="U632" s="79"/>
      <c r="V632" s="80" t="s">
        <v>800</v>
      </c>
      <c r="W632" s="80" t="s">
        <v>800</v>
      </c>
      <c r="X632" s="80" t="s">
        <v>800</v>
      </c>
      <c r="Y632" s="80" t="s">
        <v>800</v>
      </c>
      <c r="Z632" s="227"/>
      <c r="AA632" s="89">
        <v>2468.53332</v>
      </c>
      <c r="AB632" s="89">
        <v>436.99068</v>
      </c>
      <c r="AC632" s="301">
        <v>7</v>
      </c>
      <c r="AD632" s="230">
        <v>1</v>
      </c>
      <c r="AE632" s="302">
        <v>14</v>
      </c>
      <c r="AG632" s="36"/>
    </row>
    <row r="633" spans="1:33" s="38" customFormat="1" ht="15" customHeight="1" x14ac:dyDescent="0.2">
      <c r="A633" s="277">
        <v>14</v>
      </c>
      <c r="B633" s="279">
        <v>30</v>
      </c>
      <c r="C633" s="170"/>
      <c r="D633" s="4" t="s">
        <v>738</v>
      </c>
      <c r="E633" s="1" t="s">
        <v>8</v>
      </c>
      <c r="F633" s="292">
        <v>3553807</v>
      </c>
      <c r="G633" s="292">
        <v>355380714</v>
      </c>
      <c r="H633" s="17">
        <v>447.09</v>
      </c>
      <c r="I633" s="17">
        <v>1.6711081437087771</v>
      </c>
      <c r="J633" s="17">
        <v>2.2614996435819377</v>
      </c>
      <c r="K633" s="17">
        <v>5.0599999999999996</v>
      </c>
      <c r="L633" s="17">
        <v>0.59039149987316053</v>
      </c>
      <c r="M633" s="300">
        <f t="shared" si="13"/>
        <v>0.45287409999999989</v>
      </c>
      <c r="N633" s="221">
        <v>0.43667839999999991</v>
      </c>
      <c r="O633" s="221">
        <v>1.61957E-2</v>
      </c>
      <c r="P633" s="298">
        <v>9.2959379756468799E-2</v>
      </c>
      <c r="Q633" s="68" t="s">
        <v>800</v>
      </c>
      <c r="R633" s="68" t="s">
        <v>800</v>
      </c>
      <c r="S633" s="68" t="s">
        <v>800</v>
      </c>
      <c r="T633" s="68" t="s">
        <v>800</v>
      </c>
      <c r="U633" s="79"/>
      <c r="V633" s="80" t="s">
        <v>800</v>
      </c>
      <c r="W633" s="80" t="s">
        <v>800</v>
      </c>
      <c r="X633" s="80" t="s">
        <v>800</v>
      </c>
      <c r="Y633" s="80" t="s">
        <v>800</v>
      </c>
      <c r="Z633" s="227"/>
      <c r="AA633" s="89">
        <v>803.28485713044734</v>
      </c>
      <c r="AB633" s="89">
        <v>297.1811428695525</v>
      </c>
      <c r="AC633" s="301">
        <v>3</v>
      </c>
      <c r="AD633" s="230">
        <v>0</v>
      </c>
      <c r="AE633" s="302">
        <v>41</v>
      </c>
      <c r="AG633" s="36"/>
    </row>
    <row r="634" spans="1:33" s="38" customFormat="1" ht="15" customHeight="1" x14ac:dyDescent="0.2">
      <c r="A634" s="277">
        <v>14</v>
      </c>
      <c r="B634" s="279">
        <v>30</v>
      </c>
      <c r="C634" s="170"/>
      <c r="D634" s="4" t="s">
        <v>739</v>
      </c>
      <c r="E634" s="1" t="s">
        <v>8</v>
      </c>
      <c r="F634" s="292">
        <v>3553856</v>
      </c>
      <c r="G634" s="292">
        <v>355385614</v>
      </c>
      <c r="H634" s="17">
        <v>232.96</v>
      </c>
      <c r="I634" s="17">
        <v>0.87057729642313553</v>
      </c>
      <c r="J634" s="17">
        <v>1.1807829997463217</v>
      </c>
      <c r="K634" s="17">
        <v>2.64</v>
      </c>
      <c r="L634" s="17">
        <v>0.3102057033231862</v>
      </c>
      <c r="M634" s="300">
        <f t="shared" si="13"/>
        <v>0.1320334</v>
      </c>
      <c r="N634" s="221">
        <v>0.1294535</v>
      </c>
      <c r="O634" s="221">
        <v>2.5799E-3</v>
      </c>
      <c r="P634" s="298">
        <v>0</v>
      </c>
      <c r="Q634" s="68" t="s">
        <v>800</v>
      </c>
      <c r="R634" s="68" t="s">
        <v>800</v>
      </c>
      <c r="S634" s="68" t="s">
        <v>800</v>
      </c>
      <c r="T634" s="68" t="s">
        <v>800</v>
      </c>
      <c r="U634" s="79"/>
      <c r="V634" s="80" t="s">
        <v>800</v>
      </c>
      <c r="W634" s="80" t="s">
        <v>800</v>
      </c>
      <c r="X634" s="80" t="s">
        <v>800</v>
      </c>
      <c r="Y634" s="80" t="s">
        <v>800</v>
      </c>
      <c r="Z634" s="227"/>
      <c r="AA634" s="89">
        <v>63.086280737625387</v>
      </c>
      <c r="AB634" s="89">
        <v>103.71971926237462</v>
      </c>
      <c r="AC634" s="301">
        <v>3</v>
      </c>
      <c r="AD634" s="230">
        <v>1</v>
      </c>
      <c r="AE634" s="302">
        <v>14</v>
      </c>
      <c r="AG634" s="36"/>
    </row>
    <row r="635" spans="1:33" s="38" customFormat="1" ht="15" customHeight="1" x14ac:dyDescent="0.2">
      <c r="A635" s="277">
        <v>22</v>
      </c>
      <c r="B635" s="279">
        <v>30</v>
      </c>
      <c r="C635" s="170"/>
      <c r="D635" s="4" t="s">
        <v>740</v>
      </c>
      <c r="E635" s="1" t="s">
        <v>5</v>
      </c>
      <c r="F635" s="292">
        <v>3553906</v>
      </c>
      <c r="G635" s="292">
        <v>355390622</v>
      </c>
      <c r="H635" s="17">
        <v>197.22</v>
      </c>
      <c r="I635" s="17">
        <v>0.55036495750887882</v>
      </c>
      <c r="J635" s="17">
        <v>0.75049766933028916</v>
      </c>
      <c r="K635" s="17">
        <v>1.47</v>
      </c>
      <c r="L635" s="17">
        <v>0.20013271182141035</v>
      </c>
      <c r="M635" s="300">
        <f t="shared" si="13"/>
        <v>1.38499E-2</v>
      </c>
      <c r="N635" s="221">
        <v>0</v>
      </c>
      <c r="O635" s="221">
        <v>1.38499E-2</v>
      </c>
      <c r="P635" s="298">
        <v>0</v>
      </c>
      <c r="Q635" s="68" t="s">
        <v>800</v>
      </c>
      <c r="R635" s="68" t="s">
        <v>800</v>
      </c>
      <c r="S635" s="68" t="s">
        <v>800</v>
      </c>
      <c r="T635" s="68" t="s">
        <v>800</v>
      </c>
      <c r="U635" s="79"/>
      <c r="V635" s="80" t="s">
        <v>800</v>
      </c>
      <c r="W635" s="80" t="s">
        <v>800</v>
      </c>
      <c r="X635" s="80" t="s">
        <v>800</v>
      </c>
      <c r="Y635" s="80" t="s">
        <v>800</v>
      </c>
      <c r="Z635" s="227"/>
      <c r="AA635" s="89">
        <v>260.77081935483869</v>
      </c>
      <c r="AB635" s="89">
        <v>100.54318064516133</v>
      </c>
      <c r="AC635" s="301">
        <v>0</v>
      </c>
      <c r="AD635" s="230">
        <v>0</v>
      </c>
      <c r="AE635" s="302">
        <v>0</v>
      </c>
      <c r="AG635" s="36"/>
    </row>
    <row r="636" spans="1:33" s="38" customFormat="1" ht="15" customHeight="1" x14ac:dyDescent="0.2">
      <c r="A636" s="277">
        <v>17</v>
      </c>
      <c r="B636" s="279">
        <v>30</v>
      </c>
      <c r="C636" s="170"/>
      <c r="D636" s="4" t="s">
        <v>741</v>
      </c>
      <c r="E636" s="1" t="s">
        <v>7</v>
      </c>
      <c r="F636" s="292">
        <v>3553955</v>
      </c>
      <c r="G636" s="292">
        <v>355395517</v>
      </c>
      <c r="H636" s="17">
        <v>303.5</v>
      </c>
      <c r="I636" s="17">
        <v>1.1607697285641805</v>
      </c>
      <c r="J636" s="17">
        <v>1.4609687962962963</v>
      </c>
      <c r="K636" s="17">
        <v>2.77</v>
      </c>
      <c r="L636" s="17">
        <v>0.3001990677321158</v>
      </c>
      <c r="M636" s="300">
        <f t="shared" si="13"/>
        <v>0.63458150000000002</v>
      </c>
      <c r="N636" s="221">
        <v>0.55826660000000006</v>
      </c>
      <c r="O636" s="221">
        <v>7.6314899999999991E-2</v>
      </c>
      <c r="P636" s="298">
        <v>0</v>
      </c>
      <c r="Q636" s="68" t="s">
        <v>800</v>
      </c>
      <c r="R636" s="68" t="s">
        <v>800</v>
      </c>
      <c r="S636" s="68" t="s">
        <v>800</v>
      </c>
      <c r="T636" s="68" t="s">
        <v>800</v>
      </c>
      <c r="U636" s="79"/>
      <c r="V636" s="80" t="s">
        <v>800</v>
      </c>
      <c r="W636" s="80" t="s">
        <v>800</v>
      </c>
      <c r="X636" s="80" t="s">
        <v>800</v>
      </c>
      <c r="Y636" s="80" t="s">
        <v>800</v>
      </c>
      <c r="Z636" s="227"/>
      <c r="AA636" s="89">
        <v>606.91636073045584</v>
      </c>
      <c r="AB636" s="89">
        <v>123.75763926954414</v>
      </c>
      <c r="AC636" s="301">
        <v>0</v>
      </c>
      <c r="AD636" s="230">
        <v>0</v>
      </c>
      <c r="AE636" s="302">
        <v>10</v>
      </c>
      <c r="AG636" s="36"/>
    </row>
    <row r="637" spans="1:33" s="38" customFormat="1" ht="15" customHeight="1" x14ac:dyDescent="0.2">
      <c r="A637" s="277">
        <v>10</v>
      </c>
      <c r="B637" s="279">
        <v>30</v>
      </c>
      <c r="C637" s="170"/>
      <c r="D637" s="4" t="s">
        <v>742</v>
      </c>
      <c r="E637" s="1" t="s">
        <v>54</v>
      </c>
      <c r="F637" s="292">
        <v>3554003</v>
      </c>
      <c r="G637" s="292">
        <v>355400310</v>
      </c>
      <c r="H637" s="17">
        <v>524.16</v>
      </c>
      <c r="I637" s="17">
        <v>0.98065028792491127</v>
      </c>
      <c r="J637" s="17">
        <v>1.7011280504819888</v>
      </c>
      <c r="K637" s="17">
        <v>4.7300000000000004</v>
      </c>
      <c r="L637" s="17">
        <v>0.72047776255707752</v>
      </c>
      <c r="M637" s="300">
        <f t="shared" si="13"/>
        <v>1.0729225</v>
      </c>
      <c r="N637" s="221">
        <v>0.90518940000000003</v>
      </c>
      <c r="O637" s="221">
        <v>0.16773309999999991</v>
      </c>
      <c r="P637" s="298">
        <v>0</v>
      </c>
      <c r="Q637" s="68" t="s">
        <v>800</v>
      </c>
      <c r="R637" s="68" t="s">
        <v>800</v>
      </c>
      <c r="S637" s="68" t="s">
        <v>800</v>
      </c>
      <c r="T637" s="68" t="s">
        <v>800</v>
      </c>
      <c r="U637" s="79"/>
      <c r="V637" s="80" t="s">
        <v>800</v>
      </c>
      <c r="W637" s="80" t="s">
        <v>800</v>
      </c>
      <c r="X637" s="80" t="s">
        <v>800</v>
      </c>
      <c r="Y637" s="80" t="s">
        <v>800</v>
      </c>
      <c r="Z637" s="227"/>
      <c r="AA637" s="89">
        <v>3774.4409250643325</v>
      </c>
      <c r="AB637" s="89">
        <v>2287.4370749356672</v>
      </c>
      <c r="AC637" s="301">
        <v>7</v>
      </c>
      <c r="AD637" s="230">
        <v>0</v>
      </c>
      <c r="AE637" s="302">
        <v>101</v>
      </c>
      <c r="AG637" s="36"/>
    </row>
    <row r="638" spans="1:33" s="38" customFormat="1" ht="15" customHeight="1" x14ac:dyDescent="0.2">
      <c r="A638" s="277">
        <v>2</v>
      </c>
      <c r="B638" s="279">
        <v>30</v>
      </c>
      <c r="C638" s="170"/>
      <c r="D638" s="4" t="s">
        <v>743</v>
      </c>
      <c r="E638" s="1" t="s">
        <v>6</v>
      </c>
      <c r="F638" s="292">
        <v>3554102</v>
      </c>
      <c r="G638" s="292">
        <v>35541022</v>
      </c>
      <c r="H638" s="17">
        <v>625.91999999999996</v>
      </c>
      <c r="I638" s="17">
        <v>3.1020570332318624</v>
      </c>
      <c r="J638" s="17">
        <v>4.0526874143835618</v>
      </c>
      <c r="K638" s="17">
        <v>9.35</v>
      </c>
      <c r="L638" s="17">
        <v>0.9506303811516994</v>
      </c>
      <c r="M638" s="300">
        <f t="shared" si="13"/>
        <v>0.86575760000000002</v>
      </c>
      <c r="N638" s="221">
        <v>0.80557129999999999</v>
      </c>
      <c r="O638" s="221">
        <v>6.0186300000000061E-2</v>
      </c>
      <c r="P638" s="298">
        <v>7.3017186707255197E-2</v>
      </c>
      <c r="Q638" s="68" t="s">
        <v>800</v>
      </c>
      <c r="R638" s="68" t="s">
        <v>800</v>
      </c>
      <c r="S638" s="68" t="s">
        <v>800</v>
      </c>
      <c r="T638" s="68" t="s">
        <v>800</v>
      </c>
      <c r="U638" s="79"/>
      <c r="V638" s="80" t="s">
        <v>800</v>
      </c>
      <c r="W638" s="80" t="s">
        <v>800</v>
      </c>
      <c r="X638" s="80" t="s">
        <v>800</v>
      </c>
      <c r="Y638" s="80" t="s">
        <v>800</v>
      </c>
      <c r="Z638" s="227"/>
      <c r="AA638" s="89">
        <v>11986.365797638511</v>
      </c>
      <c r="AB638" s="89">
        <v>4137.4402023614884</v>
      </c>
      <c r="AC638" s="301">
        <v>36</v>
      </c>
      <c r="AD638" s="230">
        <v>1</v>
      </c>
      <c r="AE638" s="302">
        <v>55</v>
      </c>
      <c r="AG638" s="36"/>
    </row>
    <row r="639" spans="1:33" s="38" customFormat="1" ht="15" customHeight="1" x14ac:dyDescent="0.2">
      <c r="A639" s="277">
        <v>14</v>
      </c>
      <c r="B639" s="279">
        <v>30</v>
      </c>
      <c r="C639" s="170"/>
      <c r="D639" s="4" t="s">
        <v>744</v>
      </c>
      <c r="E639" s="1" t="s">
        <v>8</v>
      </c>
      <c r="F639" s="292">
        <v>3554201</v>
      </c>
      <c r="G639" s="292">
        <v>355420114</v>
      </c>
      <c r="H639" s="17">
        <v>296.33999999999997</v>
      </c>
      <c r="I639" s="17">
        <v>1.1007299150177576</v>
      </c>
      <c r="J639" s="17">
        <v>1.5009953386605783</v>
      </c>
      <c r="K639" s="17">
        <v>3.35</v>
      </c>
      <c r="L639" s="17">
        <v>0.40026542364282069</v>
      </c>
      <c r="M639" s="300">
        <f t="shared" si="13"/>
        <v>2.9438500000000003E-2</v>
      </c>
      <c r="N639" s="221">
        <v>2.7343600000000003E-2</v>
      </c>
      <c r="O639" s="221">
        <v>2.0949000000000002E-3</v>
      </c>
      <c r="P639" s="298">
        <v>3.7732115677321155E-3</v>
      </c>
      <c r="Q639" s="68" t="s">
        <v>800</v>
      </c>
      <c r="R639" s="68" t="s">
        <v>800</v>
      </c>
      <c r="S639" s="68" t="s">
        <v>800</v>
      </c>
      <c r="T639" s="68" t="s">
        <v>800</v>
      </c>
      <c r="U639" s="79"/>
      <c r="V639" s="80" t="s">
        <v>800</v>
      </c>
      <c r="W639" s="80" t="s">
        <v>800</v>
      </c>
      <c r="X639" s="80" t="s">
        <v>800</v>
      </c>
      <c r="Y639" s="80" t="s">
        <v>800</v>
      </c>
      <c r="Z639" s="227"/>
      <c r="AA639" s="89">
        <v>0</v>
      </c>
      <c r="AB639" s="89">
        <v>165.13200000000001</v>
      </c>
      <c r="AC639" s="301">
        <v>0</v>
      </c>
      <c r="AD639" s="230">
        <v>0</v>
      </c>
      <c r="AE639" s="302">
        <v>2</v>
      </c>
      <c r="AG639" s="36"/>
    </row>
    <row r="640" spans="1:33" s="38" customFormat="1" ht="15" customHeight="1" x14ac:dyDescent="0.2">
      <c r="A640" s="277">
        <v>22</v>
      </c>
      <c r="B640" s="279">
        <v>30</v>
      </c>
      <c r="C640" s="170"/>
      <c r="D640" s="4" t="s">
        <v>745</v>
      </c>
      <c r="E640" s="1" t="s">
        <v>5</v>
      </c>
      <c r="F640" s="292">
        <v>3554300</v>
      </c>
      <c r="G640" s="292">
        <v>355430022</v>
      </c>
      <c r="H640" s="17">
        <v>1556.67</v>
      </c>
      <c r="I640" s="17">
        <v>4.2828400329781839</v>
      </c>
      <c r="J640" s="17">
        <v>5.9039149987316089</v>
      </c>
      <c r="K640" s="17">
        <v>11.56</v>
      </c>
      <c r="L640" s="17">
        <v>1.6210749657534249</v>
      </c>
      <c r="M640" s="300">
        <f t="shared" si="13"/>
        <v>0.23453040000000003</v>
      </c>
      <c r="N640" s="221">
        <v>0.13322219999999999</v>
      </c>
      <c r="O640" s="221">
        <v>0.10130820000000003</v>
      </c>
      <c r="P640" s="298">
        <v>0</v>
      </c>
      <c r="Q640" s="68" t="s">
        <v>800</v>
      </c>
      <c r="R640" s="68" t="s">
        <v>800</v>
      </c>
      <c r="S640" s="68" t="s">
        <v>800</v>
      </c>
      <c r="T640" s="68" t="s">
        <v>800</v>
      </c>
      <c r="U640" s="79"/>
      <c r="V640" s="80" t="s">
        <v>800</v>
      </c>
      <c r="W640" s="80" t="s">
        <v>800</v>
      </c>
      <c r="X640" s="80" t="s">
        <v>800</v>
      </c>
      <c r="Y640" s="80" t="s">
        <v>800</v>
      </c>
      <c r="Z640" s="227"/>
      <c r="AA640" s="89">
        <v>814.65933674284452</v>
      </c>
      <c r="AB640" s="89">
        <v>184.82666325715553</v>
      </c>
      <c r="AC640" s="301">
        <v>0</v>
      </c>
      <c r="AD640" s="230">
        <v>0</v>
      </c>
      <c r="AE640" s="302">
        <v>1</v>
      </c>
      <c r="AG640" s="36"/>
    </row>
    <row r="641" spans="1:33" s="38" customFormat="1" ht="15" customHeight="1" x14ac:dyDescent="0.2">
      <c r="A641" s="277">
        <v>12</v>
      </c>
      <c r="B641" s="279">
        <v>30</v>
      </c>
      <c r="C641" s="170"/>
      <c r="D641" s="4" t="s">
        <v>746</v>
      </c>
      <c r="E641" s="1" t="s">
        <v>11</v>
      </c>
      <c r="F641" s="292">
        <v>3554409</v>
      </c>
      <c r="G641" s="292">
        <v>355440912</v>
      </c>
      <c r="H641" s="17">
        <v>219.89</v>
      </c>
      <c r="I641" s="17">
        <v>0.65043131341958405</v>
      </c>
      <c r="J641" s="17">
        <v>0.96063701674277002</v>
      </c>
      <c r="K641" s="17">
        <v>2.66</v>
      </c>
      <c r="L641" s="17">
        <v>0.31020570332318598</v>
      </c>
      <c r="M641" s="300">
        <f t="shared" si="13"/>
        <v>0.14494509999999999</v>
      </c>
      <c r="N641" s="221">
        <v>8.6330000000000004E-2</v>
      </c>
      <c r="O641" s="221">
        <v>5.8615100000000003E-2</v>
      </c>
      <c r="P641" s="298">
        <v>0</v>
      </c>
      <c r="Q641" s="68" t="s">
        <v>800</v>
      </c>
      <c r="R641" s="68" t="s">
        <v>800</v>
      </c>
      <c r="S641" s="68" t="s">
        <v>800</v>
      </c>
      <c r="T641" s="68" t="s">
        <v>800</v>
      </c>
      <c r="U641" s="79"/>
      <c r="V641" s="80" t="s">
        <v>800</v>
      </c>
      <c r="W641" s="80" t="s">
        <v>800</v>
      </c>
      <c r="X641" s="80" t="s">
        <v>800</v>
      </c>
      <c r="Y641" s="80" t="s">
        <v>800</v>
      </c>
      <c r="Z641" s="227"/>
      <c r="AA641" s="89">
        <v>245.51634529390975</v>
      </c>
      <c r="AB641" s="89">
        <v>226.17365470609025</v>
      </c>
      <c r="AC641" s="301">
        <v>3</v>
      </c>
      <c r="AD641" s="230">
        <v>0</v>
      </c>
      <c r="AE641" s="302">
        <v>1</v>
      </c>
      <c r="AG641" s="36"/>
    </row>
    <row r="642" spans="1:33" s="38" customFormat="1" ht="15" customHeight="1" x14ac:dyDescent="0.2">
      <c r="A642" s="277">
        <v>10</v>
      </c>
      <c r="B642" s="279">
        <v>30</v>
      </c>
      <c r="C642" s="170"/>
      <c r="D642" s="4" t="s">
        <v>747</v>
      </c>
      <c r="E642" s="1" t="s">
        <v>54</v>
      </c>
      <c r="F642" s="292">
        <v>3554508</v>
      </c>
      <c r="G642" s="292">
        <v>355450810</v>
      </c>
      <c r="H642" s="17">
        <v>392.51</v>
      </c>
      <c r="I642" s="17">
        <v>0.81053748287671246</v>
      </c>
      <c r="J642" s="17">
        <v>1.3408891692034501</v>
      </c>
      <c r="K642" s="17">
        <v>3.72</v>
      </c>
      <c r="L642" s="17">
        <v>0.53035168632673768</v>
      </c>
      <c r="M642" s="300">
        <f t="shared" si="13"/>
        <v>0.11044769999999998</v>
      </c>
      <c r="N642" s="221">
        <v>6.7258100000000001E-2</v>
      </c>
      <c r="O642" s="221">
        <v>4.3189599999999988E-2</v>
      </c>
      <c r="P642" s="298">
        <v>0</v>
      </c>
      <c r="Q642" s="68" t="s">
        <v>800</v>
      </c>
      <c r="R642" s="68" t="s">
        <v>800</v>
      </c>
      <c r="S642" s="68" t="s">
        <v>800</v>
      </c>
      <c r="T642" s="68" t="s">
        <v>800</v>
      </c>
      <c r="U642" s="79"/>
      <c r="V642" s="80" t="s">
        <v>800</v>
      </c>
      <c r="W642" s="80" t="s">
        <v>800</v>
      </c>
      <c r="X642" s="80" t="s">
        <v>800</v>
      </c>
      <c r="Y642" s="80" t="s">
        <v>800</v>
      </c>
      <c r="Z642" s="227"/>
      <c r="AA642" s="89">
        <v>639.46462823999991</v>
      </c>
      <c r="AB642" s="89">
        <v>1354.43137176</v>
      </c>
      <c r="AC642" s="301">
        <v>8</v>
      </c>
      <c r="AD642" s="230">
        <v>0</v>
      </c>
      <c r="AE642" s="302">
        <v>33</v>
      </c>
      <c r="AG642" s="36"/>
    </row>
    <row r="643" spans="1:33" s="38" customFormat="1" ht="15" customHeight="1" x14ac:dyDescent="0.2">
      <c r="A643" s="277">
        <v>14</v>
      </c>
      <c r="B643" s="279">
        <v>30</v>
      </c>
      <c r="C643" s="170"/>
      <c r="D643" s="4" t="s">
        <v>748</v>
      </c>
      <c r="E643" s="1" t="s">
        <v>8</v>
      </c>
      <c r="F643" s="292">
        <v>3554607</v>
      </c>
      <c r="G643" s="292">
        <v>355460714</v>
      </c>
      <c r="H643" s="17">
        <v>197.22</v>
      </c>
      <c r="I643" s="17">
        <v>0.75049766933028916</v>
      </c>
      <c r="J643" s="17">
        <v>1.0106701946981229</v>
      </c>
      <c r="K643" s="17">
        <v>2.27</v>
      </c>
      <c r="L643" s="17">
        <v>0.26017252536783375</v>
      </c>
      <c r="M643" s="300">
        <f t="shared" si="13"/>
        <v>2.3160100000000003E-2</v>
      </c>
      <c r="N643" s="221">
        <v>1.0603400000000001E-2</v>
      </c>
      <c r="O643" s="221">
        <v>1.2556700000000001E-2</v>
      </c>
      <c r="P643" s="298">
        <v>6.2761605783866053E-2</v>
      </c>
      <c r="Q643" s="68" t="s">
        <v>800</v>
      </c>
      <c r="R643" s="68" t="s">
        <v>800</v>
      </c>
      <c r="S643" s="68" t="s">
        <v>800</v>
      </c>
      <c r="T643" s="68" t="s">
        <v>800</v>
      </c>
      <c r="U643" s="79"/>
      <c r="V643" s="80" t="s">
        <v>800</v>
      </c>
      <c r="W643" s="80" t="s">
        <v>800</v>
      </c>
      <c r="X643" s="80" t="s">
        <v>800</v>
      </c>
      <c r="Y643" s="80" t="s">
        <v>800</v>
      </c>
      <c r="Z643" s="227"/>
      <c r="AA643" s="89">
        <v>61.913535496688759</v>
      </c>
      <c r="AB643" s="89">
        <v>43.926464503311244</v>
      </c>
      <c r="AC643" s="301">
        <v>0</v>
      </c>
      <c r="AD643" s="230">
        <v>0</v>
      </c>
      <c r="AE643" s="302">
        <v>10</v>
      </c>
      <c r="AG643" s="36"/>
    </row>
    <row r="644" spans="1:33" s="38" customFormat="1" ht="15" customHeight="1" x14ac:dyDescent="0.2">
      <c r="A644" s="277">
        <v>10</v>
      </c>
      <c r="B644" s="279">
        <v>30</v>
      </c>
      <c r="C644" s="170"/>
      <c r="D644" s="4" t="s">
        <v>749</v>
      </c>
      <c r="E644" s="1" t="s">
        <v>54</v>
      </c>
      <c r="F644" s="292">
        <v>3554656</v>
      </c>
      <c r="G644" s="292">
        <v>355465610</v>
      </c>
      <c r="H644" s="17">
        <v>71.3</v>
      </c>
      <c r="I644" s="17">
        <v>0.14009289827498733</v>
      </c>
      <c r="J644" s="17">
        <v>0.24015925418569251</v>
      </c>
      <c r="K644" s="17">
        <v>0.66</v>
      </c>
      <c r="L644" s="17">
        <v>0.10006635591070517</v>
      </c>
      <c r="M644" s="300">
        <f t="shared" si="13"/>
        <v>1.7511200000000001E-2</v>
      </c>
      <c r="N644" s="221">
        <v>1.7511200000000001E-2</v>
      </c>
      <c r="O644" s="221">
        <v>0</v>
      </c>
      <c r="P644" s="298">
        <v>0</v>
      </c>
      <c r="Q644" s="68" t="s">
        <v>800</v>
      </c>
      <c r="R644" s="68" t="s">
        <v>800</v>
      </c>
      <c r="S644" s="68" t="s">
        <v>800</v>
      </c>
      <c r="T644" s="68" t="s">
        <v>800</v>
      </c>
      <c r="U644" s="79"/>
      <c r="V644" s="80" t="s">
        <v>800</v>
      </c>
      <c r="W644" s="80" t="s">
        <v>800</v>
      </c>
      <c r="X644" s="80" t="s">
        <v>800</v>
      </c>
      <c r="Y644" s="80" t="s">
        <v>800</v>
      </c>
      <c r="Z644" s="227"/>
      <c r="AA644" s="89">
        <v>49.80555464627151</v>
      </c>
      <c r="AB644" s="89">
        <v>34.110445353728487</v>
      </c>
      <c r="AC644" s="301">
        <v>0</v>
      </c>
      <c r="AD644" s="230">
        <v>0</v>
      </c>
      <c r="AE644" s="302">
        <v>0</v>
      </c>
      <c r="AG644" s="36"/>
    </row>
    <row r="645" spans="1:33" s="38" customFormat="1" ht="15" customHeight="1" x14ac:dyDescent="0.2">
      <c r="A645" s="277">
        <v>13</v>
      </c>
      <c r="B645" s="279">
        <v>30</v>
      </c>
      <c r="C645" s="170"/>
      <c r="D645" s="4" t="s">
        <v>750</v>
      </c>
      <c r="E645" s="1" t="s">
        <v>10</v>
      </c>
      <c r="F645" s="292">
        <v>3554706</v>
      </c>
      <c r="G645" s="292">
        <v>355470613</v>
      </c>
      <c r="H645" s="17">
        <v>311.17</v>
      </c>
      <c r="I645" s="17">
        <v>1.0206768302891933</v>
      </c>
      <c r="J645" s="17">
        <v>1.3709090759766618</v>
      </c>
      <c r="K645" s="17">
        <v>3.05</v>
      </c>
      <c r="L645" s="17">
        <v>0.35023224568746847</v>
      </c>
      <c r="M645" s="300">
        <f t="shared" si="13"/>
        <v>4.1095899999999998E-2</v>
      </c>
      <c r="N645" s="221">
        <v>3.8118300000000001E-2</v>
      </c>
      <c r="O645" s="221">
        <v>2.9775999999999991E-3</v>
      </c>
      <c r="P645" s="298">
        <v>0</v>
      </c>
      <c r="Q645" s="68" t="s">
        <v>800</v>
      </c>
      <c r="R645" s="68" t="s">
        <v>800</v>
      </c>
      <c r="S645" s="68" t="s">
        <v>800</v>
      </c>
      <c r="T645" s="68" t="s">
        <v>800</v>
      </c>
      <c r="U645" s="79"/>
      <c r="V645" s="80" t="s">
        <v>800</v>
      </c>
      <c r="W645" s="80" t="s">
        <v>800</v>
      </c>
      <c r="X645" s="80" t="s">
        <v>800</v>
      </c>
      <c r="Y645" s="80" t="s">
        <v>800</v>
      </c>
      <c r="Z645" s="227"/>
      <c r="AA645" s="89">
        <v>376.40380772032046</v>
      </c>
      <c r="AB645" s="89">
        <v>78.060192279679541</v>
      </c>
      <c r="AC645" s="301">
        <v>0</v>
      </c>
      <c r="AD645" s="230">
        <v>0</v>
      </c>
      <c r="AE645" s="302">
        <v>7</v>
      </c>
      <c r="AG645" s="36"/>
    </row>
    <row r="646" spans="1:33" s="38" customFormat="1" ht="15" customHeight="1" x14ac:dyDescent="0.2">
      <c r="A646" s="277">
        <v>13</v>
      </c>
      <c r="B646" s="279">
        <v>30</v>
      </c>
      <c r="C646" s="170"/>
      <c r="D646" s="4" t="s">
        <v>751</v>
      </c>
      <c r="E646" s="1" t="s">
        <v>10</v>
      </c>
      <c r="F646" s="292">
        <v>3554755</v>
      </c>
      <c r="G646" s="292">
        <v>355475513</v>
      </c>
      <c r="H646" s="17">
        <v>63.38</v>
      </c>
      <c r="I646" s="17">
        <v>0.30019906773211563</v>
      </c>
      <c r="J646" s="17">
        <v>0.3902587880517504</v>
      </c>
      <c r="K646" s="17">
        <v>0.74</v>
      </c>
      <c r="L646" s="17">
        <v>9.0059720319634773E-2</v>
      </c>
      <c r="M646" s="300">
        <f t="shared" si="13"/>
        <v>7.6504099999999992E-2</v>
      </c>
      <c r="N646" s="221">
        <v>6.7802699999999994E-2</v>
      </c>
      <c r="O646" s="221">
        <v>8.7013999999999998E-3</v>
      </c>
      <c r="P646" s="298">
        <v>0</v>
      </c>
      <c r="Q646" s="68" t="s">
        <v>800</v>
      </c>
      <c r="R646" s="68" t="s">
        <v>800</v>
      </c>
      <c r="S646" s="68" t="s">
        <v>800</v>
      </c>
      <c r="T646" s="68" t="s">
        <v>800</v>
      </c>
      <c r="U646" s="79"/>
      <c r="V646" s="80" t="s">
        <v>800</v>
      </c>
      <c r="W646" s="80" t="s">
        <v>800</v>
      </c>
      <c r="X646" s="80" t="s">
        <v>800</v>
      </c>
      <c r="Y646" s="80" t="s">
        <v>800</v>
      </c>
      <c r="Z646" s="227"/>
      <c r="AA646" s="89">
        <v>67.3596</v>
      </c>
      <c r="AB646" s="89">
        <v>15.800400000000002</v>
      </c>
      <c r="AC646" s="301">
        <v>0</v>
      </c>
      <c r="AD646" s="230">
        <v>0</v>
      </c>
      <c r="AE646" s="302">
        <v>0</v>
      </c>
      <c r="AG646" s="36"/>
    </row>
    <row r="647" spans="1:33" s="38" customFormat="1" ht="15" customHeight="1" x14ac:dyDescent="0.2">
      <c r="A647" s="277">
        <v>2</v>
      </c>
      <c r="B647" s="279">
        <v>30</v>
      </c>
      <c r="C647" s="170"/>
      <c r="D647" s="4" t="s">
        <v>752</v>
      </c>
      <c r="E647" s="1" t="s">
        <v>6</v>
      </c>
      <c r="F647" s="292">
        <v>3554805</v>
      </c>
      <c r="G647" s="292">
        <v>35548052</v>
      </c>
      <c r="H647" s="17">
        <v>192.42</v>
      </c>
      <c r="I647" s="17">
        <v>0.96063701674277002</v>
      </c>
      <c r="J647" s="17">
        <v>1.2608360844748858</v>
      </c>
      <c r="K647" s="17">
        <v>2.9</v>
      </c>
      <c r="L647" s="17">
        <v>0.3001990677321158</v>
      </c>
      <c r="M647" s="300">
        <f t="shared" si="13"/>
        <v>0.46603980000000006</v>
      </c>
      <c r="N647" s="221">
        <v>0.45113050000000005</v>
      </c>
      <c r="O647" s="221">
        <v>1.49093E-2</v>
      </c>
      <c r="P647" s="298">
        <v>1.1738267376966007</v>
      </c>
      <c r="Q647" s="68" t="s">
        <v>800</v>
      </c>
      <c r="R647" s="68" t="s">
        <v>800</v>
      </c>
      <c r="S647" s="68" t="s">
        <v>800</v>
      </c>
      <c r="T647" s="68" t="s">
        <v>800</v>
      </c>
      <c r="U647" s="79"/>
      <c r="V647" s="80" t="s">
        <v>800</v>
      </c>
      <c r="W647" s="80" t="s">
        <v>800</v>
      </c>
      <c r="X647" s="80" t="s">
        <v>800</v>
      </c>
      <c r="Y647" s="80" t="s">
        <v>800</v>
      </c>
      <c r="Z647" s="227"/>
      <c r="AA647" s="89">
        <v>1456.4928562286393</v>
      </c>
      <c r="AB647" s="89">
        <v>753.61914377136077</v>
      </c>
      <c r="AC647" s="301">
        <v>4</v>
      </c>
      <c r="AD647" s="230">
        <v>0</v>
      </c>
      <c r="AE647" s="302">
        <v>51</v>
      </c>
      <c r="AG647" s="36"/>
    </row>
    <row r="648" spans="1:33" s="38" customFormat="1" ht="15" customHeight="1" x14ac:dyDescent="0.2">
      <c r="A648" s="277">
        <v>18</v>
      </c>
      <c r="B648" s="279">
        <v>30</v>
      </c>
      <c r="C648" s="170"/>
      <c r="D648" s="4" t="s">
        <v>753</v>
      </c>
      <c r="E648" s="1" t="s">
        <v>1</v>
      </c>
      <c r="F648" s="292">
        <v>3554904</v>
      </c>
      <c r="G648" s="292">
        <v>355490418</v>
      </c>
      <c r="H648" s="17">
        <v>152.69999999999999</v>
      </c>
      <c r="I648" s="17">
        <v>0.26017252536783358</v>
      </c>
      <c r="J648" s="17">
        <v>0.3502322456874683</v>
      </c>
      <c r="K648" s="17">
        <v>1.1299999999999999</v>
      </c>
      <c r="L648" s="17">
        <v>9.0059720319634717E-2</v>
      </c>
      <c r="M648" s="300">
        <f t="shared" si="13"/>
        <v>2.2790299999999999E-2</v>
      </c>
      <c r="N648" s="221">
        <v>2.1694399999999999E-2</v>
      </c>
      <c r="O648" s="221">
        <v>1.0958999999999999E-3</v>
      </c>
      <c r="P648" s="298">
        <v>4.2453259766615931E-2</v>
      </c>
      <c r="Q648" s="68" t="s">
        <v>800</v>
      </c>
      <c r="R648" s="68" t="s">
        <v>800</v>
      </c>
      <c r="S648" s="68" t="s">
        <v>800</v>
      </c>
      <c r="T648" s="68" t="s">
        <v>800</v>
      </c>
      <c r="U648" s="79"/>
      <c r="V648" s="80" t="s">
        <v>800</v>
      </c>
      <c r="W648" s="80" t="s">
        <v>800</v>
      </c>
      <c r="X648" s="80" t="s">
        <v>800</v>
      </c>
      <c r="Y648" s="80" t="s">
        <v>800</v>
      </c>
      <c r="Z648" s="227"/>
      <c r="AA648" s="89">
        <v>184.00798213673428</v>
      </c>
      <c r="AB648" s="89">
        <v>78.756017863265726</v>
      </c>
      <c r="AC648" s="301">
        <v>0</v>
      </c>
      <c r="AD648" s="230">
        <v>0</v>
      </c>
      <c r="AE648" s="302">
        <v>0</v>
      </c>
      <c r="AG648" s="36"/>
    </row>
    <row r="649" spans="1:33" s="38" customFormat="1" ht="15" customHeight="1" x14ac:dyDescent="0.2">
      <c r="A649" s="277">
        <v>5</v>
      </c>
      <c r="B649" s="279">
        <v>30</v>
      </c>
      <c r="C649" s="170"/>
      <c r="D649" s="4" t="s">
        <v>754</v>
      </c>
      <c r="E649" s="1" t="s">
        <v>9</v>
      </c>
      <c r="F649" s="292">
        <v>3554953</v>
      </c>
      <c r="G649" s="292">
        <v>35549535</v>
      </c>
      <c r="H649" s="17">
        <v>126.47</v>
      </c>
      <c r="I649" s="17">
        <v>0.38025215246067989</v>
      </c>
      <c r="J649" s="17">
        <v>0.58038486428209024</v>
      </c>
      <c r="K649" s="17">
        <v>1.52</v>
      </c>
      <c r="L649" s="17">
        <v>0.20013271182141035</v>
      </c>
      <c r="M649" s="300">
        <f t="shared" si="13"/>
        <v>2.1957800000000003E-2</v>
      </c>
      <c r="N649" s="221">
        <v>1.7399200000000004E-2</v>
      </c>
      <c r="O649" s="221">
        <v>4.5585999999999995E-3</v>
      </c>
      <c r="P649" s="298">
        <v>0</v>
      </c>
      <c r="Q649" s="68" t="s">
        <v>800</v>
      </c>
      <c r="R649" s="68" t="s">
        <v>800</v>
      </c>
      <c r="S649" s="68" t="s">
        <v>800</v>
      </c>
      <c r="T649" s="68" t="s">
        <v>800</v>
      </c>
      <c r="U649" s="79"/>
      <c r="V649" s="80" t="s">
        <v>800</v>
      </c>
      <c r="W649" s="80" t="s">
        <v>800</v>
      </c>
      <c r="X649" s="80" t="s">
        <v>800</v>
      </c>
      <c r="Y649" s="80" t="s">
        <v>800</v>
      </c>
      <c r="Z649" s="227"/>
      <c r="AA649" s="89">
        <v>0</v>
      </c>
      <c r="AB649" s="89">
        <v>178.74</v>
      </c>
      <c r="AC649" s="301">
        <v>1</v>
      </c>
      <c r="AD649" s="230">
        <v>0</v>
      </c>
      <c r="AE649" s="302">
        <v>29</v>
      </c>
      <c r="AG649" s="36"/>
    </row>
    <row r="650" spans="1:33" s="38" customFormat="1" ht="15" customHeight="1" x14ac:dyDescent="0.2">
      <c r="A650" s="277">
        <v>20</v>
      </c>
      <c r="B650" s="279">
        <v>30</v>
      </c>
      <c r="C650" s="170"/>
      <c r="D650" s="4" t="s">
        <v>755</v>
      </c>
      <c r="E650" s="1" t="s">
        <v>3</v>
      </c>
      <c r="F650" s="292">
        <v>3555000</v>
      </c>
      <c r="G650" s="292">
        <v>355500020</v>
      </c>
      <c r="H650" s="17">
        <v>629.11</v>
      </c>
      <c r="I650" s="17">
        <v>1.5510285166159312</v>
      </c>
      <c r="J650" s="17">
        <v>2.0913868385337393</v>
      </c>
      <c r="K650" s="17">
        <v>4.72</v>
      </c>
      <c r="L650" s="17">
        <v>0.54035832191780808</v>
      </c>
      <c r="M650" s="300">
        <f t="shared" si="13"/>
        <v>0.22301940000000001</v>
      </c>
      <c r="N650" s="221">
        <v>1.0986099999999999E-2</v>
      </c>
      <c r="O650" s="221">
        <v>0.21203330000000001</v>
      </c>
      <c r="P650" s="298">
        <v>0</v>
      </c>
      <c r="Q650" s="68" t="s">
        <v>800</v>
      </c>
      <c r="R650" s="68" t="s">
        <v>800</v>
      </c>
      <c r="S650" s="68" t="s">
        <v>800</v>
      </c>
      <c r="T650" s="68" t="s">
        <v>800</v>
      </c>
      <c r="U650" s="79"/>
      <c r="V650" s="80" t="s">
        <v>800</v>
      </c>
      <c r="W650" s="80" t="s">
        <v>800</v>
      </c>
      <c r="X650" s="80" t="s">
        <v>800</v>
      </c>
      <c r="Y650" s="80" t="s">
        <v>800</v>
      </c>
      <c r="Z650" s="227"/>
      <c r="AA650" s="89">
        <v>3075.4587272543513</v>
      </c>
      <c r="AB650" s="89">
        <v>330.3212727456484</v>
      </c>
      <c r="AC650" s="301">
        <v>0</v>
      </c>
      <c r="AD650" s="230">
        <v>0</v>
      </c>
      <c r="AE650" s="302">
        <v>7</v>
      </c>
      <c r="AG650" s="36"/>
    </row>
    <row r="651" spans="1:33" s="38" customFormat="1" ht="15" customHeight="1" x14ac:dyDescent="0.2">
      <c r="A651" s="277">
        <v>20</v>
      </c>
      <c r="B651" s="279">
        <v>30</v>
      </c>
      <c r="C651" s="170"/>
      <c r="D651" s="4" t="s">
        <v>756</v>
      </c>
      <c r="E651" s="1" t="s">
        <v>3</v>
      </c>
      <c r="F651" s="292">
        <v>3555109</v>
      </c>
      <c r="G651" s="292">
        <v>355510920</v>
      </c>
      <c r="H651" s="17">
        <v>244.65</v>
      </c>
      <c r="I651" s="17">
        <v>0.51033841514459666</v>
      </c>
      <c r="J651" s="17">
        <v>0.72047776255707763</v>
      </c>
      <c r="K651" s="17">
        <v>1.74</v>
      </c>
      <c r="L651" s="17">
        <v>0.21013934741248097</v>
      </c>
      <c r="M651" s="300">
        <f t="shared" si="13"/>
        <v>0.1263339</v>
      </c>
      <c r="N651" s="221">
        <v>5.2903000000000004E-3</v>
      </c>
      <c r="O651" s="221">
        <v>0.1210436</v>
      </c>
      <c r="P651" s="298">
        <v>0</v>
      </c>
      <c r="Q651" s="68" t="s">
        <v>800</v>
      </c>
      <c r="R651" s="68" t="s">
        <v>800</v>
      </c>
      <c r="S651" s="68" t="s">
        <v>800</v>
      </c>
      <c r="T651" s="68" t="s">
        <v>800</v>
      </c>
      <c r="U651" s="79"/>
      <c r="V651" s="80" t="s">
        <v>800</v>
      </c>
      <c r="W651" s="80" t="s">
        <v>800</v>
      </c>
      <c r="X651" s="80" t="s">
        <v>800</v>
      </c>
      <c r="Y651" s="80" t="s">
        <v>800</v>
      </c>
      <c r="Z651" s="227"/>
      <c r="AA651" s="89">
        <v>454.41971999999998</v>
      </c>
      <c r="AB651" s="89">
        <v>191.79827999999998</v>
      </c>
      <c r="AC651" s="301">
        <v>1</v>
      </c>
      <c r="AD651" s="230">
        <v>0</v>
      </c>
      <c r="AE651" s="302">
        <v>1</v>
      </c>
      <c r="AG651" s="36"/>
    </row>
    <row r="652" spans="1:33" s="38" customFormat="1" ht="15" customHeight="1" x14ac:dyDescent="0.2">
      <c r="A652" s="277">
        <v>19</v>
      </c>
      <c r="B652" s="279">
        <v>30</v>
      </c>
      <c r="C652" s="170"/>
      <c r="D652" s="4" t="s">
        <v>757</v>
      </c>
      <c r="E652" s="1" t="s">
        <v>2</v>
      </c>
      <c r="F652" s="292">
        <v>3555208</v>
      </c>
      <c r="G652" s="292">
        <v>355520819</v>
      </c>
      <c r="H652" s="17">
        <v>153.09</v>
      </c>
      <c r="I652" s="17">
        <v>0.27017916095890415</v>
      </c>
      <c r="J652" s="17">
        <v>0.3502322456874683</v>
      </c>
      <c r="K652" s="17">
        <v>1.1200000000000001</v>
      </c>
      <c r="L652" s="17">
        <v>8.005308472856415E-2</v>
      </c>
      <c r="M652" s="300">
        <f t="shared" si="13"/>
        <v>6.1623400000000002E-2</v>
      </c>
      <c r="N652" s="221">
        <v>5.6079200000000003E-2</v>
      </c>
      <c r="O652" s="221">
        <v>5.5442E-3</v>
      </c>
      <c r="P652" s="298">
        <v>0</v>
      </c>
      <c r="Q652" s="68" t="s">
        <v>800</v>
      </c>
      <c r="R652" s="68" t="s">
        <v>800</v>
      </c>
      <c r="S652" s="68" t="s">
        <v>800</v>
      </c>
      <c r="T652" s="68" t="s">
        <v>800</v>
      </c>
      <c r="U652" s="79"/>
      <c r="V652" s="80" t="s">
        <v>800</v>
      </c>
      <c r="W652" s="80" t="s">
        <v>800</v>
      </c>
      <c r="X652" s="80" t="s">
        <v>800</v>
      </c>
      <c r="Y652" s="80" t="s">
        <v>800</v>
      </c>
      <c r="Z652" s="227"/>
      <c r="AA652" s="89">
        <v>70.146538317757006</v>
      </c>
      <c r="AB652" s="89">
        <v>18.845461682242995</v>
      </c>
      <c r="AC652" s="301">
        <v>0</v>
      </c>
      <c r="AD652" s="230">
        <v>0</v>
      </c>
      <c r="AE652" s="302">
        <v>7</v>
      </c>
      <c r="AG652" s="36"/>
    </row>
    <row r="653" spans="1:33" s="38" customFormat="1" ht="15" customHeight="1" x14ac:dyDescent="0.2">
      <c r="A653" s="277">
        <v>15</v>
      </c>
      <c r="B653" s="279">
        <v>30</v>
      </c>
      <c r="C653" s="170"/>
      <c r="D653" s="4" t="s">
        <v>758</v>
      </c>
      <c r="E653" s="1" t="s">
        <v>17</v>
      </c>
      <c r="F653" s="292">
        <v>3555307</v>
      </c>
      <c r="G653" s="292">
        <v>355530715</v>
      </c>
      <c r="H653" s="17">
        <v>147.36000000000001</v>
      </c>
      <c r="I653" s="17">
        <v>0.24015925418569251</v>
      </c>
      <c r="J653" s="17">
        <v>0.36023888127853881</v>
      </c>
      <c r="K653" s="17">
        <v>1.1200000000000001</v>
      </c>
      <c r="L653" s="17">
        <v>0.12007962709284631</v>
      </c>
      <c r="M653" s="300">
        <f t="shared" si="13"/>
        <v>7.9757499999999953E-2</v>
      </c>
      <c r="N653" s="221">
        <v>7.2874599999999956E-2</v>
      </c>
      <c r="O653" s="221">
        <v>6.8829E-3</v>
      </c>
      <c r="P653" s="298">
        <v>0</v>
      </c>
      <c r="Q653" s="68" t="s">
        <v>800</v>
      </c>
      <c r="R653" s="68" t="s">
        <v>800</v>
      </c>
      <c r="S653" s="68" t="s">
        <v>800</v>
      </c>
      <c r="T653" s="68" t="s">
        <v>800</v>
      </c>
      <c r="U653" s="79"/>
      <c r="V653" s="80" t="s">
        <v>800</v>
      </c>
      <c r="W653" s="80" t="s">
        <v>800</v>
      </c>
      <c r="X653" s="80" t="s">
        <v>800</v>
      </c>
      <c r="Y653" s="80" t="s">
        <v>800</v>
      </c>
      <c r="Z653" s="227"/>
      <c r="AA653" s="89">
        <v>64.363140000000001</v>
      </c>
      <c r="AB653" s="89">
        <v>6.8628600000000004</v>
      </c>
      <c r="AC653" s="301">
        <v>0</v>
      </c>
      <c r="AD653" s="230">
        <v>0</v>
      </c>
      <c r="AE653" s="302">
        <v>1</v>
      </c>
      <c r="AG653" s="36"/>
    </row>
    <row r="654" spans="1:33" s="38" customFormat="1" ht="15" customHeight="1" x14ac:dyDescent="0.2">
      <c r="A654" s="277">
        <v>19</v>
      </c>
      <c r="B654" s="279">
        <v>30</v>
      </c>
      <c r="C654" s="170"/>
      <c r="D654" s="4" t="s">
        <v>759</v>
      </c>
      <c r="E654" s="1" t="s">
        <v>2</v>
      </c>
      <c r="F654" s="292">
        <v>3555356</v>
      </c>
      <c r="G654" s="292">
        <v>355535619</v>
      </c>
      <c r="H654" s="17">
        <v>210.24</v>
      </c>
      <c r="I654" s="17">
        <v>0.44029196600710296</v>
      </c>
      <c r="J654" s="17">
        <v>0.57037822869101984</v>
      </c>
      <c r="K654" s="17">
        <v>1.57</v>
      </c>
      <c r="L654" s="17">
        <v>0.13008626268391688</v>
      </c>
      <c r="M654" s="300">
        <f t="shared" si="13"/>
        <v>3.1344500000000004E-2</v>
      </c>
      <c r="N654" s="221">
        <v>1.21528E-2</v>
      </c>
      <c r="O654" s="221">
        <v>1.9191700000000003E-2</v>
      </c>
      <c r="P654" s="298">
        <v>0</v>
      </c>
      <c r="Q654" s="68" t="s">
        <v>800</v>
      </c>
      <c r="R654" s="68" t="s">
        <v>800</v>
      </c>
      <c r="S654" s="68" t="s">
        <v>800</v>
      </c>
      <c r="T654" s="68" t="s">
        <v>800</v>
      </c>
      <c r="U654" s="79"/>
      <c r="V654" s="80" t="s">
        <v>800</v>
      </c>
      <c r="W654" s="80" t="s">
        <v>800</v>
      </c>
      <c r="X654" s="80" t="s">
        <v>800</v>
      </c>
      <c r="Y654" s="80" t="s">
        <v>800</v>
      </c>
      <c r="Z654" s="227"/>
      <c r="AA654" s="89">
        <v>201.70296000000002</v>
      </c>
      <c r="AB654" s="89">
        <v>94.919039999999995</v>
      </c>
      <c r="AC654" s="301">
        <v>0</v>
      </c>
      <c r="AD654" s="230">
        <v>0</v>
      </c>
      <c r="AE654" s="302">
        <v>1</v>
      </c>
      <c r="AG654" s="36"/>
    </row>
    <row r="655" spans="1:33" s="38" customFormat="1" ht="15" customHeight="1" x14ac:dyDescent="0.2">
      <c r="A655" s="277">
        <v>3</v>
      </c>
      <c r="B655" s="279">
        <v>30</v>
      </c>
      <c r="C655" s="170"/>
      <c r="D655" s="4" t="s">
        <v>760</v>
      </c>
      <c r="E655" s="1" t="s">
        <v>13</v>
      </c>
      <c r="F655" s="292">
        <v>3555406</v>
      </c>
      <c r="G655" s="292">
        <v>35554063</v>
      </c>
      <c r="H655" s="17">
        <v>712.12</v>
      </c>
      <c r="I655" s="17">
        <v>10.116708582572297</v>
      </c>
      <c r="J655" s="17">
        <v>14.459588429096904</v>
      </c>
      <c r="K655" s="17">
        <v>39.35</v>
      </c>
      <c r="L655" s="17">
        <v>4.3428798465246068</v>
      </c>
      <c r="M655" s="300">
        <f t="shared" si="13"/>
        <v>0.81460819999999989</v>
      </c>
      <c r="N655" s="221">
        <v>0.80955619999999995</v>
      </c>
      <c r="O655" s="221">
        <v>5.0520000000000001E-3</v>
      </c>
      <c r="P655" s="298">
        <v>1.6346397767630645E-4</v>
      </c>
      <c r="Q655" s="68" t="s">
        <v>800</v>
      </c>
      <c r="R655" s="68" t="s">
        <v>800</v>
      </c>
      <c r="S655" s="68" t="s">
        <v>800</v>
      </c>
      <c r="T655" s="68" t="s">
        <v>800</v>
      </c>
      <c r="U655" s="79"/>
      <c r="V655" s="80" t="s">
        <v>800</v>
      </c>
      <c r="W655" s="80" t="s">
        <v>800</v>
      </c>
      <c r="X655" s="80" t="s">
        <v>800</v>
      </c>
      <c r="Y655" s="80" t="s">
        <v>800</v>
      </c>
      <c r="Z655" s="227"/>
      <c r="AA655" s="89">
        <v>919.97196147607656</v>
      </c>
      <c r="AB655" s="89">
        <v>3684.2840385239238</v>
      </c>
      <c r="AC655" s="301">
        <v>17</v>
      </c>
      <c r="AD655" s="230">
        <v>0</v>
      </c>
      <c r="AE655" s="302">
        <v>11</v>
      </c>
      <c r="AG655" s="36"/>
    </row>
    <row r="656" spans="1:33" s="38" customFormat="1" ht="15" customHeight="1" x14ac:dyDescent="0.2">
      <c r="A656" s="277">
        <v>17</v>
      </c>
      <c r="B656" s="279">
        <v>30</v>
      </c>
      <c r="C656" s="170"/>
      <c r="D656" s="4" t="s">
        <v>761</v>
      </c>
      <c r="E656" s="1" t="s">
        <v>7</v>
      </c>
      <c r="F656" s="292">
        <v>3555505</v>
      </c>
      <c r="G656" s="292">
        <v>355550517</v>
      </c>
      <c r="H656" s="17">
        <v>283.33</v>
      </c>
      <c r="I656" s="17">
        <v>1.090723279426687</v>
      </c>
      <c r="J656" s="17">
        <v>1.3709090759766618</v>
      </c>
      <c r="K656" s="17">
        <v>2.59</v>
      </c>
      <c r="L656" s="17">
        <v>0.28018579654997477</v>
      </c>
      <c r="M656" s="300">
        <f t="shared" si="13"/>
        <v>0.42335960000000006</v>
      </c>
      <c r="N656" s="221">
        <v>0.42208980000000007</v>
      </c>
      <c r="O656" s="221">
        <v>1.2698E-3</v>
      </c>
      <c r="P656" s="298">
        <v>0</v>
      </c>
      <c r="Q656" s="68" t="s">
        <v>800</v>
      </c>
      <c r="R656" s="68" t="s">
        <v>800</v>
      </c>
      <c r="S656" s="68" t="s">
        <v>800</v>
      </c>
      <c r="T656" s="68" t="s">
        <v>800</v>
      </c>
      <c r="U656" s="79"/>
      <c r="V656" s="80" t="s">
        <v>800</v>
      </c>
      <c r="W656" s="80" t="s">
        <v>800</v>
      </c>
      <c r="X656" s="80" t="s">
        <v>800</v>
      </c>
      <c r="Y656" s="80" t="s">
        <v>800</v>
      </c>
      <c r="Z656" s="227"/>
      <c r="AA656" s="89">
        <v>137.24410278026906</v>
      </c>
      <c r="AB656" s="89">
        <v>48.299897219730944</v>
      </c>
      <c r="AC656" s="301">
        <v>0</v>
      </c>
      <c r="AD656" s="230">
        <v>0</v>
      </c>
      <c r="AE656" s="302">
        <v>4</v>
      </c>
      <c r="AG656" s="36"/>
    </row>
    <row r="657" spans="1:33" s="38" customFormat="1" ht="15" customHeight="1" x14ac:dyDescent="0.2">
      <c r="A657" s="277">
        <v>15</v>
      </c>
      <c r="B657" s="279">
        <v>30</v>
      </c>
      <c r="C657" s="170"/>
      <c r="D657" s="4" t="s">
        <v>762</v>
      </c>
      <c r="E657" s="1" t="s">
        <v>17</v>
      </c>
      <c r="F657" s="292">
        <v>3555604</v>
      </c>
      <c r="G657" s="292">
        <v>355560415</v>
      </c>
      <c r="H657" s="17">
        <v>252.21</v>
      </c>
      <c r="I657" s="17">
        <v>0.42027869482496194</v>
      </c>
      <c r="J657" s="17">
        <v>0.63041804223744291</v>
      </c>
      <c r="K657" s="17">
        <v>1.97</v>
      </c>
      <c r="L657" s="17">
        <v>0.21013934741248097</v>
      </c>
      <c r="M657" s="300">
        <f t="shared" si="13"/>
        <v>5.38234E-2</v>
      </c>
      <c r="N657" s="221">
        <v>9.2527999999999985E-3</v>
      </c>
      <c r="O657" s="221">
        <v>4.4570600000000002E-2</v>
      </c>
      <c r="P657" s="298">
        <v>0</v>
      </c>
      <c r="Q657" s="68" t="s">
        <v>800</v>
      </c>
      <c r="R657" s="68" t="s">
        <v>800</v>
      </c>
      <c r="S657" s="68" t="s">
        <v>800</v>
      </c>
      <c r="T657" s="68" t="s">
        <v>800</v>
      </c>
      <c r="U657" s="79"/>
      <c r="V657" s="80" t="s">
        <v>800</v>
      </c>
      <c r="W657" s="80" t="s">
        <v>800</v>
      </c>
      <c r="X657" s="80" t="s">
        <v>800</v>
      </c>
      <c r="Y657" s="80" t="s">
        <v>800</v>
      </c>
      <c r="Z657" s="227"/>
      <c r="AA657" s="89">
        <v>462.024</v>
      </c>
      <c r="AB657" s="89">
        <v>40.176000000000002</v>
      </c>
      <c r="AC657" s="301">
        <v>2</v>
      </c>
      <c r="AD657" s="230">
        <v>0</v>
      </c>
      <c r="AE657" s="302">
        <v>1</v>
      </c>
      <c r="AG657" s="36"/>
    </row>
    <row r="658" spans="1:33" s="38" customFormat="1" ht="15" customHeight="1" x14ac:dyDescent="0.2">
      <c r="A658" s="277">
        <v>19</v>
      </c>
      <c r="B658" s="279">
        <v>30</v>
      </c>
      <c r="C658" s="170"/>
      <c r="D658" s="4" t="s">
        <v>763</v>
      </c>
      <c r="E658" s="1" t="s">
        <v>2</v>
      </c>
      <c r="F658" s="292">
        <v>3555703</v>
      </c>
      <c r="G658" s="292">
        <v>355570319</v>
      </c>
      <c r="H658" s="17">
        <v>79.150000000000006</v>
      </c>
      <c r="I658" s="17">
        <v>0.14009289827498733</v>
      </c>
      <c r="J658" s="17">
        <v>0.19012607623033995</v>
      </c>
      <c r="K658" s="17">
        <v>0.59</v>
      </c>
      <c r="L658" s="17">
        <v>5.0033177955352615E-2</v>
      </c>
      <c r="M658" s="300">
        <f t="shared" si="13"/>
        <v>4.1355000000000003E-3</v>
      </c>
      <c r="N658" s="221">
        <v>0</v>
      </c>
      <c r="O658" s="221">
        <v>4.1355000000000003E-3</v>
      </c>
      <c r="P658" s="298">
        <v>0</v>
      </c>
      <c r="Q658" s="68" t="s">
        <v>800</v>
      </c>
      <c r="R658" s="68" t="s">
        <v>800</v>
      </c>
      <c r="S658" s="68" t="s">
        <v>800</v>
      </c>
      <c r="T658" s="68" t="s">
        <v>800</v>
      </c>
      <c r="U658" s="79"/>
      <c r="V658" s="80" t="s">
        <v>800</v>
      </c>
      <c r="W658" s="80" t="s">
        <v>800</v>
      </c>
      <c r="X658" s="80" t="s">
        <v>800</v>
      </c>
      <c r="Y658" s="80" t="s">
        <v>800</v>
      </c>
      <c r="Z658" s="227"/>
      <c r="AA658" s="89">
        <v>53.001306354009081</v>
      </c>
      <c r="AB658" s="89">
        <v>20.276693645990925</v>
      </c>
      <c r="AC658" s="301">
        <v>0</v>
      </c>
      <c r="AD658" s="230">
        <v>0</v>
      </c>
      <c r="AE658" s="302">
        <v>2</v>
      </c>
      <c r="AG658" s="36"/>
    </row>
    <row r="659" spans="1:33" s="38" customFormat="1" ht="15" customHeight="1" x14ac:dyDescent="0.2">
      <c r="A659" s="277">
        <v>15</v>
      </c>
      <c r="B659" s="279">
        <v>30</v>
      </c>
      <c r="C659" s="170"/>
      <c r="D659" s="4" t="s">
        <v>764</v>
      </c>
      <c r="E659" s="1" t="s">
        <v>17</v>
      </c>
      <c r="F659" s="292">
        <v>3555802</v>
      </c>
      <c r="G659" s="292">
        <v>355580215</v>
      </c>
      <c r="H659" s="17">
        <v>209.27</v>
      </c>
      <c r="I659" s="17">
        <v>0.3502322456874683</v>
      </c>
      <c r="J659" s="17">
        <v>0.49032514396245563</v>
      </c>
      <c r="K659" s="17">
        <v>1.57</v>
      </c>
      <c r="L659" s="17">
        <v>0.14009289827498733</v>
      </c>
      <c r="M659" s="300">
        <f t="shared" si="13"/>
        <v>0.16522999999999999</v>
      </c>
      <c r="N659" s="221">
        <v>0.15980349999999999</v>
      </c>
      <c r="O659" s="221">
        <v>5.4265000000000008E-3</v>
      </c>
      <c r="P659" s="298">
        <v>0</v>
      </c>
      <c r="Q659" s="68" t="s">
        <v>800</v>
      </c>
      <c r="R659" s="68" t="s">
        <v>800</v>
      </c>
      <c r="S659" s="68" t="s">
        <v>800</v>
      </c>
      <c r="T659" s="68" t="s">
        <v>800</v>
      </c>
      <c r="U659" s="79"/>
      <c r="V659" s="80" t="s">
        <v>800</v>
      </c>
      <c r="W659" s="80" t="s">
        <v>800</v>
      </c>
      <c r="X659" s="80" t="s">
        <v>800</v>
      </c>
      <c r="Y659" s="80" t="s">
        <v>800</v>
      </c>
      <c r="Z659" s="227"/>
      <c r="AA659" s="89">
        <v>324.02915999999993</v>
      </c>
      <c r="AB659" s="89">
        <v>91.392840000000007</v>
      </c>
      <c r="AC659" s="301">
        <v>2</v>
      </c>
      <c r="AD659" s="230">
        <v>0</v>
      </c>
      <c r="AE659" s="302">
        <v>6</v>
      </c>
      <c r="AG659" s="36"/>
    </row>
    <row r="660" spans="1:33" s="38" customFormat="1" ht="15" customHeight="1" x14ac:dyDescent="0.2">
      <c r="A660" s="277">
        <v>16</v>
      </c>
      <c r="B660" s="279">
        <v>30</v>
      </c>
      <c r="C660" s="170"/>
      <c r="D660" s="4" t="s">
        <v>765</v>
      </c>
      <c r="E660" s="1" t="s">
        <v>0</v>
      </c>
      <c r="F660" s="292">
        <v>3555901</v>
      </c>
      <c r="G660" s="292">
        <v>355590116</v>
      </c>
      <c r="H660" s="17">
        <v>147.58000000000001</v>
      </c>
      <c r="I660" s="17">
        <v>0.3502322456874683</v>
      </c>
      <c r="J660" s="17">
        <v>0.45029860159817353</v>
      </c>
      <c r="K660" s="17">
        <v>1.1000000000000001</v>
      </c>
      <c r="L660" s="17">
        <v>0.10006635591070523</v>
      </c>
      <c r="M660" s="300">
        <f t="shared" si="13"/>
        <v>7.6605000000000006E-3</v>
      </c>
      <c r="N660" s="221">
        <v>4.8434000000000003E-3</v>
      </c>
      <c r="O660" s="221">
        <v>2.8170999999999999E-3</v>
      </c>
      <c r="P660" s="298">
        <v>0</v>
      </c>
      <c r="Q660" s="68" t="s">
        <v>800</v>
      </c>
      <c r="R660" s="68" t="s">
        <v>800</v>
      </c>
      <c r="S660" s="68" t="s">
        <v>800</v>
      </c>
      <c r="T660" s="68" t="s">
        <v>800</v>
      </c>
      <c r="U660" s="79"/>
      <c r="V660" s="80" t="s">
        <v>800</v>
      </c>
      <c r="W660" s="80" t="s">
        <v>800</v>
      </c>
      <c r="X660" s="80" t="s">
        <v>800</v>
      </c>
      <c r="Y660" s="80" t="s">
        <v>800</v>
      </c>
      <c r="Z660" s="227"/>
      <c r="AA660" s="89">
        <v>44.616901831238778</v>
      </c>
      <c r="AB660" s="89">
        <v>12.191098168761224</v>
      </c>
      <c r="AC660" s="301">
        <v>0</v>
      </c>
      <c r="AD660" s="230">
        <v>0</v>
      </c>
      <c r="AE660" s="302">
        <v>0</v>
      </c>
      <c r="AG660" s="36"/>
    </row>
    <row r="661" spans="1:33" s="38" customFormat="1" ht="15" customHeight="1" x14ac:dyDescent="0.2">
      <c r="A661" s="277">
        <v>16</v>
      </c>
      <c r="B661" s="279">
        <v>30</v>
      </c>
      <c r="C661" s="170"/>
      <c r="D661" s="4" t="s">
        <v>766</v>
      </c>
      <c r="E661" s="1" t="s">
        <v>0</v>
      </c>
      <c r="F661" s="292">
        <v>3556008</v>
      </c>
      <c r="G661" s="292">
        <v>355600816</v>
      </c>
      <c r="H661" s="17">
        <v>324.79000000000002</v>
      </c>
      <c r="I661" s="17">
        <v>0.77051094051243019</v>
      </c>
      <c r="J661" s="17">
        <v>1.0006635591070523</v>
      </c>
      <c r="K661" s="17">
        <v>2.44</v>
      </c>
      <c r="L661" s="17">
        <v>0.2301526185946221</v>
      </c>
      <c r="M661" s="300">
        <f t="shared" si="13"/>
        <v>8.3627800000000016E-2</v>
      </c>
      <c r="N661" s="221">
        <v>8.1811999999999996E-3</v>
      </c>
      <c r="O661" s="221">
        <v>7.5446600000000016E-2</v>
      </c>
      <c r="P661" s="298">
        <v>0</v>
      </c>
      <c r="Q661" s="68" t="s">
        <v>800</v>
      </c>
      <c r="R661" s="68" t="s">
        <v>800</v>
      </c>
      <c r="S661" s="68" t="s">
        <v>800</v>
      </c>
      <c r="T661" s="68" t="s">
        <v>800</v>
      </c>
      <c r="U661" s="79"/>
      <c r="V661" s="80" t="s">
        <v>800</v>
      </c>
      <c r="W661" s="80" t="s">
        <v>800</v>
      </c>
      <c r="X661" s="80" t="s">
        <v>800</v>
      </c>
      <c r="Y661" s="80" t="s">
        <v>800</v>
      </c>
      <c r="Z661" s="227"/>
      <c r="AA661" s="89">
        <v>501.1848</v>
      </c>
      <c r="AB661" s="89">
        <v>151.40520000000001</v>
      </c>
      <c r="AC661" s="301">
        <v>3</v>
      </c>
      <c r="AD661" s="230">
        <v>0</v>
      </c>
      <c r="AE661" s="302">
        <v>5</v>
      </c>
      <c r="AG661" s="36"/>
    </row>
    <row r="662" spans="1:33" s="38" customFormat="1" ht="15" customHeight="1" x14ac:dyDescent="0.2">
      <c r="A662" s="277">
        <v>15</v>
      </c>
      <c r="B662" s="279">
        <v>30</v>
      </c>
      <c r="C662" s="170"/>
      <c r="D662" s="4" t="s">
        <v>767</v>
      </c>
      <c r="E662" s="1" t="s">
        <v>17</v>
      </c>
      <c r="F662" s="292">
        <v>3556107</v>
      </c>
      <c r="G662" s="292">
        <v>355610715</v>
      </c>
      <c r="H662" s="17">
        <v>149.21</v>
      </c>
      <c r="I662" s="17">
        <v>0.26017252536783358</v>
      </c>
      <c r="J662" s="17">
        <v>0.36023888127853881</v>
      </c>
      <c r="K662" s="17">
        <v>1.1299999999999999</v>
      </c>
      <c r="L662" s="17">
        <v>0.10006635591070523</v>
      </c>
      <c r="M662" s="300">
        <f t="shared" si="13"/>
        <v>3.6471899999999995E-2</v>
      </c>
      <c r="N662" s="221">
        <v>1.0138399999999999E-2</v>
      </c>
      <c r="O662" s="221">
        <v>2.6333499999999996E-2</v>
      </c>
      <c r="P662" s="298">
        <v>0</v>
      </c>
      <c r="Q662" s="68" t="s">
        <v>800</v>
      </c>
      <c r="R662" s="68" t="s">
        <v>800</v>
      </c>
      <c r="S662" s="68" t="s">
        <v>800</v>
      </c>
      <c r="T662" s="68" t="s">
        <v>800</v>
      </c>
      <c r="U662" s="79"/>
      <c r="V662" s="80" t="s">
        <v>800</v>
      </c>
      <c r="W662" s="80" t="s">
        <v>800</v>
      </c>
      <c r="X662" s="80" t="s">
        <v>800</v>
      </c>
      <c r="Y662" s="80" t="s">
        <v>800</v>
      </c>
      <c r="Z662" s="227"/>
      <c r="AA662" s="89">
        <v>546.95519999999999</v>
      </c>
      <c r="AB662" s="89">
        <v>74.584800000000001</v>
      </c>
      <c r="AC662" s="301">
        <v>0</v>
      </c>
      <c r="AD662" s="230">
        <v>0</v>
      </c>
      <c r="AE662" s="302">
        <v>2</v>
      </c>
      <c r="AG662" s="36"/>
    </row>
    <row r="663" spans="1:33" s="38" customFormat="1" ht="15" customHeight="1" x14ac:dyDescent="0.2">
      <c r="A663" s="277">
        <v>5</v>
      </c>
      <c r="B663" s="279">
        <v>30</v>
      </c>
      <c r="C663" s="170"/>
      <c r="D663" s="4" t="s">
        <v>768</v>
      </c>
      <c r="E663" s="1" t="s">
        <v>9</v>
      </c>
      <c r="F663" s="292">
        <v>3556206</v>
      </c>
      <c r="G663" s="292">
        <v>35562065</v>
      </c>
      <c r="H663" s="17">
        <v>148.53</v>
      </c>
      <c r="I663" s="17">
        <v>0.45029860159817353</v>
      </c>
      <c r="J663" s="17">
        <v>0.7004644913749366</v>
      </c>
      <c r="K663" s="17">
        <v>1.84</v>
      </c>
      <c r="L663" s="17">
        <v>0.25016588977676307</v>
      </c>
      <c r="M663" s="300">
        <f t="shared" si="13"/>
        <v>0.45322169999999995</v>
      </c>
      <c r="N663" s="221">
        <v>0.30217799999999995</v>
      </c>
      <c r="O663" s="221">
        <v>0.1510437</v>
      </c>
      <c r="P663" s="298">
        <v>0</v>
      </c>
      <c r="Q663" s="68" t="s">
        <v>800</v>
      </c>
      <c r="R663" s="68" t="s">
        <v>800</v>
      </c>
      <c r="S663" s="68" t="s">
        <v>800</v>
      </c>
      <c r="T663" s="68" t="s">
        <v>800</v>
      </c>
      <c r="U663" s="79"/>
      <c r="V663" s="80" t="s">
        <v>800</v>
      </c>
      <c r="W663" s="80" t="s">
        <v>800</v>
      </c>
      <c r="X663" s="80" t="s">
        <v>800</v>
      </c>
      <c r="Y663" s="80" t="s">
        <v>800</v>
      </c>
      <c r="Z663" s="227"/>
      <c r="AA663" s="89">
        <v>5426.99298</v>
      </c>
      <c r="AB663" s="89">
        <v>850.61502000000007</v>
      </c>
      <c r="AC663" s="301">
        <v>20</v>
      </c>
      <c r="AD663" s="230">
        <v>0</v>
      </c>
      <c r="AE663" s="302">
        <v>72</v>
      </c>
      <c r="AG663" s="36"/>
    </row>
    <row r="664" spans="1:33" s="38" customFormat="1" ht="15" customHeight="1" x14ac:dyDescent="0.2">
      <c r="A664" s="277">
        <v>19</v>
      </c>
      <c r="B664" s="279">
        <v>30</v>
      </c>
      <c r="C664" s="170"/>
      <c r="D664" s="4" t="s">
        <v>769</v>
      </c>
      <c r="E664" s="1" t="s">
        <v>2</v>
      </c>
      <c r="F664" s="292">
        <v>3556305</v>
      </c>
      <c r="G664" s="292">
        <v>355630519</v>
      </c>
      <c r="H664" s="17">
        <v>858.76</v>
      </c>
      <c r="I664" s="17">
        <v>1.6410882369355657</v>
      </c>
      <c r="J664" s="17">
        <v>2.2815129147640794</v>
      </c>
      <c r="K664" s="17">
        <v>6.22</v>
      </c>
      <c r="L664" s="17">
        <v>0.64042467782851364</v>
      </c>
      <c r="M664" s="300">
        <f t="shared" si="13"/>
        <v>5.1267699999999999E-2</v>
      </c>
      <c r="N664" s="221">
        <v>4.8898499999999998E-2</v>
      </c>
      <c r="O664" s="221">
        <v>2.3691999999999997E-3</v>
      </c>
      <c r="P664" s="298">
        <v>0</v>
      </c>
      <c r="Q664" s="68" t="s">
        <v>800</v>
      </c>
      <c r="R664" s="68" t="s">
        <v>800</v>
      </c>
      <c r="S664" s="68" t="s">
        <v>800</v>
      </c>
      <c r="T664" s="68" t="s">
        <v>800</v>
      </c>
      <c r="U664" s="79"/>
      <c r="V664" s="80" t="s">
        <v>800</v>
      </c>
      <c r="W664" s="80" t="s">
        <v>800</v>
      </c>
      <c r="X664" s="80" t="s">
        <v>800</v>
      </c>
      <c r="Y664" s="80" t="s">
        <v>800</v>
      </c>
      <c r="Z664" s="227"/>
      <c r="AA664" s="89">
        <v>973.08377999999993</v>
      </c>
      <c r="AB664" s="89">
        <v>326.96622000000002</v>
      </c>
      <c r="AC664" s="301">
        <v>2</v>
      </c>
      <c r="AD664" s="230">
        <v>0</v>
      </c>
      <c r="AE664" s="302">
        <v>5</v>
      </c>
      <c r="AG664" s="36"/>
    </row>
    <row r="665" spans="1:33" s="38" customFormat="1" ht="15" customHeight="1" x14ac:dyDescent="0.2">
      <c r="A665" s="277">
        <v>5</v>
      </c>
      <c r="B665" s="279">
        <v>30</v>
      </c>
      <c r="C665" s="170"/>
      <c r="D665" s="4" t="s">
        <v>770</v>
      </c>
      <c r="E665" s="1" t="s">
        <v>9</v>
      </c>
      <c r="F665" s="292">
        <v>3556354</v>
      </c>
      <c r="G665" s="292">
        <v>35563545</v>
      </c>
      <c r="H665" s="17">
        <v>142.6</v>
      </c>
      <c r="I665" s="17">
        <v>0.43028533041603245</v>
      </c>
      <c r="J665" s="17">
        <v>0.65043131341958405</v>
      </c>
      <c r="K665" s="17">
        <v>1.72</v>
      </c>
      <c r="L665" s="17">
        <v>0.22014598300355159</v>
      </c>
      <c r="M665" s="300">
        <f t="shared" si="13"/>
        <v>2.4309399999999998E-2</v>
      </c>
      <c r="N665" s="221">
        <v>2.0538400000000002E-2</v>
      </c>
      <c r="O665" s="221">
        <v>3.770999999999997E-3</v>
      </c>
      <c r="P665" s="298">
        <v>0</v>
      </c>
      <c r="Q665" s="68" t="s">
        <v>800</v>
      </c>
      <c r="R665" s="68" t="s">
        <v>800</v>
      </c>
      <c r="S665" s="68" t="s">
        <v>800</v>
      </c>
      <c r="T665" s="68" t="s">
        <v>800</v>
      </c>
      <c r="U665" s="79"/>
      <c r="V665" s="80" t="s">
        <v>800</v>
      </c>
      <c r="W665" s="80" t="s">
        <v>800</v>
      </c>
      <c r="X665" s="80" t="s">
        <v>800</v>
      </c>
      <c r="Y665" s="80" t="s">
        <v>800</v>
      </c>
      <c r="Z665" s="227"/>
      <c r="AA665" s="89">
        <v>133.76476754925429</v>
      </c>
      <c r="AB665" s="89">
        <v>137.47723245074573</v>
      </c>
      <c r="AC665" s="301">
        <v>1</v>
      </c>
      <c r="AD665" s="230">
        <v>0</v>
      </c>
      <c r="AE665" s="302">
        <v>26</v>
      </c>
      <c r="AG665" s="36"/>
    </row>
    <row r="666" spans="1:33" s="38" customFormat="1" ht="15" customHeight="1" x14ac:dyDescent="0.2">
      <c r="A666" s="277">
        <v>4</v>
      </c>
      <c r="B666" s="279">
        <v>30</v>
      </c>
      <c r="C666" s="170"/>
      <c r="D666" s="4" t="s">
        <v>771</v>
      </c>
      <c r="E666" s="1" t="s">
        <v>15</v>
      </c>
      <c r="F666" s="292">
        <v>3556404</v>
      </c>
      <c r="G666" s="292">
        <v>35564044</v>
      </c>
      <c r="H666" s="17">
        <v>266.52999999999997</v>
      </c>
      <c r="I666" s="17">
        <v>0.88058393201420593</v>
      </c>
      <c r="J666" s="17">
        <v>1.3008626268391681</v>
      </c>
      <c r="K666" s="17">
        <v>3.85</v>
      </c>
      <c r="L666" s="17">
        <v>0.42027869482496216</v>
      </c>
      <c r="M666" s="300">
        <f t="shared" si="13"/>
        <v>0.11699929999999999</v>
      </c>
      <c r="N666" s="221">
        <v>0.10765299999999998</v>
      </c>
      <c r="O666" s="221">
        <v>9.3462999999999984E-3</v>
      </c>
      <c r="P666" s="298">
        <v>0</v>
      </c>
      <c r="Q666" s="68" t="s">
        <v>800</v>
      </c>
      <c r="R666" s="68" t="s">
        <v>800</v>
      </c>
      <c r="S666" s="68" t="s">
        <v>800</v>
      </c>
      <c r="T666" s="68" t="s">
        <v>800</v>
      </c>
      <c r="U666" s="79"/>
      <c r="V666" s="80" t="s">
        <v>800</v>
      </c>
      <c r="W666" s="80" t="s">
        <v>800</v>
      </c>
      <c r="X666" s="80" t="s">
        <v>800</v>
      </c>
      <c r="Y666" s="80" t="s">
        <v>800</v>
      </c>
      <c r="Z666" s="227"/>
      <c r="AA666" s="89">
        <v>1591.17372</v>
      </c>
      <c r="AB666" s="89">
        <v>564.88427999999999</v>
      </c>
      <c r="AC666" s="301">
        <v>6</v>
      </c>
      <c r="AD666" s="230">
        <v>0</v>
      </c>
      <c r="AE666" s="302">
        <v>22</v>
      </c>
      <c r="AG666" s="36"/>
    </row>
    <row r="667" spans="1:33" s="38" customFormat="1" ht="15" customHeight="1" x14ac:dyDescent="0.2">
      <c r="A667" s="277">
        <v>10</v>
      </c>
      <c r="B667" s="279">
        <v>30</v>
      </c>
      <c r="C667" s="170"/>
      <c r="D667" s="4" t="s">
        <v>772</v>
      </c>
      <c r="E667" s="1" t="s">
        <v>54</v>
      </c>
      <c r="F667" s="292">
        <v>3556453</v>
      </c>
      <c r="G667" s="292">
        <v>355645310</v>
      </c>
      <c r="H667" s="17">
        <v>33.51</v>
      </c>
      <c r="I667" s="17">
        <v>9.0059720319634703E-2</v>
      </c>
      <c r="J667" s="17">
        <v>0.15009953386605782</v>
      </c>
      <c r="K667" s="17">
        <v>0.43</v>
      </c>
      <c r="L667" s="17">
        <v>6.0039813546423113E-2</v>
      </c>
      <c r="M667" s="300">
        <f t="shared" si="13"/>
        <v>8.0597999999999989E-3</v>
      </c>
      <c r="N667" s="221">
        <v>1.7388000000000002E-3</v>
      </c>
      <c r="O667" s="221">
        <v>6.3209999999999985E-3</v>
      </c>
      <c r="P667" s="298">
        <v>0</v>
      </c>
      <c r="Q667" s="68" t="s">
        <v>800</v>
      </c>
      <c r="R667" s="68" t="s">
        <v>800</v>
      </c>
      <c r="S667" s="68" t="s">
        <v>800</v>
      </c>
      <c r="T667" s="68" t="s">
        <v>800</v>
      </c>
      <c r="U667" s="79"/>
      <c r="V667" s="80" t="s">
        <v>800</v>
      </c>
      <c r="W667" s="80" t="s">
        <v>800</v>
      </c>
      <c r="X667" s="80" t="s">
        <v>800</v>
      </c>
      <c r="Y667" s="80" t="s">
        <v>800</v>
      </c>
      <c r="Z667" s="227"/>
      <c r="AA667" s="89">
        <v>174.69355740313404</v>
      </c>
      <c r="AB667" s="89">
        <v>2500.574442596866</v>
      </c>
      <c r="AC667" s="301">
        <v>2</v>
      </c>
      <c r="AD667" s="230">
        <v>0</v>
      </c>
      <c r="AE667" s="302">
        <v>6</v>
      </c>
      <c r="AG667" s="36"/>
    </row>
    <row r="668" spans="1:33" s="38" customFormat="1" ht="15" customHeight="1" x14ac:dyDescent="0.2">
      <c r="A668" s="277">
        <v>5</v>
      </c>
      <c r="B668" s="279">
        <v>30</v>
      </c>
      <c r="C668" s="170"/>
      <c r="D668" s="4" t="s">
        <v>773</v>
      </c>
      <c r="E668" s="1" t="s">
        <v>9</v>
      </c>
      <c r="F668" s="292">
        <v>3556503</v>
      </c>
      <c r="G668" s="292">
        <v>35565035</v>
      </c>
      <c r="H668" s="17">
        <v>34.630000000000003</v>
      </c>
      <c r="I668" s="17">
        <v>0.10006635591070523</v>
      </c>
      <c r="J668" s="17">
        <v>0.16010616945712836</v>
      </c>
      <c r="K668" s="17">
        <v>0.42</v>
      </c>
      <c r="L668" s="17">
        <v>6.0039813546423126E-2</v>
      </c>
      <c r="M668" s="300">
        <f t="shared" si="13"/>
        <v>0.18422690000000003</v>
      </c>
      <c r="N668" s="221">
        <v>0.14198840000000001</v>
      </c>
      <c r="O668" s="221">
        <v>4.2238500000000005E-2</v>
      </c>
      <c r="P668" s="298">
        <v>0</v>
      </c>
      <c r="Q668" s="68" t="s">
        <v>800</v>
      </c>
      <c r="R668" s="68" t="s">
        <v>800</v>
      </c>
      <c r="S668" s="68" t="s">
        <v>800</v>
      </c>
      <c r="T668" s="68" t="s">
        <v>800</v>
      </c>
      <c r="U668" s="79"/>
      <c r="V668" s="80" t="s">
        <v>800</v>
      </c>
      <c r="W668" s="80" t="s">
        <v>800</v>
      </c>
      <c r="X668" s="80" t="s">
        <v>800</v>
      </c>
      <c r="Y668" s="80" t="s">
        <v>800</v>
      </c>
      <c r="Z668" s="227"/>
      <c r="AA668" s="89">
        <v>4969.5678852437904</v>
      </c>
      <c r="AB668" s="89">
        <v>1390.1201147562094</v>
      </c>
      <c r="AC668" s="301">
        <v>10</v>
      </c>
      <c r="AD668" s="230">
        <v>0</v>
      </c>
      <c r="AE668" s="302">
        <v>2</v>
      </c>
      <c r="AG668" s="36"/>
    </row>
    <row r="669" spans="1:33" s="38" customFormat="1" ht="15" customHeight="1" x14ac:dyDescent="0.2">
      <c r="A669" s="277">
        <v>20</v>
      </c>
      <c r="B669" s="279">
        <v>30</v>
      </c>
      <c r="C669" s="170"/>
      <c r="D669" s="4" t="s">
        <v>774</v>
      </c>
      <c r="E669" s="1" t="s">
        <v>3</v>
      </c>
      <c r="F669" s="292">
        <v>3556602</v>
      </c>
      <c r="G669" s="292">
        <v>355660220</v>
      </c>
      <c r="H669" s="17">
        <v>247.85</v>
      </c>
      <c r="I669" s="17">
        <v>0.6204114066463724</v>
      </c>
      <c r="J669" s="17">
        <v>0.84055738964992388</v>
      </c>
      <c r="K669" s="17">
        <v>1.89</v>
      </c>
      <c r="L669" s="17">
        <v>0.22014598300355148</v>
      </c>
      <c r="M669" s="300">
        <f t="shared" si="13"/>
        <v>2.2432400000000002E-2</v>
      </c>
      <c r="N669" s="221">
        <v>1.1493000000000001E-2</v>
      </c>
      <c r="O669" s="221">
        <v>1.09394E-2</v>
      </c>
      <c r="P669" s="298">
        <v>0</v>
      </c>
      <c r="Q669" s="68" t="s">
        <v>800</v>
      </c>
      <c r="R669" s="68" t="s">
        <v>800</v>
      </c>
      <c r="S669" s="68" t="s">
        <v>800</v>
      </c>
      <c r="T669" s="68" t="s">
        <v>800</v>
      </c>
      <c r="U669" s="79"/>
      <c r="V669" s="80" t="s">
        <v>800</v>
      </c>
      <c r="W669" s="80" t="s">
        <v>800</v>
      </c>
      <c r="X669" s="80" t="s">
        <v>800</v>
      </c>
      <c r="Y669" s="80" t="s">
        <v>800</v>
      </c>
      <c r="Z669" s="227"/>
      <c r="AA669" s="89">
        <v>424.34712000000002</v>
      </c>
      <c r="AB669" s="89">
        <v>91.136880000000005</v>
      </c>
      <c r="AC669" s="301">
        <v>0</v>
      </c>
      <c r="AD669" s="230">
        <v>0</v>
      </c>
      <c r="AE669" s="302">
        <v>3</v>
      </c>
      <c r="AG669" s="36"/>
    </row>
    <row r="670" spans="1:33" s="38" customFormat="1" ht="15" customHeight="1" x14ac:dyDescent="0.2">
      <c r="A670" s="277">
        <v>5</v>
      </c>
      <c r="B670" s="279">
        <v>30</v>
      </c>
      <c r="C670" s="170"/>
      <c r="D670" s="4" t="s">
        <v>775</v>
      </c>
      <c r="E670" s="1" t="s">
        <v>9</v>
      </c>
      <c r="F670" s="292">
        <v>3556701</v>
      </c>
      <c r="G670" s="292">
        <v>35567015</v>
      </c>
      <c r="H670" s="17">
        <v>81.739999999999995</v>
      </c>
      <c r="I670" s="17">
        <v>0.25016588977676307</v>
      </c>
      <c r="J670" s="17">
        <v>0.3902587880517504</v>
      </c>
      <c r="K670" s="17">
        <v>1.01</v>
      </c>
      <c r="L670" s="17">
        <v>0.14009289827498733</v>
      </c>
      <c r="M670" s="300">
        <f t="shared" si="13"/>
        <v>0.46470669999999992</v>
      </c>
      <c r="N670" s="221">
        <v>0.32488519999999999</v>
      </c>
      <c r="O670" s="221">
        <v>0.13982149999999996</v>
      </c>
      <c r="P670" s="298">
        <v>0</v>
      </c>
      <c r="Q670" s="68" t="s">
        <v>800</v>
      </c>
      <c r="R670" s="68" t="s">
        <v>800</v>
      </c>
      <c r="S670" s="68" t="s">
        <v>800</v>
      </c>
      <c r="T670" s="68" t="s">
        <v>800</v>
      </c>
      <c r="U670" s="79"/>
      <c r="V670" s="80" t="s">
        <v>800</v>
      </c>
      <c r="W670" s="80" t="s">
        <v>800</v>
      </c>
      <c r="X670" s="80" t="s">
        <v>800</v>
      </c>
      <c r="Y670" s="80" t="s">
        <v>800</v>
      </c>
      <c r="Z670" s="227"/>
      <c r="AA670" s="89">
        <v>3222.6022799999996</v>
      </c>
      <c r="AB670" s="89">
        <v>640.23372000000006</v>
      </c>
      <c r="AC670" s="301">
        <v>9</v>
      </c>
      <c r="AD670" s="230">
        <v>0</v>
      </c>
      <c r="AE670" s="302">
        <v>61</v>
      </c>
      <c r="AG670" s="36"/>
    </row>
    <row r="671" spans="1:33" s="38" customFormat="1" ht="15" customHeight="1" x14ac:dyDescent="0.2">
      <c r="A671" s="277">
        <v>12</v>
      </c>
      <c r="B671" s="279">
        <v>30</v>
      </c>
      <c r="C671" s="170"/>
      <c r="D671" s="4" t="s">
        <v>776</v>
      </c>
      <c r="E671" s="1" t="s">
        <v>11</v>
      </c>
      <c r="F671" s="292">
        <v>3556800</v>
      </c>
      <c r="G671" s="292">
        <v>355680012</v>
      </c>
      <c r="H671" s="17">
        <v>219.04</v>
      </c>
      <c r="I671" s="17">
        <v>0.64042467782851342</v>
      </c>
      <c r="J671" s="17">
        <v>0.940623745560629</v>
      </c>
      <c r="K671" s="17">
        <v>2.61</v>
      </c>
      <c r="L671" s="17">
        <v>0.30019906773211558</v>
      </c>
      <c r="M671" s="300">
        <f t="shared" si="13"/>
        <v>0.21351579999999998</v>
      </c>
      <c r="N671" s="221">
        <v>0.14916309999999999</v>
      </c>
      <c r="O671" s="221">
        <v>6.4352699999999999E-2</v>
      </c>
      <c r="P671" s="298">
        <v>0</v>
      </c>
      <c r="Q671" s="68" t="s">
        <v>800</v>
      </c>
      <c r="R671" s="68" t="s">
        <v>800</v>
      </c>
      <c r="S671" s="68" t="s">
        <v>800</v>
      </c>
      <c r="T671" s="68" t="s">
        <v>800</v>
      </c>
      <c r="U671" s="79"/>
      <c r="V671" s="80" t="s">
        <v>800</v>
      </c>
      <c r="W671" s="80" t="s">
        <v>800</v>
      </c>
      <c r="X671" s="80" t="s">
        <v>800</v>
      </c>
      <c r="Y671" s="80" t="s">
        <v>800</v>
      </c>
      <c r="Z671" s="227"/>
      <c r="AA671" s="89">
        <v>558.16128000000003</v>
      </c>
      <c r="AB671" s="89">
        <v>413.83872000000002</v>
      </c>
      <c r="AC671" s="301">
        <v>3</v>
      </c>
      <c r="AD671" s="230">
        <v>0</v>
      </c>
      <c r="AE671" s="302">
        <v>2</v>
      </c>
      <c r="AG671" s="36"/>
    </row>
    <row r="672" spans="1:33" s="38" customFormat="1" ht="15" customHeight="1" x14ac:dyDescent="0.2">
      <c r="A672" s="277">
        <v>15</v>
      </c>
      <c r="B672" s="279">
        <v>30</v>
      </c>
      <c r="C672" s="170"/>
      <c r="D672" s="4" t="s">
        <v>777</v>
      </c>
      <c r="E672" s="1" t="s">
        <v>17</v>
      </c>
      <c r="F672" s="292">
        <v>3556909</v>
      </c>
      <c r="G672" s="292">
        <v>355690915</v>
      </c>
      <c r="H672" s="17">
        <v>95.3</v>
      </c>
      <c r="I672" s="17">
        <v>0.15009953386605782</v>
      </c>
      <c r="J672" s="17">
        <v>0.22014598300355148</v>
      </c>
      <c r="K672" s="17">
        <v>0.7</v>
      </c>
      <c r="L672" s="17">
        <v>7.0046449137493666E-2</v>
      </c>
      <c r="M672" s="300">
        <f t="shared" ref="M672:M676" si="14">SUM(N672:O672)</f>
        <v>0.30696789999999996</v>
      </c>
      <c r="N672" s="221">
        <v>0.13129639999999998</v>
      </c>
      <c r="O672" s="221">
        <v>0.17567150000000001</v>
      </c>
      <c r="P672" s="298">
        <v>0</v>
      </c>
      <c r="Q672" s="68" t="s">
        <v>800</v>
      </c>
      <c r="R672" s="68" t="s">
        <v>800</v>
      </c>
      <c r="S672" s="68" t="s">
        <v>800</v>
      </c>
      <c r="T672" s="68" t="s">
        <v>800</v>
      </c>
      <c r="U672" s="79"/>
      <c r="V672" s="80" t="s">
        <v>800</v>
      </c>
      <c r="W672" s="80" t="s">
        <v>800</v>
      </c>
      <c r="X672" s="80" t="s">
        <v>800</v>
      </c>
      <c r="Y672" s="80" t="s">
        <v>800</v>
      </c>
      <c r="Z672" s="227"/>
      <c r="AA672" s="89">
        <v>288.96857999999997</v>
      </c>
      <c r="AB672" s="89">
        <v>118.02942</v>
      </c>
      <c r="AC672" s="301">
        <v>0</v>
      </c>
      <c r="AD672" s="230">
        <v>0</v>
      </c>
      <c r="AE672" s="302">
        <v>6</v>
      </c>
      <c r="AG672" s="36"/>
    </row>
    <row r="673" spans="1:33" s="38" customFormat="1" ht="15" customHeight="1" x14ac:dyDescent="0.2">
      <c r="A673" s="277">
        <v>15</v>
      </c>
      <c r="B673" s="279">
        <v>30</v>
      </c>
      <c r="C673" s="170"/>
      <c r="D673" s="4" t="s">
        <v>778</v>
      </c>
      <c r="E673" s="1" t="s">
        <v>17</v>
      </c>
      <c r="F673" s="292">
        <v>3556958</v>
      </c>
      <c r="G673" s="292">
        <v>355695815</v>
      </c>
      <c r="H673" s="17">
        <v>49.82</v>
      </c>
      <c r="I673" s="17">
        <v>7.0046449137493666E-2</v>
      </c>
      <c r="J673" s="17">
        <v>0.12007962709284625</v>
      </c>
      <c r="K673" s="17">
        <v>0.37</v>
      </c>
      <c r="L673" s="17">
        <v>5.0033177955352587E-2</v>
      </c>
      <c r="M673" s="300">
        <f t="shared" si="14"/>
        <v>1.03435E-2</v>
      </c>
      <c r="N673" s="221">
        <v>4.8227000000000001E-3</v>
      </c>
      <c r="O673" s="221">
        <v>5.5208000000000002E-3</v>
      </c>
      <c r="P673" s="298">
        <v>0</v>
      </c>
      <c r="Q673" s="68" t="s">
        <v>800</v>
      </c>
      <c r="R673" s="68" t="s">
        <v>800</v>
      </c>
      <c r="S673" s="68" t="s">
        <v>800</v>
      </c>
      <c r="T673" s="68" t="s">
        <v>800</v>
      </c>
      <c r="U673" s="79"/>
      <c r="V673" s="80" t="s">
        <v>800</v>
      </c>
      <c r="W673" s="80" t="s">
        <v>800</v>
      </c>
      <c r="X673" s="80" t="s">
        <v>800</v>
      </c>
      <c r="Y673" s="80" t="s">
        <v>800</v>
      </c>
      <c r="Z673" s="227"/>
      <c r="AA673" s="89">
        <v>66.496802970297026</v>
      </c>
      <c r="AB673" s="89">
        <v>14.989197029702973</v>
      </c>
      <c r="AC673" s="301">
        <v>0</v>
      </c>
      <c r="AD673" s="230">
        <v>0</v>
      </c>
      <c r="AE673" s="302">
        <v>2</v>
      </c>
      <c r="AG673" s="36"/>
    </row>
    <row r="674" spans="1:33" s="38" customFormat="1" ht="15" customHeight="1" x14ac:dyDescent="0.2">
      <c r="A674" s="277">
        <v>10</v>
      </c>
      <c r="B674" s="279">
        <v>30</v>
      </c>
      <c r="C674" s="170"/>
      <c r="D674" s="4" t="s">
        <v>779</v>
      </c>
      <c r="E674" s="1" t="s">
        <v>54</v>
      </c>
      <c r="F674" s="292">
        <v>3557006</v>
      </c>
      <c r="G674" s="292">
        <v>355700610</v>
      </c>
      <c r="H674" s="17">
        <v>184</v>
      </c>
      <c r="I674" s="17">
        <v>0.34022561009639779</v>
      </c>
      <c r="J674" s="17">
        <v>0.60039813546423126</v>
      </c>
      <c r="K674" s="17">
        <v>1.65</v>
      </c>
      <c r="L674" s="17">
        <v>0.26017252536783347</v>
      </c>
      <c r="M674" s="300">
        <f t="shared" si="14"/>
        <v>2.6238301000000002</v>
      </c>
      <c r="N674" s="221">
        <v>2.5945669000000002</v>
      </c>
      <c r="O674" s="221">
        <v>2.9263199999999993E-2</v>
      </c>
      <c r="P674" s="298">
        <v>0</v>
      </c>
      <c r="Q674" s="68" t="s">
        <v>800</v>
      </c>
      <c r="R674" s="68" t="s">
        <v>800</v>
      </c>
      <c r="S674" s="68" t="s">
        <v>800</v>
      </c>
      <c r="T674" s="68" t="s">
        <v>800</v>
      </c>
      <c r="U674" s="79"/>
      <c r="V674" s="80" t="s">
        <v>800</v>
      </c>
      <c r="W674" s="80" t="s">
        <v>800</v>
      </c>
      <c r="X674" s="80" t="s">
        <v>800</v>
      </c>
      <c r="Y674" s="80" t="s">
        <v>800</v>
      </c>
      <c r="Z674" s="227"/>
      <c r="AA674" s="89">
        <v>4845.5058600000002</v>
      </c>
      <c r="AB674" s="89">
        <v>1328.04414</v>
      </c>
      <c r="AC674" s="301">
        <v>0</v>
      </c>
      <c r="AD674" s="230">
        <v>1</v>
      </c>
      <c r="AE674" s="302">
        <v>32</v>
      </c>
      <c r="AG674" s="36"/>
    </row>
    <row r="675" spans="1:33" s="38" customFormat="1" ht="15" customHeight="1" x14ac:dyDescent="0.2">
      <c r="A675" s="277">
        <v>15</v>
      </c>
      <c r="B675" s="279">
        <v>30</v>
      </c>
      <c r="C675" s="170"/>
      <c r="D675" s="4" t="s">
        <v>780</v>
      </c>
      <c r="E675" s="1" t="s">
        <v>17</v>
      </c>
      <c r="F675" s="292">
        <v>3557105</v>
      </c>
      <c r="G675" s="292">
        <v>355710515</v>
      </c>
      <c r="H675" s="17">
        <v>421.69</v>
      </c>
      <c r="I675" s="17">
        <v>0.73048439814814814</v>
      </c>
      <c r="J675" s="17">
        <v>1.0206768302891933</v>
      </c>
      <c r="K675" s="17">
        <v>3.21</v>
      </c>
      <c r="L675" s="17">
        <v>0.29019243214104518</v>
      </c>
      <c r="M675" s="300">
        <f t="shared" si="14"/>
        <v>0.31647800000000004</v>
      </c>
      <c r="N675" s="221">
        <v>2.6053399999999997E-2</v>
      </c>
      <c r="O675" s="221">
        <v>0.29042460000000003</v>
      </c>
      <c r="P675" s="298">
        <v>0</v>
      </c>
      <c r="Q675" s="68" t="s">
        <v>800</v>
      </c>
      <c r="R675" s="68" t="s">
        <v>800</v>
      </c>
      <c r="S675" s="68" t="s">
        <v>800</v>
      </c>
      <c r="T675" s="68" t="s">
        <v>800</v>
      </c>
      <c r="U675" s="79"/>
      <c r="V675" s="80" t="s">
        <v>800</v>
      </c>
      <c r="W675" s="80" t="s">
        <v>800</v>
      </c>
      <c r="X675" s="80" t="s">
        <v>800</v>
      </c>
      <c r="Y675" s="80" t="s">
        <v>800</v>
      </c>
      <c r="Z675" s="227"/>
      <c r="AA675" s="89">
        <v>4150.2968297999996</v>
      </c>
      <c r="AB675" s="89">
        <v>680.16517019999969</v>
      </c>
      <c r="AC675" s="301">
        <v>0</v>
      </c>
      <c r="AD675" s="230">
        <v>0</v>
      </c>
      <c r="AE675" s="302">
        <v>7</v>
      </c>
      <c r="AG675" s="36"/>
    </row>
    <row r="676" spans="1:33" s="38" customFormat="1" ht="15" customHeight="1" x14ac:dyDescent="0.2">
      <c r="A676" s="277">
        <v>19</v>
      </c>
      <c r="B676" s="279">
        <v>30</v>
      </c>
      <c r="C676" s="170"/>
      <c r="D676" s="4" t="s">
        <v>781</v>
      </c>
      <c r="E676" s="1" t="s">
        <v>2</v>
      </c>
      <c r="F676" s="292">
        <v>3557154</v>
      </c>
      <c r="G676" s="292">
        <v>355715419</v>
      </c>
      <c r="H676" s="17">
        <v>318.8</v>
      </c>
      <c r="I676" s="17">
        <v>0.55036495750887882</v>
      </c>
      <c r="J676" s="17">
        <v>0.73048439814814814</v>
      </c>
      <c r="K676" s="17">
        <v>2.3199999999999998</v>
      </c>
      <c r="L676" s="17">
        <v>0.18011944063926932</v>
      </c>
      <c r="M676" s="300">
        <f t="shared" si="14"/>
        <v>3.4005399999999998E-2</v>
      </c>
      <c r="N676" s="221">
        <v>2.4156099999999996E-2</v>
      </c>
      <c r="O676" s="221">
        <v>9.8493000000000001E-3</v>
      </c>
      <c r="P676" s="298">
        <v>0</v>
      </c>
      <c r="Q676" s="68" t="s">
        <v>800</v>
      </c>
      <c r="R676" s="68" t="s">
        <v>800</v>
      </c>
      <c r="S676" s="68" t="s">
        <v>800</v>
      </c>
      <c r="T676" s="68" t="s">
        <v>800</v>
      </c>
      <c r="U676" s="79"/>
      <c r="V676" s="80" t="s">
        <v>800</v>
      </c>
      <c r="W676" s="80" t="s">
        <v>800</v>
      </c>
      <c r="X676" s="80" t="s">
        <v>800</v>
      </c>
      <c r="Y676" s="80" t="s">
        <v>800</v>
      </c>
      <c r="Z676" s="227"/>
      <c r="AA676" s="89">
        <v>77.370988235294121</v>
      </c>
      <c r="AB676" s="89">
        <v>33.221011764705878</v>
      </c>
      <c r="AC676" s="301">
        <v>0</v>
      </c>
      <c r="AD676" s="230">
        <v>0</v>
      </c>
      <c r="AE676" s="302">
        <v>1</v>
      </c>
      <c r="AG676" s="36"/>
    </row>
    <row r="677" spans="1:33" s="38" customFormat="1" ht="15" customHeight="1" x14ac:dyDescent="0.2">
      <c r="A677" s="77"/>
      <c r="B677" s="77"/>
      <c r="C677" s="7"/>
      <c r="D677" s="7"/>
      <c r="E677" s="7"/>
      <c r="F677" s="7"/>
      <c r="G677" s="7"/>
      <c r="H677" s="18"/>
      <c r="I677" s="18"/>
      <c r="J677" s="18"/>
      <c r="K677" s="18"/>
      <c r="L677" s="18"/>
      <c r="M677" s="18"/>
      <c r="N677" s="18"/>
      <c r="O677" s="18"/>
      <c r="P677" s="257"/>
      <c r="Q677" s="257"/>
      <c r="R677" s="257"/>
      <c r="S677" s="257"/>
      <c r="T677" s="257"/>
      <c r="U677" s="9"/>
      <c r="V677" s="7"/>
      <c r="W677" s="7"/>
      <c r="X677" s="7"/>
      <c r="Y677" s="7"/>
      <c r="Z677" s="9"/>
      <c r="AA677" s="9"/>
      <c r="AB677" s="9"/>
      <c r="AC677" s="9"/>
      <c r="AD677" s="215"/>
      <c r="AE677" s="83"/>
      <c r="AG677" s="36"/>
    </row>
    <row r="678" spans="1:33" s="38" customFormat="1" ht="15" customHeight="1" x14ac:dyDescent="0.2">
      <c r="A678" s="277">
        <v>6</v>
      </c>
      <c r="B678" s="279">
        <v>40</v>
      </c>
      <c r="C678" s="1" t="s">
        <v>109</v>
      </c>
      <c r="D678" s="1" t="s">
        <v>182</v>
      </c>
      <c r="E678" s="1" t="s">
        <v>16</v>
      </c>
      <c r="F678" s="1"/>
      <c r="G678" s="292">
        <v>35039012</v>
      </c>
      <c r="H678" s="103"/>
      <c r="I678" s="103"/>
      <c r="J678" s="103"/>
      <c r="K678" s="103"/>
      <c r="L678" s="103"/>
      <c r="M678" s="305">
        <f>SUM(N678:O678)</f>
        <v>1.0222999999999999E-3</v>
      </c>
      <c r="N678" s="221">
        <v>6.9439999999999997E-4</v>
      </c>
      <c r="O678" s="221">
        <v>3.279E-4</v>
      </c>
      <c r="P678" s="258">
        <v>0</v>
      </c>
      <c r="Q678" s="68" t="s">
        <v>800</v>
      </c>
      <c r="R678" s="68" t="s">
        <v>800</v>
      </c>
      <c r="S678" s="68" t="s">
        <v>800</v>
      </c>
      <c r="T678" s="68" t="s">
        <v>800</v>
      </c>
      <c r="U678" s="52"/>
      <c r="V678" s="211"/>
      <c r="W678" s="211"/>
      <c r="X678" s="211"/>
      <c r="Y678" s="211"/>
      <c r="Z678" s="211"/>
      <c r="AA678" s="211"/>
      <c r="AB678" s="211"/>
      <c r="AC678" s="211"/>
      <c r="AD678" s="216"/>
      <c r="AE678" s="101">
        <v>3</v>
      </c>
      <c r="AG678" s="36"/>
    </row>
    <row r="679" spans="1:33" s="38" customFormat="1" ht="15" customHeight="1" x14ac:dyDescent="0.2">
      <c r="A679" s="277">
        <v>6</v>
      </c>
      <c r="B679" s="279">
        <v>40</v>
      </c>
      <c r="C679" s="1" t="s">
        <v>109</v>
      </c>
      <c r="D679" s="1" t="s">
        <v>352</v>
      </c>
      <c r="E679" s="1" t="s">
        <v>16</v>
      </c>
      <c r="F679" s="1"/>
      <c r="G679" s="292">
        <v>35188002</v>
      </c>
      <c r="H679" s="103"/>
      <c r="I679" s="103"/>
      <c r="J679" s="103"/>
      <c r="K679" s="103"/>
      <c r="L679" s="103"/>
      <c r="M679" s="305">
        <f t="shared" ref="M679:M742" si="15">SUM(N679:O679)</f>
        <v>7.9166600000000004E-2</v>
      </c>
      <c r="N679" s="221">
        <v>7.9166600000000004E-2</v>
      </c>
      <c r="O679" s="221">
        <v>0</v>
      </c>
      <c r="P679" s="258">
        <v>0</v>
      </c>
      <c r="Q679" s="68" t="s">
        <v>800</v>
      </c>
      <c r="R679" s="68" t="s">
        <v>800</v>
      </c>
      <c r="S679" s="68" t="s">
        <v>800</v>
      </c>
      <c r="T679" s="68" t="s">
        <v>800</v>
      </c>
      <c r="U679" s="52"/>
      <c r="V679" s="211"/>
      <c r="W679" s="211"/>
      <c r="X679" s="211"/>
      <c r="Y679" s="211"/>
      <c r="Z679" s="211"/>
      <c r="AA679" s="211"/>
      <c r="AB679" s="211"/>
      <c r="AC679" s="211"/>
      <c r="AD679" s="216"/>
      <c r="AE679" s="101">
        <v>0</v>
      </c>
      <c r="AG679" s="36"/>
    </row>
    <row r="680" spans="1:33" s="38" customFormat="1" ht="15" customHeight="1" x14ac:dyDescent="0.2">
      <c r="A680" s="277">
        <v>6</v>
      </c>
      <c r="B680" s="279">
        <v>40</v>
      </c>
      <c r="C680" s="1" t="s">
        <v>109</v>
      </c>
      <c r="D680" s="1" t="s">
        <v>404</v>
      </c>
      <c r="E680" s="1" t="s">
        <v>16</v>
      </c>
      <c r="F680" s="1"/>
      <c r="G680" s="292">
        <v>35231072</v>
      </c>
      <c r="H680" s="103"/>
      <c r="I680" s="103"/>
      <c r="J680" s="103"/>
      <c r="K680" s="103"/>
      <c r="L680" s="103"/>
      <c r="M680" s="305">
        <f t="shared" si="15"/>
        <v>0</v>
      </c>
      <c r="N680" s="221">
        <v>0</v>
      </c>
      <c r="O680" s="221">
        <v>0</v>
      </c>
      <c r="P680" s="258">
        <v>0</v>
      </c>
      <c r="Q680" s="68" t="s">
        <v>800</v>
      </c>
      <c r="R680" s="68" t="s">
        <v>800</v>
      </c>
      <c r="S680" s="68" t="s">
        <v>800</v>
      </c>
      <c r="T680" s="68" t="s">
        <v>800</v>
      </c>
      <c r="U680" s="52"/>
      <c r="V680" s="211"/>
      <c r="W680" s="211"/>
      <c r="X680" s="211"/>
      <c r="Y680" s="211"/>
      <c r="Z680" s="211"/>
      <c r="AA680" s="211"/>
      <c r="AB680" s="211"/>
      <c r="AC680" s="211"/>
      <c r="AD680" s="216"/>
      <c r="AE680" s="101">
        <v>0</v>
      </c>
      <c r="AG680" s="36"/>
    </row>
    <row r="681" spans="1:33" s="38" customFormat="1" ht="15" customHeight="1" x14ac:dyDescent="0.2">
      <c r="A681" s="277">
        <v>6</v>
      </c>
      <c r="B681" s="279">
        <v>40</v>
      </c>
      <c r="C681" s="1" t="s">
        <v>109</v>
      </c>
      <c r="D681" s="1" t="s">
        <v>483</v>
      </c>
      <c r="E681" s="1" t="s">
        <v>16</v>
      </c>
      <c r="F681" s="1"/>
      <c r="G681" s="292">
        <v>35306072</v>
      </c>
      <c r="H681" s="103"/>
      <c r="I681" s="103"/>
      <c r="J681" s="103"/>
      <c r="K681" s="103"/>
      <c r="L681" s="103"/>
      <c r="M681" s="305">
        <f t="shared" si="15"/>
        <v>9.2033900000000002E-2</v>
      </c>
      <c r="N681" s="221">
        <v>5.2806900000000011E-2</v>
      </c>
      <c r="O681" s="221">
        <v>3.9226999999999998E-2</v>
      </c>
      <c r="P681" s="258">
        <v>0</v>
      </c>
      <c r="Q681" s="68" t="s">
        <v>800</v>
      </c>
      <c r="R681" s="68" t="s">
        <v>800</v>
      </c>
      <c r="S681" s="68" t="s">
        <v>800</v>
      </c>
      <c r="T681" s="68" t="s">
        <v>800</v>
      </c>
      <c r="U681" s="52"/>
      <c r="V681" s="211"/>
      <c r="W681" s="211"/>
      <c r="X681" s="211"/>
      <c r="Y681" s="211"/>
      <c r="Z681" s="211"/>
      <c r="AA681" s="211"/>
      <c r="AB681" s="211"/>
      <c r="AC681" s="211"/>
      <c r="AD681" s="216"/>
      <c r="AE681" s="101">
        <v>19</v>
      </c>
      <c r="AG681" s="36"/>
    </row>
    <row r="682" spans="1:33" s="38" customFormat="1" ht="15" customHeight="1" x14ac:dyDescent="0.2">
      <c r="A682" s="277">
        <v>6</v>
      </c>
      <c r="B682" s="279">
        <v>40</v>
      </c>
      <c r="C682" s="1" t="s">
        <v>109</v>
      </c>
      <c r="D682" s="1" t="s">
        <v>643</v>
      </c>
      <c r="E682" s="1" t="s">
        <v>16</v>
      </c>
      <c r="F682" s="1"/>
      <c r="G682" s="292">
        <v>35450012</v>
      </c>
      <c r="H682" s="103"/>
      <c r="I682" s="103"/>
      <c r="J682" s="103"/>
      <c r="K682" s="103"/>
      <c r="L682" s="103"/>
      <c r="M682" s="305">
        <f t="shared" si="15"/>
        <v>2.8900000000000001E-5</v>
      </c>
      <c r="N682" s="221">
        <v>0</v>
      </c>
      <c r="O682" s="221">
        <v>2.8900000000000001E-5</v>
      </c>
      <c r="P682" s="258">
        <v>0</v>
      </c>
      <c r="Q682" s="68" t="s">
        <v>800</v>
      </c>
      <c r="R682" s="68" t="s">
        <v>800</v>
      </c>
      <c r="S682" s="68" t="s">
        <v>800</v>
      </c>
      <c r="T682" s="68" t="s">
        <v>800</v>
      </c>
      <c r="U682" s="52"/>
      <c r="V682" s="211"/>
      <c r="W682" s="211"/>
      <c r="X682" s="211"/>
      <c r="Y682" s="211"/>
      <c r="Z682" s="211"/>
      <c r="AA682" s="211"/>
      <c r="AB682" s="211"/>
      <c r="AC682" s="211"/>
      <c r="AD682" s="216"/>
      <c r="AE682" s="101">
        <v>0</v>
      </c>
      <c r="AG682" s="36"/>
    </row>
    <row r="683" spans="1:33" s="38" customFormat="1" ht="15" customHeight="1" x14ac:dyDescent="0.2">
      <c r="A683" s="277">
        <v>9</v>
      </c>
      <c r="B683" s="279">
        <v>40</v>
      </c>
      <c r="C683" s="1" t="s">
        <v>110</v>
      </c>
      <c r="D683" s="1" t="s">
        <v>141</v>
      </c>
      <c r="E683" s="1" t="s">
        <v>18</v>
      </c>
      <c r="F683" s="1"/>
      <c r="G683" s="292">
        <v>35004024</v>
      </c>
      <c r="H683" s="103"/>
      <c r="I683" s="103"/>
      <c r="J683" s="103"/>
      <c r="K683" s="103"/>
      <c r="L683" s="103"/>
      <c r="M683" s="305">
        <f t="shared" si="15"/>
        <v>3.9321E-3</v>
      </c>
      <c r="N683" s="221">
        <v>3.9321E-3</v>
      </c>
      <c r="O683" s="221">
        <v>0</v>
      </c>
      <c r="P683" s="258">
        <v>0</v>
      </c>
      <c r="Q683" s="68" t="s">
        <v>800</v>
      </c>
      <c r="R683" s="68" t="s">
        <v>800</v>
      </c>
      <c r="S683" s="68" t="s">
        <v>800</v>
      </c>
      <c r="T683" s="68" t="s">
        <v>800</v>
      </c>
      <c r="U683" s="52"/>
      <c r="V683" s="211"/>
      <c r="W683" s="211"/>
      <c r="X683" s="211"/>
      <c r="Y683" s="211"/>
      <c r="Z683" s="211"/>
      <c r="AA683" s="211"/>
      <c r="AB683" s="211"/>
      <c r="AC683" s="211"/>
      <c r="AD683" s="216"/>
      <c r="AE683" s="101">
        <v>2</v>
      </c>
      <c r="AG683" s="36"/>
    </row>
    <row r="684" spans="1:33" s="38" customFormat="1" ht="15" customHeight="1" x14ac:dyDescent="0.2">
      <c r="A684" s="277">
        <v>8</v>
      </c>
      <c r="B684" s="279">
        <v>40</v>
      </c>
      <c r="C684" s="1" t="s">
        <v>110</v>
      </c>
      <c r="D684" s="1" t="s">
        <v>204</v>
      </c>
      <c r="E684" s="1" t="s">
        <v>51</v>
      </c>
      <c r="F684" s="1"/>
      <c r="G684" s="292">
        <v>35059064</v>
      </c>
      <c r="H684" s="103"/>
      <c r="I684" s="103"/>
      <c r="J684" s="103"/>
      <c r="K684" s="103"/>
      <c r="L684" s="103"/>
      <c r="M684" s="305">
        <f t="shared" si="15"/>
        <v>3.7666599999999995E-2</v>
      </c>
      <c r="N684" s="221">
        <v>3.6039199999999993E-2</v>
      </c>
      <c r="O684" s="221">
        <v>1.6274E-3</v>
      </c>
      <c r="P684" s="258">
        <v>0</v>
      </c>
      <c r="Q684" s="68" t="s">
        <v>800</v>
      </c>
      <c r="R684" s="68" t="s">
        <v>800</v>
      </c>
      <c r="S684" s="68" t="s">
        <v>800</v>
      </c>
      <c r="T684" s="68" t="s">
        <v>800</v>
      </c>
      <c r="U684" s="52"/>
      <c r="V684" s="211"/>
      <c r="W684" s="211"/>
      <c r="X684" s="211"/>
      <c r="Y684" s="211"/>
      <c r="Z684" s="211"/>
      <c r="AA684" s="211"/>
      <c r="AB684" s="211"/>
      <c r="AC684" s="211"/>
      <c r="AD684" s="216"/>
      <c r="AE684" s="101">
        <v>7</v>
      </c>
      <c r="AG684" s="36"/>
    </row>
    <row r="685" spans="1:33" s="38" customFormat="1" ht="15" customHeight="1" x14ac:dyDescent="0.2">
      <c r="A685" s="277">
        <v>9</v>
      </c>
      <c r="B685" s="279">
        <v>40</v>
      </c>
      <c r="C685" s="1" t="s">
        <v>110</v>
      </c>
      <c r="D685" s="1" t="s">
        <v>451</v>
      </c>
      <c r="E685" s="1" t="s">
        <v>18</v>
      </c>
      <c r="F685" s="1"/>
      <c r="G685" s="292">
        <v>35276034</v>
      </c>
      <c r="H685" s="103"/>
      <c r="I685" s="103"/>
      <c r="J685" s="103"/>
      <c r="K685" s="103"/>
      <c r="L685" s="103"/>
      <c r="M685" s="305">
        <f t="shared" si="15"/>
        <v>0</v>
      </c>
      <c r="N685" s="221">
        <v>0</v>
      </c>
      <c r="O685" s="221">
        <v>0</v>
      </c>
      <c r="P685" s="258">
        <v>0</v>
      </c>
      <c r="Q685" s="68" t="s">
        <v>800</v>
      </c>
      <c r="R685" s="68" t="s">
        <v>800</v>
      </c>
      <c r="S685" s="68" t="s">
        <v>800</v>
      </c>
      <c r="T685" s="68" t="s">
        <v>800</v>
      </c>
      <c r="U685" s="52"/>
      <c r="V685" s="211"/>
      <c r="W685" s="211"/>
      <c r="X685" s="211"/>
      <c r="Y685" s="211"/>
      <c r="Z685" s="211"/>
      <c r="AA685" s="211"/>
      <c r="AB685" s="211"/>
      <c r="AC685" s="211"/>
      <c r="AD685" s="216"/>
      <c r="AE685" s="101">
        <v>0</v>
      </c>
      <c r="AG685" s="36"/>
    </row>
    <row r="686" spans="1:33" s="38" customFormat="1" ht="15" customHeight="1" x14ac:dyDescent="0.2">
      <c r="A686" s="277">
        <v>12</v>
      </c>
      <c r="B686" s="279">
        <v>40</v>
      </c>
      <c r="C686" s="1" t="s">
        <v>110</v>
      </c>
      <c r="D686" s="1" t="s">
        <v>495</v>
      </c>
      <c r="E686" s="1" t="s">
        <v>11</v>
      </c>
      <c r="F686" s="1"/>
      <c r="G686" s="292">
        <v>35319024</v>
      </c>
      <c r="H686" s="103"/>
      <c r="I686" s="103"/>
      <c r="J686" s="103"/>
      <c r="K686" s="103"/>
      <c r="L686" s="103"/>
      <c r="M686" s="305">
        <f t="shared" si="15"/>
        <v>4.9277999999999995E-3</v>
      </c>
      <c r="N686" s="221">
        <v>4.9277999999999995E-3</v>
      </c>
      <c r="O686" s="221">
        <v>0</v>
      </c>
      <c r="P686" s="258">
        <v>0</v>
      </c>
      <c r="Q686" s="68" t="s">
        <v>800</v>
      </c>
      <c r="R686" s="68" t="s">
        <v>800</v>
      </c>
      <c r="S686" s="68" t="s">
        <v>800</v>
      </c>
      <c r="T686" s="68" t="s">
        <v>800</v>
      </c>
      <c r="U686" s="52"/>
      <c r="V686" s="211"/>
      <c r="W686" s="211"/>
      <c r="X686" s="211"/>
      <c r="Y686" s="211"/>
      <c r="Z686" s="211"/>
      <c r="AA686" s="211"/>
      <c r="AB686" s="211"/>
      <c r="AC686" s="211"/>
      <c r="AD686" s="216"/>
      <c r="AE686" s="101">
        <v>1</v>
      </c>
      <c r="AG686" s="36"/>
    </row>
    <row r="687" spans="1:33" s="38" customFormat="1" ht="15" customHeight="1" x14ac:dyDescent="0.2">
      <c r="A687" s="277">
        <v>12</v>
      </c>
      <c r="B687" s="279">
        <v>40</v>
      </c>
      <c r="C687" s="1" t="s">
        <v>110</v>
      </c>
      <c r="D687" s="1" t="s">
        <v>525</v>
      </c>
      <c r="E687" s="1" t="s">
        <v>11</v>
      </c>
      <c r="F687" s="1"/>
      <c r="G687" s="292">
        <v>35343024</v>
      </c>
      <c r="H687" s="103"/>
      <c r="I687" s="103"/>
      <c r="J687" s="103"/>
      <c r="K687" s="103"/>
      <c r="L687" s="103"/>
      <c r="M687" s="305">
        <f t="shared" si="15"/>
        <v>0</v>
      </c>
      <c r="N687" s="221">
        <v>0</v>
      </c>
      <c r="O687" s="221">
        <v>0</v>
      </c>
      <c r="P687" s="258">
        <v>0</v>
      </c>
      <c r="Q687" s="68" t="s">
        <v>800</v>
      </c>
      <c r="R687" s="68" t="s">
        <v>800</v>
      </c>
      <c r="S687" s="68" t="s">
        <v>800</v>
      </c>
      <c r="T687" s="68" t="s">
        <v>800</v>
      </c>
      <c r="U687" s="52"/>
      <c r="V687" s="211"/>
      <c r="W687" s="211"/>
      <c r="X687" s="211"/>
      <c r="Y687" s="211"/>
      <c r="Z687" s="211"/>
      <c r="AA687" s="211"/>
      <c r="AB687" s="211"/>
      <c r="AC687" s="211"/>
      <c r="AD687" s="216"/>
      <c r="AE687" s="101">
        <v>0</v>
      </c>
      <c r="AG687" s="36"/>
    </row>
    <row r="688" spans="1:33" s="38" customFormat="1" ht="15" customHeight="1" x14ac:dyDescent="0.2">
      <c r="A688" s="277">
        <v>9</v>
      </c>
      <c r="B688" s="279">
        <v>40</v>
      </c>
      <c r="C688" s="1" t="s">
        <v>110</v>
      </c>
      <c r="D688" s="1" t="s">
        <v>587</v>
      </c>
      <c r="E688" s="1" t="s">
        <v>18</v>
      </c>
      <c r="F688" s="1"/>
      <c r="G688" s="292">
        <v>35402004</v>
      </c>
      <c r="H688" s="103"/>
      <c r="I688" s="103"/>
      <c r="J688" s="103"/>
      <c r="K688" s="103"/>
      <c r="L688" s="103"/>
      <c r="M688" s="305">
        <f t="shared" si="15"/>
        <v>0.58912039999999999</v>
      </c>
      <c r="N688" s="221">
        <v>0.48888890000000002</v>
      </c>
      <c r="O688" s="221">
        <v>0.1002315</v>
      </c>
      <c r="P688" s="258">
        <v>0.28576864535768642</v>
      </c>
      <c r="Q688" s="68" t="s">
        <v>800</v>
      </c>
      <c r="R688" s="68" t="s">
        <v>800</v>
      </c>
      <c r="S688" s="68" t="s">
        <v>800</v>
      </c>
      <c r="T688" s="68" t="s">
        <v>800</v>
      </c>
      <c r="U688" s="52"/>
      <c r="V688" s="211"/>
      <c r="W688" s="211"/>
      <c r="X688" s="211"/>
      <c r="Y688" s="211"/>
      <c r="Z688" s="211"/>
      <c r="AA688" s="211"/>
      <c r="AB688" s="211"/>
      <c r="AC688" s="211"/>
      <c r="AD688" s="216"/>
      <c r="AE688" s="101">
        <v>1</v>
      </c>
      <c r="AG688" s="36"/>
    </row>
    <row r="689" spans="1:33" s="38" customFormat="1" ht="15" customHeight="1" x14ac:dyDescent="0.2">
      <c r="A689" s="277">
        <v>15</v>
      </c>
      <c r="B689" s="279">
        <v>40</v>
      </c>
      <c r="C689" s="1" t="s">
        <v>110</v>
      </c>
      <c r="D689" s="1" t="s">
        <v>666</v>
      </c>
      <c r="E689" s="1" t="s">
        <v>17</v>
      </c>
      <c r="F689" s="1"/>
      <c r="G689" s="292">
        <v>35475024</v>
      </c>
      <c r="H689" s="103"/>
      <c r="I689" s="103"/>
      <c r="J689" s="103"/>
      <c r="K689" s="103"/>
      <c r="L689" s="103"/>
      <c r="M689" s="305">
        <f t="shared" si="15"/>
        <v>1.8499999999999999E-5</v>
      </c>
      <c r="N689" s="221">
        <v>0</v>
      </c>
      <c r="O689" s="221">
        <v>1.8499999999999999E-5</v>
      </c>
      <c r="P689" s="258">
        <v>0</v>
      </c>
      <c r="Q689" s="68" t="s">
        <v>800</v>
      </c>
      <c r="R689" s="68" t="s">
        <v>800</v>
      </c>
      <c r="S689" s="68" t="s">
        <v>800</v>
      </c>
      <c r="T689" s="68" t="s">
        <v>800</v>
      </c>
      <c r="U689" s="52"/>
      <c r="V689" s="211"/>
      <c r="W689" s="211"/>
      <c r="X689" s="211"/>
      <c r="Y689" s="211"/>
      <c r="Z689" s="211"/>
      <c r="AA689" s="211"/>
      <c r="AB689" s="211"/>
      <c r="AC689" s="211"/>
      <c r="AD689" s="216"/>
      <c r="AE689" s="101">
        <v>0</v>
      </c>
      <c r="AG689" s="36"/>
    </row>
    <row r="690" spans="1:33" s="38" customFormat="1" ht="15" customHeight="1" x14ac:dyDescent="0.2">
      <c r="A690" s="277">
        <v>8</v>
      </c>
      <c r="B690" s="279">
        <v>40</v>
      </c>
      <c r="C690" s="1" t="s">
        <v>110</v>
      </c>
      <c r="D690" s="1" t="s">
        <v>674</v>
      </c>
      <c r="E690" s="1" t="s">
        <v>51</v>
      </c>
      <c r="F690" s="1"/>
      <c r="G690" s="292">
        <v>35479084</v>
      </c>
      <c r="H690" s="103"/>
      <c r="I690" s="103"/>
      <c r="J690" s="103"/>
      <c r="K690" s="103"/>
      <c r="L690" s="103"/>
      <c r="M690" s="305">
        <f t="shared" si="15"/>
        <v>0</v>
      </c>
      <c r="N690" s="221">
        <v>0</v>
      </c>
      <c r="O690" s="221">
        <v>0</v>
      </c>
      <c r="P690" s="258">
        <v>0</v>
      </c>
      <c r="Q690" s="68" t="s">
        <v>800</v>
      </c>
      <c r="R690" s="68" t="s">
        <v>800</v>
      </c>
      <c r="S690" s="68" t="s">
        <v>800</v>
      </c>
      <c r="T690" s="68" t="s">
        <v>800</v>
      </c>
      <c r="U690" s="52"/>
      <c r="V690" s="211"/>
      <c r="W690" s="211"/>
      <c r="X690" s="211"/>
      <c r="Y690" s="211"/>
      <c r="Z690" s="211"/>
      <c r="AA690" s="211"/>
      <c r="AB690" s="211"/>
      <c r="AC690" s="211"/>
      <c r="AD690" s="216"/>
      <c r="AE690" s="101">
        <v>0</v>
      </c>
      <c r="AG690" s="36"/>
    </row>
    <row r="691" spans="1:33" s="38" customFormat="1" ht="15" customHeight="1" x14ac:dyDescent="0.2">
      <c r="A691" s="277">
        <v>9</v>
      </c>
      <c r="B691" s="279">
        <v>40</v>
      </c>
      <c r="C691" s="1" t="s">
        <v>110</v>
      </c>
      <c r="D691" s="1" t="s">
        <v>687</v>
      </c>
      <c r="E691" s="1" t="s">
        <v>18</v>
      </c>
      <c r="F691" s="1"/>
      <c r="G691" s="292">
        <v>35491024</v>
      </c>
      <c r="H691" s="103"/>
      <c r="I691" s="103"/>
      <c r="J691" s="103"/>
      <c r="K691" s="103"/>
      <c r="L691" s="103"/>
      <c r="M691" s="305">
        <f t="shared" si="15"/>
        <v>0</v>
      </c>
      <c r="N691" s="221">
        <v>0</v>
      </c>
      <c r="O691" s="221">
        <v>0</v>
      </c>
      <c r="P691" s="258">
        <v>0</v>
      </c>
      <c r="Q691" s="68" t="s">
        <v>800</v>
      </c>
      <c r="R691" s="68" t="s">
        <v>800</v>
      </c>
      <c r="S691" s="68" t="s">
        <v>800</v>
      </c>
      <c r="T691" s="68" t="s">
        <v>800</v>
      </c>
      <c r="U691" s="52"/>
      <c r="V691" s="211"/>
      <c r="W691" s="211"/>
      <c r="X691" s="211"/>
      <c r="Y691" s="211"/>
      <c r="Z691" s="211"/>
      <c r="AA691" s="211"/>
      <c r="AB691" s="211"/>
      <c r="AC691" s="211"/>
      <c r="AD691" s="216"/>
      <c r="AE691" s="101">
        <v>0</v>
      </c>
      <c r="AG691" s="36"/>
    </row>
    <row r="692" spans="1:33" s="38" customFormat="1" ht="15" customHeight="1" x14ac:dyDescent="0.2">
      <c r="A692" s="277">
        <v>9</v>
      </c>
      <c r="B692" s="279">
        <v>40</v>
      </c>
      <c r="C692" s="1" t="s">
        <v>110</v>
      </c>
      <c r="D692" s="1" t="s">
        <v>715</v>
      </c>
      <c r="E692" s="1" t="s">
        <v>18</v>
      </c>
      <c r="F692" s="1"/>
      <c r="G692" s="292">
        <v>35517024</v>
      </c>
      <c r="H692" s="103"/>
      <c r="I692" s="103"/>
      <c r="J692" s="103"/>
      <c r="K692" s="103"/>
      <c r="L692" s="103"/>
      <c r="M692" s="305">
        <f t="shared" si="15"/>
        <v>0.2878347</v>
      </c>
      <c r="N692" s="221">
        <v>0.26467499999999999</v>
      </c>
      <c r="O692" s="221">
        <v>2.3159699999999998E-2</v>
      </c>
      <c r="P692" s="258">
        <v>0.31137430238457636</v>
      </c>
      <c r="Q692" s="68" t="s">
        <v>800</v>
      </c>
      <c r="R692" s="68" t="s">
        <v>800</v>
      </c>
      <c r="S692" s="68" t="s">
        <v>800</v>
      </c>
      <c r="T692" s="68" t="s">
        <v>800</v>
      </c>
      <c r="U692" s="52"/>
      <c r="V692" s="211"/>
      <c r="W692" s="211"/>
      <c r="X692" s="211"/>
      <c r="Y692" s="211"/>
      <c r="Z692" s="211"/>
      <c r="AA692" s="211"/>
      <c r="AB692" s="211"/>
      <c r="AC692" s="211"/>
      <c r="AD692" s="216"/>
      <c r="AE692" s="101">
        <v>4</v>
      </c>
      <c r="AG692" s="36"/>
    </row>
    <row r="693" spans="1:33" s="38" customFormat="1" ht="15" customHeight="1" x14ac:dyDescent="0.2">
      <c r="A693" s="277">
        <v>10</v>
      </c>
      <c r="B693" s="279">
        <v>40</v>
      </c>
      <c r="C693" s="1" t="s">
        <v>111</v>
      </c>
      <c r="D693" s="1" t="s">
        <v>163</v>
      </c>
      <c r="E693" s="1" t="s">
        <v>54</v>
      </c>
      <c r="F693" s="1"/>
      <c r="G693" s="292">
        <v>35023095</v>
      </c>
      <c r="H693" s="103"/>
      <c r="I693" s="103"/>
      <c r="J693" s="103"/>
      <c r="K693" s="103"/>
      <c r="L693" s="103"/>
      <c r="M693" s="305">
        <f t="shared" si="15"/>
        <v>5.4127999999999989E-3</v>
      </c>
      <c r="N693" s="221">
        <v>5.3085999999999993E-3</v>
      </c>
      <c r="O693" s="221">
        <v>1.042E-4</v>
      </c>
      <c r="P693" s="258">
        <v>0</v>
      </c>
      <c r="Q693" s="68" t="s">
        <v>800</v>
      </c>
      <c r="R693" s="68" t="s">
        <v>800</v>
      </c>
      <c r="S693" s="68" t="s">
        <v>800</v>
      </c>
      <c r="T693" s="68" t="s">
        <v>800</v>
      </c>
      <c r="U693" s="52"/>
      <c r="V693" s="211"/>
      <c r="W693" s="211"/>
      <c r="X693" s="211"/>
      <c r="Y693" s="211"/>
      <c r="Z693" s="211"/>
      <c r="AA693" s="211"/>
      <c r="AB693" s="211"/>
      <c r="AC693" s="211"/>
      <c r="AD693" s="216"/>
      <c r="AE693" s="101">
        <v>0</v>
      </c>
      <c r="AG693" s="36"/>
    </row>
    <row r="694" spans="1:33" s="38" customFormat="1" ht="15" customHeight="1" x14ac:dyDescent="0.2">
      <c r="A694" s="277">
        <v>10</v>
      </c>
      <c r="B694" s="279">
        <v>40</v>
      </c>
      <c r="C694" s="1" t="s">
        <v>111</v>
      </c>
      <c r="D694" s="1" t="s">
        <v>223</v>
      </c>
      <c r="E694" s="1" t="s">
        <v>54</v>
      </c>
      <c r="F694" s="1"/>
      <c r="G694" s="292">
        <v>35075065</v>
      </c>
      <c r="H694" s="103"/>
      <c r="I694" s="103"/>
      <c r="J694" s="103"/>
      <c r="K694" s="103"/>
      <c r="L694" s="103"/>
      <c r="M694" s="305">
        <f t="shared" si="15"/>
        <v>0</v>
      </c>
      <c r="N694" s="221">
        <v>0</v>
      </c>
      <c r="O694" s="221">
        <v>0</v>
      </c>
      <c r="P694" s="258">
        <v>0</v>
      </c>
      <c r="Q694" s="68" t="s">
        <v>800</v>
      </c>
      <c r="R694" s="68" t="s">
        <v>800</v>
      </c>
      <c r="S694" s="68" t="s">
        <v>800</v>
      </c>
      <c r="T694" s="68" t="s">
        <v>800</v>
      </c>
      <c r="U694" s="52"/>
      <c r="V694" s="211"/>
      <c r="W694" s="211"/>
      <c r="X694" s="211"/>
      <c r="Y694" s="211"/>
      <c r="Z694" s="211"/>
      <c r="AA694" s="211"/>
      <c r="AB694" s="211"/>
      <c r="AC694" s="211"/>
      <c r="AD694" s="216"/>
      <c r="AE694" s="101">
        <v>0</v>
      </c>
      <c r="AG694" s="36"/>
    </row>
    <row r="695" spans="1:33" s="38" customFormat="1" ht="15" customHeight="1" x14ac:dyDescent="0.2">
      <c r="A695" s="277">
        <v>10</v>
      </c>
      <c r="B695" s="279">
        <v>40</v>
      </c>
      <c r="C695" s="1" t="s">
        <v>111</v>
      </c>
      <c r="D695" s="1" t="s">
        <v>233</v>
      </c>
      <c r="E695" s="1" t="s">
        <v>54</v>
      </c>
      <c r="F695" s="1"/>
      <c r="G695" s="292">
        <v>35084055</v>
      </c>
      <c r="H695" s="103"/>
      <c r="I695" s="103"/>
      <c r="J695" s="103"/>
      <c r="K695" s="103"/>
      <c r="L695" s="103"/>
      <c r="M695" s="305">
        <f t="shared" si="15"/>
        <v>0.12388350000000001</v>
      </c>
      <c r="N695" s="221">
        <v>0.1004428</v>
      </c>
      <c r="O695" s="221">
        <v>2.3440700000000005E-2</v>
      </c>
      <c r="P695" s="258">
        <v>0</v>
      </c>
      <c r="Q695" s="68" t="s">
        <v>800</v>
      </c>
      <c r="R695" s="68" t="s">
        <v>800</v>
      </c>
      <c r="S695" s="68" t="s">
        <v>800</v>
      </c>
      <c r="T695" s="68" t="s">
        <v>800</v>
      </c>
      <c r="U695" s="52"/>
      <c r="V695" s="211"/>
      <c r="W695" s="211"/>
      <c r="X695" s="211"/>
      <c r="Y695" s="211"/>
      <c r="Z695" s="211"/>
      <c r="AA695" s="211"/>
      <c r="AB695" s="211"/>
      <c r="AC695" s="211"/>
      <c r="AD695" s="216"/>
      <c r="AE695" s="101">
        <v>22</v>
      </c>
      <c r="AG695" s="36"/>
    </row>
    <row r="696" spans="1:33" s="38" customFormat="1" ht="15" customHeight="1" x14ac:dyDescent="0.2">
      <c r="A696" s="277">
        <v>13</v>
      </c>
      <c r="B696" s="279">
        <v>40</v>
      </c>
      <c r="C696" s="1" t="s">
        <v>111</v>
      </c>
      <c r="D696" s="1" t="s">
        <v>295</v>
      </c>
      <c r="E696" s="1" t="s">
        <v>10</v>
      </c>
      <c r="F696" s="1"/>
      <c r="G696" s="292">
        <v>35141065</v>
      </c>
      <c r="H696" s="103"/>
      <c r="I696" s="103"/>
      <c r="J696" s="103"/>
      <c r="K696" s="103"/>
      <c r="L696" s="103"/>
      <c r="M696" s="305">
        <f t="shared" si="15"/>
        <v>3.3796E-3</v>
      </c>
      <c r="N696" s="221">
        <v>0</v>
      </c>
      <c r="O696" s="221">
        <v>3.3796E-3</v>
      </c>
      <c r="P696" s="258">
        <v>0</v>
      </c>
      <c r="Q696" s="68" t="s">
        <v>800</v>
      </c>
      <c r="R696" s="68" t="s">
        <v>800</v>
      </c>
      <c r="S696" s="68" t="s">
        <v>800</v>
      </c>
      <c r="T696" s="68" t="s">
        <v>800</v>
      </c>
      <c r="U696" s="52"/>
      <c r="V696" s="211"/>
      <c r="W696" s="211"/>
      <c r="X696" s="211"/>
      <c r="Y696" s="211"/>
      <c r="Z696" s="211"/>
      <c r="AA696" s="211"/>
      <c r="AB696" s="211"/>
      <c r="AC696" s="211"/>
      <c r="AD696" s="216"/>
      <c r="AE696" s="101">
        <v>0</v>
      </c>
      <c r="AG696" s="36"/>
    </row>
    <row r="697" spans="1:33" s="38" customFormat="1" ht="15" customHeight="1" x14ac:dyDescent="0.2">
      <c r="A697" s="277">
        <v>9</v>
      </c>
      <c r="B697" s="279">
        <v>40</v>
      </c>
      <c r="C697" s="1" t="s">
        <v>111</v>
      </c>
      <c r="D697" s="1" t="s">
        <v>309</v>
      </c>
      <c r="E697" s="1" t="s">
        <v>18</v>
      </c>
      <c r="F697" s="1"/>
      <c r="G697" s="292">
        <v>35151525</v>
      </c>
      <c r="H697" s="103"/>
      <c r="I697" s="103"/>
      <c r="J697" s="103"/>
      <c r="K697" s="103"/>
      <c r="L697" s="103"/>
      <c r="M697" s="305">
        <f t="shared" si="15"/>
        <v>8.4420999999999993E-3</v>
      </c>
      <c r="N697" s="221">
        <v>5.1666999999999998E-3</v>
      </c>
      <c r="O697" s="221">
        <v>3.2753999999999999E-3</v>
      </c>
      <c r="P697" s="258">
        <v>0</v>
      </c>
      <c r="Q697" s="68" t="s">
        <v>800</v>
      </c>
      <c r="R697" s="68" t="s">
        <v>800</v>
      </c>
      <c r="S697" s="68" t="s">
        <v>800</v>
      </c>
      <c r="T697" s="68" t="s">
        <v>800</v>
      </c>
      <c r="U697" s="52"/>
      <c r="V697" s="211"/>
      <c r="W697" s="211"/>
      <c r="X697" s="211"/>
      <c r="Y697" s="211"/>
      <c r="Z697" s="211"/>
      <c r="AA697" s="211"/>
      <c r="AB697" s="211"/>
      <c r="AC697" s="211"/>
      <c r="AD697" s="216"/>
      <c r="AE697" s="101">
        <v>0</v>
      </c>
      <c r="AG697" s="36"/>
    </row>
    <row r="698" spans="1:33" s="38" customFormat="1" ht="15" customHeight="1" x14ac:dyDescent="0.2">
      <c r="A698" s="277">
        <v>13</v>
      </c>
      <c r="B698" s="279">
        <v>40</v>
      </c>
      <c r="C698" s="1" t="s">
        <v>111</v>
      </c>
      <c r="D698" s="1" t="s">
        <v>409</v>
      </c>
      <c r="E698" s="1" t="s">
        <v>10</v>
      </c>
      <c r="F698" s="1"/>
      <c r="G698" s="292">
        <v>35236025</v>
      </c>
      <c r="H698" s="103"/>
      <c r="I698" s="103"/>
      <c r="J698" s="103"/>
      <c r="K698" s="103"/>
      <c r="L698" s="103"/>
      <c r="M698" s="305">
        <f t="shared" si="15"/>
        <v>4.3404100000000001E-2</v>
      </c>
      <c r="N698" s="221">
        <v>2.5554800000000003E-2</v>
      </c>
      <c r="O698" s="221">
        <v>1.7849300000000002E-2</v>
      </c>
      <c r="P698" s="258">
        <v>0</v>
      </c>
      <c r="Q698" s="68" t="s">
        <v>800</v>
      </c>
      <c r="R698" s="68" t="s">
        <v>800</v>
      </c>
      <c r="S698" s="68" t="s">
        <v>800</v>
      </c>
      <c r="T698" s="68" t="s">
        <v>800</v>
      </c>
      <c r="U698" s="52"/>
      <c r="V698" s="211"/>
      <c r="W698" s="211"/>
      <c r="X698" s="211"/>
      <c r="Y698" s="211"/>
      <c r="Z698" s="211"/>
      <c r="AA698" s="211"/>
      <c r="AB698" s="211"/>
      <c r="AC698" s="211"/>
      <c r="AD698" s="216"/>
      <c r="AE698" s="101">
        <v>22</v>
      </c>
      <c r="AG698" s="36"/>
    </row>
    <row r="699" spans="1:33" s="38" customFormat="1" ht="15" customHeight="1" x14ac:dyDescent="0.2">
      <c r="A699" s="277">
        <v>10</v>
      </c>
      <c r="B699" s="279">
        <v>40</v>
      </c>
      <c r="C699" s="1" t="s">
        <v>111</v>
      </c>
      <c r="D699" s="1" t="s">
        <v>412</v>
      </c>
      <c r="E699" s="1" t="s">
        <v>54</v>
      </c>
      <c r="F699" s="1"/>
      <c r="G699" s="292">
        <v>35239095</v>
      </c>
      <c r="H699" s="103"/>
      <c r="I699" s="103"/>
      <c r="J699" s="103"/>
      <c r="K699" s="103"/>
      <c r="L699" s="103"/>
      <c r="M699" s="305">
        <f t="shared" si="15"/>
        <v>2.8469999999999998E-4</v>
      </c>
      <c r="N699" s="221">
        <v>0</v>
      </c>
      <c r="O699" s="221">
        <v>2.8469999999999998E-4</v>
      </c>
      <c r="P699" s="258">
        <v>0</v>
      </c>
      <c r="Q699" s="68" t="s">
        <v>800</v>
      </c>
      <c r="R699" s="68" t="s">
        <v>800</v>
      </c>
      <c r="S699" s="68" t="s">
        <v>800</v>
      </c>
      <c r="T699" s="68" t="s">
        <v>800</v>
      </c>
      <c r="U699" s="52"/>
      <c r="V699" s="211"/>
      <c r="W699" s="211"/>
      <c r="X699" s="211"/>
      <c r="Y699" s="211"/>
      <c r="Z699" s="211"/>
      <c r="AA699" s="211"/>
      <c r="AB699" s="211"/>
      <c r="AC699" s="211"/>
      <c r="AD699" s="216"/>
      <c r="AE699" s="101">
        <v>8</v>
      </c>
      <c r="AG699" s="36"/>
    </row>
    <row r="700" spans="1:33" s="38" customFormat="1" ht="15" customHeight="1" x14ac:dyDescent="0.2">
      <c r="A700" s="277">
        <v>6</v>
      </c>
      <c r="B700" s="279">
        <v>40</v>
      </c>
      <c r="C700" s="1" t="s">
        <v>111</v>
      </c>
      <c r="D700" s="1" t="s">
        <v>460</v>
      </c>
      <c r="E700" s="1" t="s">
        <v>16</v>
      </c>
      <c r="F700" s="1"/>
      <c r="G700" s="292">
        <v>35285025</v>
      </c>
      <c r="H700" s="103"/>
      <c r="I700" s="103"/>
      <c r="J700" s="103"/>
      <c r="K700" s="103"/>
      <c r="L700" s="103"/>
      <c r="M700" s="305">
        <f t="shared" si="15"/>
        <v>4.9768999999999994E-3</v>
      </c>
      <c r="N700" s="221">
        <v>0</v>
      </c>
      <c r="O700" s="221">
        <v>4.9768999999999994E-3</v>
      </c>
      <c r="P700" s="258">
        <v>0</v>
      </c>
      <c r="Q700" s="68" t="s">
        <v>800</v>
      </c>
      <c r="R700" s="68" t="s">
        <v>800</v>
      </c>
      <c r="S700" s="68" t="s">
        <v>800</v>
      </c>
      <c r="T700" s="68" t="s">
        <v>800</v>
      </c>
      <c r="U700" s="52"/>
      <c r="V700" s="211"/>
      <c r="W700" s="211"/>
      <c r="X700" s="211"/>
      <c r="Y700" s="211"/>
      <c r="Z700" s="211"/>
      <c r="AA700" s="211"/>
      <c r="AB700" s="211"/>
      <c r="AC700" s="211"/>
      <c r="AD700" s="216"/>
      <c r="AE700" s="101">
        <v>1</v>
      </c>
      <c r="AG700" s="36"/>
    </row>
    <row r="701" spans="1:33" s="38" customFormat="1" ht="15" customHeight="1" x14ac:dyDescent="0.2">
      <c r="A701" s="277">
        <v>9</v>
      </c>
      <c r="B701" s="279">
        <v>40</v>
      </c>
      <c r="C701" s="1" t="s">
        <v>111</v>
      </c>
      <c r="D701" s="1" t="s">
        <v>846</v>
      </c>
      <c r="E701" s="1" t="s">
        <v>18</v>
      </c>
      <c r="F701" s="1"/>
      <c r="G701" s="292">
        <v>35308055</v>
      </c>
      <c r="H701" s="103"/>
      <c r="I701" s="103"/>
      <c r="J701" s="103"/>
      <c r="K701" s="103"/>
      <c r="L701" s="103"/>
      <c r="M701" s="305">
        <f t="shared" si="15"/>
        <v>4.4023600000000003E-2</v>
      </c>
      <c r="N701" s="221">
        <v>4.1789700000000006E-2</v>
      </c>
      <c r="O701" s="221">
        <v>2.2338999999999996E-3</v>
      </c>
      <c r="P701" s="258">
        <v>0</v>
      </c>
      <c r="Q701" s="68" t="s">
        <v>800</v>
      </c>
      <c r="R701" s="68" t="s">
        <v>800</v>
      </c>
      <c r="S701" s="68" t="s">
        <v>800</v>
      </c>
      <c r="T701" s="68" t="s">
        <v>800</v>
      </c>
      <c r="U701" s="52"/>
      <c r="V701" s="211"/>
      <c r="W701" s="211"/>
      <c r="X701" s="211"/>
      <c r="Y701" s="211"/>
      <c r="Z701" s="211"/>
      <c r="AA701" s="211"/>
      <c r="AB701" s="211"/>
      <c r="AC701" s="211"/>
      <c r="AD701" s="216"/>
      <c r="AE701" s="101">
        <v>10</v>
      </c>
      <c r="AG701" s="36"/>
    </row>
    <row r="702" spans="1:33" s="38" customFormat="1" ht="15" customHeight="1" x14ac:dyDescent="0.2">
      <c r="A702" s="277">
        <v>9</v>
      </c>
      <c r="B702" s="279">
        <v>40</v>
      </c>
      <c r="C702" s="1" t="s">
        <v>111</v>
      </c>
      <c r="D702" s="1" t="s">
        <v>713</v>
      </c>
      <c r="E702" s="1" t="s">
        <v>18</v>
      </c>
      <c r="F702" s="1"/>
      <c r="G702" s="292">
        <v>35516035</v>
      </c>
      <c r="H702" s="103"/>
      <c r="I702" s="103"/>
      <c r="J702" s="103"/>
      <c r="K702" s="103"/>
      <c r="L702" s="103"/>
      <c r="M702" s="305">
        <f t="shared" si="15"/>
        <v>5.5600000000000003E-5</v>
      </c>
      <c r="N702" s="221">
        <v>5.5600000000000003E-5</v>
      </c>
      <c r="O702" s="221">
        <v>0</v>
      </c>
      <c r="P702" s="258">
        <v>0</v>
      </c>
      <c r="Q702" s="68" t="s">
        <v>800</v>
      </c>
      <c r="R702" s="68" t="s">
        <v>800</v>
      </c>
      <c r="S702" s="68" t="s">
        <v>800</v>
      </c>
      <c r="T702" s="68" t="s">
        <v>800</v>
      </c>
      <c r="U702" s="52"/>
      <c r="V702" s="211"/>
      <c r="W702" s="211"/>
      <c r="X702" s="211"/>
      <c r="Y702" s="211"/>
      <c r="Z702" s="211"/>
      <c r="AA702" s="211"/>
      <c r="AB702" s="211"/>
      <c r="AC702" s="211"/>
      <c r="AD702" s="216"/>
      <c r="AE702" s="101">
        <v>2</v>
      </c>
      <c r="AG702" s="36"/>
    </row>
    <row r="703" spans="1:33" s="38" customFormat="1" ht="15" customHeight="1" x14ac:dyDescent="0.2">
      <c r="A703" s="277">
        <v>9</v>
      </c>
      <c r="B703" s="279">
        <v>40</v>
      </c>
      <c r="C703" s="1" t="s">
        <v>111</v>
      </c>
      <c r="D703" s="1" t="s">
        <v>719</v>
      </c>
      <c r="E703" s="1" t="s">
        <v>18</v>
      </c>
      <c r="F703" s="1"/>
      <c r="G703" s="292">
        <v>35521065</v>
      </c>
      <c r="H703" s="103"/>
      <c r="I703" s="103"/>
      <c r="J703" s="103"/>
      <c r="K703" s="103"/>
      <c r="L703" s="103"/>
      <c r="M703" s="305">
        <f t="shared" si="15"/>
        <v>1.8928E-3</v>
      </c>
      <c r="N703" s="221">
        <v>1.3146E-3</v>
      </c>
      <c r="O703" s="221">
        <v>5.7819999999999996E-4</v>
      </c>
      <c r="P703" s="258">
        <v>0</v>
      </c>
      <c r="Q703" s="68" t="s">
        <v>800</v>
      </c>
      <c r="R703" s="68" t="s">
        <v>800</v>
      </c>
      <c r="S703" s="68" t="s">
        <v>800</v>
      </c>
      <c r="T703" s="68" t="s">
        <v>800</v>
      </c>
      <c r="U703" s="52"/>
      <c r="V703" s="211"/>
      <c r="W703" s="211"/>
      <c r="X703" s="211"/>
      <c r="Y703" s="211"/>
      <c r="Z703" s="211"/>
      <c r="AA703" s="211"/>
      <c r="AB703" s="211"/>
      <c r="AC703" s="211"/>
      <c r="AD703" s="216"/>
      <c r="AE703" s="101">
        <v>8</v>
      </c>
      <c r="AG703" s="36"/>
    </row>
    <row r="704" spans="1:33" s="38" customFormat="1" ht="15" customHeight="1" x14ac:dyDescent="0.2">
      <c r="A704" s="277">
        <v>10</v>
      </c>
      <c r="B704" s="279">
        <v>40</v>
      </c>
      <c r="C704" s="1" t="s">
        <v>111</v>
      </c>
      <c r="D704" s="1" t="s">
        <v>747</v>
      </c>
      <c r="E704" s="1" t="s">
        <v>54</v>
      </c>
      <c r="F704" s="1"/>
      <c r="G704" s="292">
        <v>35545085</v>
      </c>
      <c r="H704" s="103"/>
      <c r="I704" s="103"/>
      <c r="J704" s="103"/>
      <c r="K704" s="103"/>
      <c r="L704" s="103"/>
      <c r="M704" s="305">
        <f t="shared" si="15"/>
        <v>0</v>
      </c>
      <c r="N704" s="221">
        <v>0</v>
      </c>
      <c r="O704" s="221">
        <v>0</v>
      </c>
      <c r="P704" s="258">
        <v>0</v>
      </c>
      <c r="Q704" s="68" t="s">
        <v>800</v>
      </c>
      <c r="R704" s="68" t="s">
        <v>800</v>
      </c>
      <c r="S704" s="68" t="s">
        <v>800</v>
      </c>
      <c r="T704" s="68" t="s">
        <v>800</v>
      </c>
      <c r="U704" s="52"/>
      <c r="V704" s="211"/>
      <c r="W704" s="211"/>
      <c r="X704" s="211"/>
      <c r="Y704" s="211"/>
      <c r="Z704" s="211"/>
      <c r="AA704" s="211"/>
      <c r="AB704" s="211"/>
      <c r="AC704" s="211"/>
      <c r="AD704" s="216"/>
      <c r="AE704" s="101">
        <v>0</v>
      </c>
      <c r="AG704" s="36"/>
    </row>
    <row r="705" spans="1:33" s="38" customFormat="1" ht="15" customHeight="1" x14ac:dyDescent="0.2">
      <c r="A705" s="277">
        <v>13</v>
      </c>
      <c r="B705" s="279">
        <v>40</v>
      </c>
      <c r="C705" s="1" t="s">
        <v>111</v>
      </c>
      <c r="D705" s="1" t="s">
        <v>750</v>
      </c>
      <c r="E705" s="1" t="s">
        <v>10</v>
      </c>
      <c r="F705" s="1"/>
      <c r="G705" s="292">
        <v>35547065</v>
      </c>
      <c r="H705" s="103"/>
      <c r="I705" s="103"/>
      <c r="J705" s="103"/>
      <c r="K705" s="103"/>
      <c r="L705" s="103"/>
      <c r="M705" s="305">
        <f t="shared" si="15"/>
        <v>0</v>
      </c>
      <c r="N705" s="221">
        <v>0</v>
      </c>
      <c r="O705" s="221">
        <v>0</v>
      </c>
      <c r="P705" s="258">
        <v>0</v>
      </c>
      <c r="Q705" s="68" t="s">
        <v>800</v>
      </c>
      <c r="R705" s="68" t="s">
        <v>800</v>
      </c>
      <c r="S705" s="68" t="s">
        <v>800</v>
      </c>
      <c r="T705" s="68" t="s">
        <v>800</v>
      </c>
      <c r="U705" s="52"/>
      <c r="V705" s="211"/>
      <c r="W705" s="211"/>
      <c r="X705" s="211"/>
      <c r="Y705" s="211"/>
      <c r="Z705" s="211"/>
      <c r="AA705" s="211"/>
      <c r="AB705" s="211"/>
      <c r="AC705" s="211"/>
      <c r="AD705" s="216"/>
      <c r="AE705" s="101">
        <v>3</v>
      </c>
      <c r="AG705" s="36"/>
    </row>
    <row r="706" spans="1:33" s="38" customFormat="1" ht="15" customHeight="1" x14ac:dyDescent="0.2">
      <c r="A706" s="277">
        <v>7</v>
      </c>
      <c r="B706" s="279">
        <v>40</v>
      </c>
      <c r="C706" s="1" t="s">
        <v>112</v>
      </c>
      <c r="D706" s="1" t="s">
        <v>209</v>
      </c>
      <c r="E706" s="1" t="s">
        <v>14</v>
      </c>
      <c r="F706" s="1"/>
      <c r="G706" s="292">
        <v>35063596</v>
      </c>
      <c r="H706" s="103"/>
      <c r="I706" s="103"/>
      <c r="J706" s="103"/>
      <c r="K706" s="103"/>
      <c r="L706" s="103"/>
      <c r="M706" s="305">
        <f t="shared" si="15"/>
        <v>0</v>
      </c>
      <c r="N706" s="221">
        <v>0</v>
      </c>
      <c r="O706" s="221">
        <v>0</v>
      </c>
      <c r="P706" s="258">
        <v>0</v>
      </c>
      <c r="Q706" s="68" t="s">
        <v>800</v>
      </c>
      <c r="R706" s="68" t="s">
        <v>800</v>
      </c>
      <c r="S706" s="68" t="s">
        <v>800</v>
      </c>
      <c r="T706" s="68" t="s">
        <v>800</v>
      </c>
      <c r="U706" s="52"/>
      <c r="V706" s="211"/>
      <c r="W706" s="211"/>
      <c r="X706" s="211"/>
      <c r="Y706" s="211"/>
      <c r="Z706" s="211"/>
      <c r="AA706" s="211"/>
      <c r="AB706" s="211"/>
      <c r="AC706" s="211"/>
      <c r="AD706" s="216"/>
      <c r="AE706" s="101">
        <v>0</v>
      </c>
      <c r="AG706" s="36"/>
    </row>
    <row r="707" spans="1:33" s="38" customFormat="1" ht="15" customHeight="1" x14ac:dyDescent="0.2">
      <c r="A707" s="277">
        <v>10</v>
      </c>
      <c r="B707" s="279">
        <v>40</v>
      </c>
      <c r="C707" s="1" t="s">
        <v>112</v>
      </c>
      <c r="D707" s="1" t="s">
        <v>365</v>
      </c>
      <c r="E707" s="1" t="s">
        <v>54</v>
      </c>
      <c r="F707" s="1"/>
      <c r="G707" s="292">
        <v>35197096</v>
      </c>
      <c r="H707" s="103"/>
      <c r="I707" s="103"/>
      <c r="J707" s="103"/>
      <c r="K707" s="103"/>
      <c r="L707" s="103"/>
      <c r="M707" s="305">
        <f t="shared" si="15"/>
        <v>0</v>
      </c>
      <c r="N707" s="221">
        <v>0</v>
      </c>
      <c r="O707" s="221">
        <v>0</v>
      </c>
      <c r="P707" s="258">
        <v>0</v>
      </c>
      <c r="Q707" s="68" t="s">
        <v>800</v>
      </c>
      <c r="R707" s="68" t="s">
        <v>800</v>
      </c>
      <c r="S707" s="68" t="s">
        <v>800</v>
      </c>
      <c r="T707" s="68" t="s">
        <v>800</v>
      </c>
      <c r="U707" s="52"/>
      <c r="V707" s="211"/>
      <c r="W707" s="211"/>
      <c r="X707" s="211"/>
      <c r="Y707" s="211"/>
      <c r="Z707" s="211"/>
      <c r="AA707" s="211"/>
      <c r="AB707" s="211"/>
      <c r="AC707" s="211"/>
      <c r="AD707" s="216"/>
      <c r="AE707" s="101">
        <v>0</v>
      </c>
      <c r="AG707" s="36"/>
    </row>
    <row r="708" spans="1:33" s="38" customFormat="1" ht="15" customHeight="1" x14ac:dyDescent="0.2">
      <c r="A708" s="277">
        <v>11</v>
      </c>
      <c r="B708" s="279">
        <v>40</v>
      </c>
      <c r="C708" s="1" t="s">
        <v>112</v>
      </c>
      <c r="D708" s="1" t="s">
        <v>436</v>
      </c>
      <c r="E708" s="1" t="s">
        <v>12</v>
      </c>
      <c r="F708" s="1"/>
      <c r="G708" s="292">
        <v>35262096</v>
      </c>
      <c r="H708" s="103"/>
      <c r="I708" s="103"/>
      <c r="J708" s="103"/>
      <c r="K708" s="103"/>
      <c r="L708" s="103"/>
      <c r="M708" s="305">
        <f t="shared" si="15"/>
        <v>3.4700000000000003E-5</v>
      </c>
      <c r="N708" s="221">
        <v>0</v>
      </c>
      <c r="O708" s="221">
        <v>3.4700000000000003E-5</v>
      </c>
      <c r="P708" s="258">
        <v>0</v>
      </c>
      <c r="Q708" s="68" t="s">
        <v>800</v>
      </c>
      <c r="R708" s="68" t="s">
        <v>800</v>
      </c>
      <c r="S708" s="68" t="s">
        <v>800</v>
      </c>
      <c r="T708" s="68" t="s">
        <v>800</v>
      </c>
      <c r="U708" s="52"/>
      <c r="V708" s="211"/>
      <c r="W708" s="211"/>
      <c r="X708" s="211"/>
      <c r="Y708" s="211"/>
      <c r="Z708" s="211"/>
      <c r="AA708" s="211"/>
      <c r="AB708" s="211"/>
      <c r="AC708" s="211"/>
      <c r="AD708" s="216"/>
      <c r="AE708" s="101">
        <v>0</v>
      </c>
      <c r="AG708" s="36"/>
    </row>
    <row r="709" spans="1:33" s="38" customFormat="1" ht="15" customHeight="1" x14ac:dyDescent="0.2">
      <c r="A709" s="277">
        <v>5</v>
      </c>
      <c r="B709" s="279">
        <v>40</v>
      </c>
      <c r="C709" s="1" t="s">
        <v>112</v>
      </c>
      <c r="D709" s="1" t="s">
        <v>502</v>
      </c>
      <c r="E709" s="1" t="s">
        <v>9</v>
      </c>
      <c r="F709" s="1"/>
      <c r="G709" s="292">
        <v>35324056</v>
      </c>
      <c r="H709" s="103"/>
      <c r="I709" s="103"/>
      <c r="J709" s="103"/>
      <c r="K709" s="103"/>
      <c r="L709" s="103"/>
      <c r="M709" s="305">
        <f t="shared" si="15"/>
        <v>2.3099999999999999E-5</v>
      </c>
      <c r="N709" s="221">
        <v>2.3099999999999999E-5</v>
      </c>
      <c r="O709" s="221">
        <v>0</v>
      </c>
      <c r="P709" s="258">
        <v>0</v>
      </c>
      <c r="Q709" s="68" t="s">
        <v>800</v>
      </c>
      <c r="R709" s="68" t="s">
        <v>800</v>
      </c>
      <c r="S709" s="68" t="s">
        <v>800</v>
      </c>
      <c r="T709" s="68" t="s">
        <v>800</v>
      </c>
      <c r="U709" s="52"/>
      <c r="V709" s="211"/>
      <c r="W709" s="211"/>
      <c r="X709" s="211"/>
      <c r="Y709" s="211"/>
      <c r="Z709" s="211"/>
      <c r="AA709" s="211"/>
      <c r="AB709" s="211"/>
      <c r="AC709" s="211"/>
      <c r="AD709" s="216"/>
      <c r="AE709" s="101">
        <v>0</v>
      </c>
      <c r="AG709" s="36"/>
    </row>
    <row r="710" spans="1:33" s="38" customFormat="1" ht="15" customHeight="1" x14ac:dyDescent="0.2">
      <c r="A710" s="277">
        <v>2</v>
      </c>
      <c r="B710" s="279">
        <v>40</v>
      </c>
      <c r="C710" s="1" t="s">
        <v>112</v>
      </c>
      <c r="D710" s="1" t="s">
        <v>539</v>
      </c>
      <c r="E710" s="1" t="s">
        <v>6</v>
      </c>
      <c r="F710" s="1"/>
      <c r="G710" s="292">
        <v>35356066</v>
      </c>
      <c r="H710" s="103"/>
      <c r="I710" s="103"/>
      <c r="J710" s="103"/>
      <c r="K710" s="103"/>
      <c r="L710" s="103"/>
      <c r="M710" s="305">
        <f t="shared" si="15"/>
        <v>0</v>
      </c>
      <c r="N710" s="221">
        <v>0</v>
      </c>
      <c r="O710" s="221">
        <v>0</v>
      </c>
      <c r="P710" s="258">
        <v>0</v>
      </c>
      <c r="Q710" s="68" t="s">
        <v>800</v>
      </c>
      <c r="R710" s="68" t="s">
        <v>800</v>
      </c>
      <c r="S710" s="68" t="s">
        <v>800</v>
      </c>
      <c r="T710" s="68" t="s">
        <v>800</v>
      </c>
      <c r="U710" s="52"/>
      <c r="V710" s="211"/>
      <c r="W710" s="211"/>
      <c r="X710" s="211"/>
      <c r="Y710" s="211"/>
      <c r="Z710" s="211"/>
      <c r="AA710" s="211"/>
      <c r="AB710" s="211"/>
      <c r="AC710" s="211"/>
      <c r="AD710" s="216"/>
      <c r="AE710" s="101">
        <v>0</v>
      </c>
      <c r="AG710" s="36"/>
    </row>
    <row r="711" spans="1:33" s="38" customFormat="1" ht="15" customHeight="1" x14ac:dyDescent="0.2">
      <c r="A711" s="277">
        <v>11</v>
      </c>
      <c r="B711" s="279">
        <v>40</v>
      </c>
      <c r="C711" s="1" t="s">
        <v>112</v>
      </c>
      <c r="D711" s="1" t="s">
        <v>697</v>
      </c>
      <c r="E711" s="1" t="s">
        <v>12</v>
      </c>
      <c r="F711" s="1"/>
      <c r="G711" s="292">
        <v>35499536</v>
      </c>
      <c r="H711" s="103"/>
      <c r="I711" s="103"/>
      <c r="J711" s="103"/>
      <c r="K711" s="103"/>
      <c r="L711" s="103"/>
      <c r="M711" s="305">
        <f t="shared" si="15"/>
        <v>0</v>
      </c>
      <c r="N711" s="221">
        <v>0</v>
      </c>
      <c r="O711" s="221">
        <v>0</v>
      </c>
      <c r="P711" s="258">
        <v>0</v>
      </c>
      <c r="Q711" s="68" t="s">
        <v>800</v>
      </c>
      <c r="R711" s="68" t="s">
        <v>800</v>
      </c>
      <c r="S711" s="68" t="s">
        <v>800</v>
      </c>
      <c r="T711" s="68" t="s">
        <v>800</v>
      </c>
      <c r="U711" s="52"/>
      <c r="V711" s="211"/>
      <c r="W711" s="211"/>
      <c r="X711" s="211"/>
      <c r="Y711" s="211"/>
      <c r="Z711" s="211"/>
      <c r="AA711" s="211"/>
      <c r="AB711" s="211"/>
      <c r="AC711" s="211"/>
      <c r="AD711" s="216"/>
      <c r="AE711" s="101">
        <v>0</v>
      </c>
      <c r="AG711" s="36"/>
    </row>
    <row r="712" spans="1:33" s="38" customFormat="1" ht="15" customHeight="1" x14ac:dyDescent="0.2">
      <c r="A712" s="277">
        <v>10</v>
      </c>
      <c r="B712" s="279">
        <v>40</v>
      </c>
      <c r="C712" s="1" t="s">
        <v>112</v>
      </c>
      <c r="D712" s="1" t="s">
        <v>704</v>
      </c>
      <c r="E712" s="1" t="s">
        <v>54</v>
      </c>
      <c r="F712" s="1"/>
      <c r="G712" s="292">
        <v>35506056</v>
      </c>
      <c r="H712" s="103"/>
      <c r="I712" s="103"/>
      <c r="J712" s="103"/>
      <c r="K712" s="103"/>
      <c r="L712" s="103"/>
      <c r="M712" s="305">
        <f t="shared" si="15"/>
        <v>3.6666700000000003E-2</v>
      </c>
      <c r="N712" s="221">
        <v>3.6666700000000003E-2</v>
      </c>
      <c r="O712" s="221">
        <v>0</v>
      </c>
      <c r="P712" s="258">
        <v>0</v>
      </c>
      <c r="Q712" s="68" t="s">
        <v>800</v>
      </c>
      <c r="R712" s="68" t="s">
        <v>800</v>
      </c>
      <c r="S712" s="68" t="s">
        <v>800</v>
      </c>
      <c r="T712" s="68" t="s">
        <v>800</v>
      </c>
      <c r="U712" s="52"/>
      <c r="V712" s="211"/>
      <c r="W712" s="211"/>
      <c r="X712" s="211"/>
      <c r="Y712" s="211"/>
      <c r="Z712" s="211"/>
      <c r="AA712" s="211"/>
      <c r="AB712" s="211"/>
      <c r="AC712" s="211"/>
      <c r="AD712" s="216"/>
      <c r="AE712" s="101">
        <v>0</v>
      </c>
      <c r="AG712" s="36"/>
    </row>
    <row r="713" spans="1:33" s="38" customFormat="1" ht="15" customHeight="1" x14ac:dyDescent="0.2">
      <c r="A713" s="277">
        <v>10</v>
      </c>
      <c r="B713" s="279">
        <v>40</v>
      </c>
      <c r="C713" s="1" t="s">
        <v>112</v>
      </c>
      <c r="D713" s="1" t="s">
        <v>772</v>
      </c>
      <c r="E713" s="1" t="s">
        <v>54</v>
      </c>
      <c r="F713" s="1"/>
      <c r="G713" s="292">
        <v>35564536</v>
      </c>
      <c r="H713" s="103"/>
      <c r="I713" s="103"/>
      <c r="J713" s="103"/>
      <c r="K713" s="103"/>
      <c r="L713" s="103"/>
      <c r="M713" s="305">
        <f t="shared" si="15"/>
        <v>0</v>
      </c>
      <c r="N713" s="221">
        <v>0</v>
      </c>
      <c r="O713" s="221">
        <v>0</v>
      </c>
      <c r="P713" s="258">
        <v>0</v>
      </c>
      <c r="Q713" s="68" t="s">
        <v>800</v>
      </c>
      <c r="R713" s="68" t="s">
        <v>800</v>
      </c>
      <c r="S713" s="68" t="s">
        <v>800</v>
      </c>
      <c r="T713" s="68" t="s">
        <v>800</v>
      </c>
      <c r="U713" s="52"/>
      <c r="V713" s="211"/>
      <c r="W713" s="211"/>
      <c r="X713" s="211"/>
      <c r="Y713" s="211"/>
      <c r="Z713" s="211"/>
      <c r="AA713" s="211"/>
      <c r="AB713" s="211"/>
      <c r="AC713" s="211"/>
      <c r="AD713" s="216"/>
      <c r="AE713" s="101">
        <v>3</v>
      </c>
      <c r="AG713" s="36"/>
    </row>
    <row r="714" spans="1:33" s="38" customFormat="1" ht="15" customHeight="1" x14ac:dyDescent="0.2">
      <c r="A714" s="277">
        <v>6</v>
      </c>
      <c r="B714" s="279">
        <v>40</v>
      </c>
      <c r="C714" s="1" t="s">
        <v>113</v>
      </c>
      <c r="D714" s="1" t="s">
        <v>212</v>
      </c>
      <c r="E714" s="1" t="s">
        <v>16</v>
      </c>
      <c r="F714" s="1"/>
      <c r="G714" s="292">
        <v>35066077</v>
      </c>
      <c r="H714" s="103"/>
      <c r="I714" s="103"/>
      <c r="J714" s="103"/>
      <c r="K714" s="103"/>
      <c r="L714" s="103"/>
      <c r="M714" s="305">
        <f t="shared" si="15"/>
        <v>0</v>
      </c>
      <c r="N714" s="221">
        <v>0</v>
      </c>
      <c r="O714" s="221">
        <v>0</v>
      </c>
      <c r="P714" s="258">
        <v>0</v>
      </c>
      <c r="Q714" s="68" t="s">
        <v>800</v>
      </c>
      <c r="R714" s="68" t="s">
        <v>800</v>
      </c>
      <c r="S714" s="68" t="s">
        <v>800</v>
      </c>
      <c r="T714" s="68" t="s">
        <v>800</v>
      </c>
      <c r="U714" s="52"/>
      <c r="V714" s="211"/>
      <c r="W714" s="211"/>
      <c r="X714" s="211"/>
      <c r="Y714" s="211"/>
      <c r="Z714" s="211"/>
      <c r="AA714" s="211"/>
      <c r="AB714" s="211"/>
      <c r="AC714" s="211"/>
      <c r="AD714" s="216"/>
      <c r="AE714" s="101">
        <v>0</v>
      </c>
      <c r="AG714" s="36"/>
    </row>
    <row r="715" spans="1:33" s="38" customFormat="1" ht="15" customHeight="1" x14ac:dyDescent="0.2">
      <c r="A715" s="277">
        <v>11</v>
      </c>
      <c r="B715" s="279">
        <v>40</v>
      </c>
      <c r="C715" s="1" t="s">
        <v>113</v>
      </c>
      <c r="D715" s="1" t="s">
        <v>406</v>
      </c>
      <c r="E715" s="1" t="s">
        <v>12</v>
      </c>
      <c r="F715" s="1"/>
      <c r="G715" s="292">
        <v>35233057</v>
      </c>
      <c r="H715" s="103"/>
      <c r="I715" s="103"/>
      <c r="J715" s="103"/>
      <c r="K715" s="103"/>
      <c r="L715" s="103"/>
      <c r="M715" s="305">
        <f t="shared" si="15"/>
        <v>0.22411110000000001</v>
      </c>
      <c r="N715" s="221">
        <v>0.22411110000000001</v>
      </c>
      <c r="O715" s="221">
        <v>0</v>
      </c>
      <c r="P715" s="258">
        <v>0</v>
      </c>
      <c r="Q715" s="68" t="s">
        <v>800</v>
      </c>
      <c r="R715" s="68" t="s">
        <v>800</v>
      </c>
      <c r="S715" s="68" t="s">
        <v>800</v>
      </c>
      <c r="T715" s="68" t="s">
        <v>800</v>
      </c>
      <c r="U715" s="52"/>
      <c r="V715" s="211"/>
      <c r="W715" s="211"/>
      <c r="X715" s="211"/>
      <c r="Y715" s="211"/>
      <c r="Z715" s="211"/>
      <c r="AA715" s="211"/>
      <c r="AB715" s="211"/>
      <c r="AC715" s="211"/>
      <c r="AD715" s="216"/>
      <c r="AE715" s="101">
        <v>1</v>
      </c>
      <c r="AG715" s="36"/>
    </row>
    <row r="716" spans="1:33" s="38" customFormat="1" ht="15" customHeight="1" x14ac:dyDescent="0.2">
      <c r="A716" s="277">
        <v>6</v>
      </c>
      <c r="B716" s="279">
        <v>40</v>
      </c>
      <c r="C716" s="1" t="s">
        <v>113</v>
      </c>
      <c r="D716" s="1" t="s">
        <v>483</v>
      </c>
      <c r="E716" s="1" t="s">
        <v>16</v>
      </c>
      <c r="F716" s="1"/>
      <c r="G716" s="292">
        <v>35306077</v>
      </c>
      <c r="H716" s="103"/>
      <c r="I716" s="103"/>
      <c r="J716" s="103"/>
      <c r="K716" s="103"/>
      <c r="L716" s="103"/>
      <c r="M716" s="305">
        <f t="shared" si="15"/>
        <v>0</v>
      </c>
      <c r="N716" s="221">
        <v>0</v>
      </c>
      <c r="O716" s="221">
        <v>0</v>
      </c>
      <c r="P716" s="258">
        <v>0</v>
      </c>
      <c r="Q716" s="68" t="s">
        <v>800</v>
      </c>
      <c r="R716" s="68" t="s">
        <v>800</v>
      </c>
      <c r="S716" s="68" t="s">
        <v>800</v>
      </c>
      <c r="T716" s="68" t="s">
        <v>800</v>
      </c>
      <c r="U716" s="52"/>
      <c r="V716" s="211"/>
      <c r="W716" s="211"/>
      <c r="X716" s="211"/>
      <c r="Y716" s="211"/>
      <c r="Z716" s="211"/>
      <c r="AA716" s="211"/>
      <c r="AB716" s="211"/>
      <c r="AC716" s="211"/>
      <c r="AD716" s="216"/>
      <c r="AE716" s="101">
        <v>0</v>
      </c>
      <c r="AG716" s="36"/>
    </row>
    <row r="717" spans="1:33" s="38" customFormat="1" ht="15" customHeight="1" x14ac:dyDescent="0.2">
      <c r="A717" s="277">
        <v>6</v>
      </c>
      <c r="B717" s="279">
        <v>40</v>
      </c>
      <c r="C717" s="1" t="s">
        <v>113</v>
      </c>
      <c r="D717" s="1" t="s">
        <v>643</v>
      </c>
      <c r="E717" s="1" t="s">
        <v>16</v>
      </c>
      <c r="F717" s="1"/>
      <c r="G717" s="292">
        <v>35450017</v>
      </c>
      <c r="H717" s="103"/>
      <c r="I717" s="103"/>
      <c r="J717" s="103"/>
      <c r="K717" s="103"/>
      <c r="L717" s="103"/>
      <c r="M717" s="305">
        <f t="shared" si="15"/>
        <v>0</v>
      </c>
      <c r="N717" s="221">
        <v>0</v>
      </c>
      <c r="O717" s="221">
        <v>0</v>
      </c>
      <c r="P717" s="258">
        <v>0</v>
      </c>
      <c r="Q717" s="68" t="s">
        <v>800</v>
      </c>
      <c r="R717" s="68" t="s">
        <v>800</v>
      </c>
      <c r="S717" s="68" t="s">
        <v>800</v>
      </c>
      <c r="T717" s="68" t="s">
        <v>800</v>
      </c>
      <c r="U717" s="52"/>
      <c r="V717" s="211"/>
      <c r="W717" s="211"/>
      <c r="X717" s="211"/>
      <c r="Y717" s="211"/>
      <c r="Z717" s="211"/>
      <c r="AA717" s="211"/>
      <c r="AB717" s="211"/>
      <c r="AC717" s="211"/>
      <c r="AD717" s="216"/>
      <c r="AE717" s="101">
        <v>0</v>
      </c>
      <c r="AG717" s="36"/>
    </row>
    <row r="718" spans="1:33" s="38" customFormat="1" ht="15" customHeight="1" x14ac:dyDescent="0.2">
      <c r="A718" s="277">
        <v>6</v>
      </c>
      <c r="B718" s="279">
        <v>40</v>
      </c>
      <c r="C718" s="1" t="s">
        <v>113</v>
      </c>
      <c r="D718" s="1" t="s">
        <v>673</v>
      </c>
      <c r="E718" s="1" t="s">
        <v>16</v>
      </c>
      <c r="F718" s="1"/>
      <c r="G718" s="292">
        <v>35478097</v>
      </c>
      <c r="H718" s="103"/>
      <c r="I718" s="103"/>
      <c r="J718" s="103"/>
      <c r="K718" s="103"/>
      <c r="L718" s="103"/>
      <c r="M718" s="305">
        <f t="shared" si="15"/>
        <v>0</v>
      </c>
      <c r="N718" s="221">
        <v>0</v>
      </c>
      <c r="O718" s="221">
        <v>0</v>
      </c>
      <c r="P718" s="258">
        <v>0</v>
      </c>
      <c r="Q718" s="68" t="s">
        <v>800</v>
      </c>
      <c r="R718" s="68" t="s">
        <v>800</v>
      </c>
      <c r="S718" s="68" t="s">
        <v>800</v>
      </c>
      <c r="T718" s="68" t="s">
        <v>800</v>
      </c>
      <c r="U718" s="52"/>
      <c r="V718" s="211"/>
      <c r="W718" s="211"/>
      <c r="X718" s="211"/>
      <c r="Y718" s="211"/>
      <c r="Z718" s="211"/>
      <c r="AA718" s="211"/>
      <c r="AB718" s="211"/>
      <c r="AC718" s="211"/>
      <c r="AD718" s="216"/>
      <c r="AE718" s="101">
        <v>0</v>
      </c>
      <c r="AG718" s="36"/>
    </row>
    <row r="719" spans="1:33" s="38" customFormat="1" ht="15" customHeight="1" x14ac:dyDescent="0.2">
      <c r="A719" s="277">
        <v>6</v>
      </c>
      <c r="B719" s="279">
        <v>40</v>
      </c>
      <c r="C719" s="1" t="s">
        <v>113</v>
      </c>
      <c r="D719" s="1" t="s">
        <v>683</v>
      </c>
      <c r="E719" s="1" t="s">
        <v>16</v>
      </c>
      <c r="F719" s="1"/>
      <c r="G719" s="292">
        <v>35487087</v>
      </c>
      <c r="H719" s="103"/>
      <c r="I719" s="103"/>
      <c r="J719" s="103"/>
      <c r="K719" s="103"/>
      <c r="L719" s="103"/>
      <c r="M719" s="305">
        <f t="shared" si="15"/>
        <v>0.33552779999999999</v>
      </c>
      <c r="N719" s="221">
        <v>0.33552779999999999</v>
      </c>
      <c r="O719" s="221">
        <v>0</v>
      </c>
      <c r="P719" s="258">
        <v>0</v>
      </c>
      <c r="Q719" s="68" t="s">
        <v>800</v>
      </c>
      <c r="R719" s="68" t="s">
        <v>800</v>
      </c>
      <c r="S719" s="68" t="s">
        <v>800</v>
      </c>
      <c r="T719" s="68" t="s">
        <v>800</v>
      </c>
      <c r="U719" s="52"/>
      <c r="V719" s="211"/>
      <c r="W719" s="211"/>
      <c r="X719" s="211"/>
      <c r="Y719" s="211"/>
      <c r="Z719" s="211"/>
      <c r="AA719" s="211"/>
      <c r="AB719" s="211"/>
      <c r="AC719" s="211"/>
      <c r="AD719" s="216"/>
      <c r="AE719" s="101">
        <v>3</v>
      </c>
      <c r="AG719" s="36"/>
    </row>
    <row r="720" spans="1:33" s="38" customFormat="1" ht="15" customHeight="1" x14ac:dyDescent="0.2">
      <c r="A720" s="277">
        <v>6</v>
      </c>
      <c r="B720" s="279">
        <v>40</v>
      </c>
      <c r="C720" s="1" t="s">
        <v>113</v>
      </c>
      <c r="D720" s="1" t="s">
        <v>701</v>
      </c>
      <c r="E720" s="1" t="s">
        <v>16</v>
      </c>
      <c r="F720" s="1"/>
      <c r="G720" s="292">
        <v>35503087</v>
      </c>
      <c r="H720" s="103"/>
      <c r="I720" s="103"/>
      <c r="J720" s="103"/>
      <c r="K720" s="103"/>
      <c r="L720" s="103"/>
      <c r="M720" s="305">
        <f t="shared" si="15"/>
        <v>0</v>
      </c>
      <c r="N720" s="221">
        <v>0</v>
      </c>
      <c r="O720" s="221">
        <v>0</v>
      </c>
      <c r="P720" s="258">
        <v>0</v>
      </c>
      <c r="Q720" s="68" t="s">
        <v>800</v>
      </c>
      <c r="R720" s="68" t="s">
        <v>800</v>
      </c>
      <c r="S720" s="68" t="s">
        <v>800</v>
      </c>
      <c r="T720" s="68" t="s">
        <v>800</v>
      </c>
      <c r="U720" s="52"/>
      <c r="V720" s="211"/>
      <c r="W720" s="211"/>
      <c r="X720" s="211"/>
      <c r="Y720" s="211"/>
      <c r="Z720" s="211"/>
      <c r="AA720" s="211"/>
      <c r="AB720" s="211"/>
      <c r="AC720" s="211"/>
      <c r="AD720" s="216"/>
      <c r="AE720" s="101">
        <v>0</v>
      </c>
      <c r="AG720" s="36"/>
    </row>
    <row r="721" spans="1:33" s="38" customFormat="1" ht="15" customHeight="1" x14ac:dyDescent="0.2">
      <c r="A721" s="277">
        <v>4</v>
      </c>
      <c r="B721" s="279">
        <v>40</v>
      </c>
      <c r="C721" s="1" t="s">
        <v>114</v>
      </c>
      <c r="D721" s="1" t="s">
        <v>149</v>
      </c>
      <c r="E721" s="1" t="s">
        <v>15</v>
      </c>
      <c r="F721" s="1"/>
      <c r="G721" s="292">
        <v>35010048</v>
      </c>
      <c r="H721" s="103"/>
      <c r="I721" s="103"/>
      <c r="J721" s="103"/>
      <c r="K721" s="103"/>
      <c r="L721" s="103"/>
      <c r="M721" s="305">
        <f t="shared" si="15"/>
        <v>0.15750719999999996</v>
      </c>
      <c r="N721" s="221">
        <v>0.15293549999999995</v>
      </c>
      <c r="O721" s="221">
        <v>4.5716999999999997E-3</v>
      </c>
      <c r="P721" s="258">
        <v>2.4786910197869098E-2</v>
      </c>
      <c r="Q721" s="68" t="s">
        <v>800</v>
      </c>
      <c r="R721" s="68" t="s">
        <v>800</v>
      </c>
      <c r="S721" s="68" t="s">
        <v>800</v>
      </c>
      <c r="T721" s="68" t="s">
        <v>800</v>
      </c>
      <c r="U721" s="52"/>
      <c r="V721" s="211"/>
      <c r="W721" s="211"/>
      <c r="X721" s="211"/>
      <c r="Y721" s="211"/>
      <c r="Z721" s="211"/>
      <c r="AA721" s="211"/>
      <c r="AB721" s="211"/>
      <c r="AC721" s="211"/>
      <c r="AD721" s="216"/>
      <c r="AE721" s="101">
        <v>13</v>
      </c>
      <c r="AG721" s="36"/>
    </row>
    <row r="722" spans="1:33" s="38" customFormat="1" ht="15" customHeight="1" x14ac:dyDescent="0.2">
      <c r="A722" s="277">
        <v>4</v>
      </c>
      <c r="B722" s="279">
        <v>40</v>
      </c>
      <c r="C722" s="1" t="s">
        <v>114</v>
      </c>
      <c r="D722" s="1" t="s">
        <v>262</v>
      </c>
      <c r="E722" s="1" t="s">
        <v>15</v>
      </c>
      <c r="F722" s="1"/>
      <c r="G722" s="292">
        <v>35109068</v>
      </c>
      <c r="H722" s="103"/>
      <c r="I722" s="103"/>
      <c r="J722" s="103"/>
      <c r="K722" s="103"/>
      <c r="L722" s="103"/>
      <c r="M722" s="305">
        <f t="shared" si="15"/>
        <v>4.0230999999999999E-3</v>
      </c>
      <c r="N722" s="221">
        <v>4.0230999999999999E-3</v>
      </c>
      <c r="O722" s="221">
        <v>0</v>
      </c>
      <c r="P722" s="258">
        <v>0</v>
      </c>
      <c r="Q722" s="68" t="s">
        <v>800</v>
      </c>
      <c r="R722" s="68" t="s">
        <v>800</v>
      </c>
      <c r="S722" s="68" t="s">
        <v>800</v>
      </c>
      <c r="T722" s="68" t="s">
        <v>800</v>
      </c>
      <c r="U722" s="52"/>
      <c r="V722" s="211"/>
      <c r="W722" s="211"/>
      <c r="X722" s="211"/>
      <c r="Y722" s="211"/>
      <c r="Z722" s="211"/>
      <c r="AA722" s="211"/>
      <c r="AB722" s="211"/>
      <c r="AC722" s="211"/>
      <c r="AD722" s="216"/>
      <c r="AE722" s="101">
        <v>1</v>
      </c>
      <c r="AG722" s="36"/>
    </row>
    <row r="723" spans="1:33" s="38" customFormat="1" ht="15" customHeight="1" x14ac:dyDescent="0.2">
      <c r="A723" s="277">
        <v>12</v>
      </c>
      <c r="B723" s="279">
        <v>40</v>
      </c>
      <c r="C723" s="1" t="s">
        <v>114</v>
      </c>
      <c r="D723" s="1" t="s">
        <v>525</v>
      </c>
      <c r="E723" s="1" t="s">
        <v>11</v>
      </c>
      <c r="F723" s="1"/>
      <c r="G723" s="292">
        <v>35343028</v>
      </c>
      <c r="H723" s="103"/>
      <c r="I723" s="103"/>
      <c r="J723" s="103"/>
      <c r="K723" s="103"/>
      <c r="L723" s="103"/>
      <c r="M723" s="305">
        <f t="shared" si="15"/>
        <v>0</v>
      </c>
      <c r="N723" s="221">
        <v>0</v>
      </c>
      <c r="O723" s="221">
        <v>0</v>
      </c>
      <c r="P723" s="258">
        <v>0</v>
      </c>
      <c r="Q723" s="68" t="s">
        <v>800</v>
      </c>
      <c r="R723" s="68" t="s">
        <v>800</v>
      </c>
      <c r="S723" s="68" t="s">
        <v>800</v>
      </c>
      <c r="T723" s="68" t="s">
        <v>800</v>
      </c>
      <c r="U723" s="52"/>
      <c r="V723" s="211"/>
      <c r="W723" s="211"/>
      <c r="X723" s="211"/>
      <c r="Y723" s="211"/>
      <c r="Z723" s="211"/>
      <c r="AA723" s="211"/>
      <c r="AB723" s="211"/>
      <c r="AC723" s="211"/>
      <c r="AD723" s="216"/>
      <c r="AE723" s="101">
        <v>0</v>
      </c>
      <c r="AG723" s="36"/>
    </row>
    <row r="724" spans="1:33" s="38" customFormat="1" ht="15" customHeight="1" x14ac:dyDescent="0.2">
      <c r="A724" s="277">
        <v>5</v>
      </c>
      <c r="B724" s="279">
        <v>40</v>
      </c>
      <c r="C724" s="1" t="s">
        <v>115</v>
      </c>
      <c r="D724" s="1" t="s">
        <v>159</v>
      </c>
      <c r="E724" s="1" t="s">
        <v>9</v>
      </c>
      <c r="F724" s="1"/>
      <c r="G724" s="292">
        <v>35019059</v>
      </c>
      <c r="H724" s="103"/>
      <c r="I724" s="103"/>
      <c r="J724" s="103"/>
      <c r="K724" s="103"/>
      <c r="L724" s="103"/>
      <c r="M724" s="305">
        <f t="shared" si="15"/>
        <v>1.6009999999999999E-4</v>
      </c>
      <c r="N724" s="221">
        <v>1.37E-4</v>
      </c>
      <c r="O724" s="221">
        <v>2.3099999999999999E-5</v>
      </c>
      <c r="P724" s="258">
        <v>0</v>
      </c>
      <c r="Q724" s="68" t="s">
        <v>800</v>
      </c>
      <c r="R724" s="68" t="s">
        <v>800</v>
      </c>
      <c r="S724" s="68" t="s">
        <v>800</v>
      </c>
      <c r="T724" s="68" t="s">
        <v>800</v>
      </c>
      <c r="U724" s="52"/>
      <c r="V724" s="211"/>
      <c r="W724" s="211"/>
      <c r="X724" s="211"/>
      <c r="Y724" s="211"/>
      <c r="Z724" s="211"/>
      <c r="AA724" s="211"/>
      <c r="AB724" s="211"/>
      <c r="AC724" s="211"/>
      <c r="AD724" s="216"/>
      <c r="AE724" s="101">
        <v>13</v>
      </c>
      <c r="AG724" s="36"/>
    </row>
    <row r="725" spans="1:33" s="38" customFormat="1" ht="15" customHeight="1" x14ac:dyDescent="0.2">
      <c r="A725" s="277">
        <v>5</v>
      </c>
      <c r="B725" s="279">
        <v>40</v>
      </c>
      <c r="C725" s="1" t="s">
        <v>115</v>
      </c>
      <c r="D725" s="1" t="s">
        <v>160</v>
      </c>
      <c r="E725" s="1" t="s">
        <v>9</v>
      </c>
      <c r="F725" s="1"/>
      <c r="G725" s="292">
        <v>35020029</v>
      </c>
      <c r="H725" s="103"/>
      <c r="I725" s="103"/>
      <c r="J725" s="103"/>
      <c r="K725" s="103"/>
      <c r="L725" s="103"/>
      <c r="M725" s="305">
        <f t="shared" si="15"/>
        <v>0.14031260000000001</v>
      </c>
      <c r="N725" s="221">
        <v>0.1317477</v>
      </c>
      <c r="O725" s="221">
        <v>8.5649000000000003E-3</v>
      </c>
      <c r="P725" s="258">
        <v>0</v>
      </c>
      <c r="Q725" s="68" t="s">
        <v>800</v>
      </c>
      <c r="R725" s="68" t="s">
        <v>800</v>
      </c>
      <c r="S725" s="68" t="s">
        <v>800</v>
      </c>
      <c r="T725" s="68" t="s">
        <v>800</v>
      </c>
      <c r="U725" s="52"/>
      <c r="V725" s="211"/>
      <c r="W725" s="211"/>
      <c r="X725" s="211"/>
      <c r="Y725" s="211"/>
      <c r="Z725" s="211"/>
      <c r="AA725" s="211"/>
      <c r="AB725" s="211"/>
      <c r="AC725" s="211"/>
      <c r="AD725" s="216"/>
      <c r="AE725" s="101">
        <v>5</v>
      </c>
      <c r="AG725" s="36"/>
    </row>
    <row r="726" spans="1:33" s="38" customFormat="1" ht="15" customHeight="1" x14ac:dyDescent="0.2">
      <c r="A726" s="277">
        <v>13</v>
      </c>
      <c r="B726" s="279">
        <v>40</v>
      </c>
      <c r="C726" s="1" t="s">
        <v>115</v>
      </c>
      <c r="D726" s="1" t="s">
        <v>174</v>
      </c>
      <c r="E726" s="1" t="s">
        <v>10</v>
      </c>
      <c r="F726" s="1"/>
      <c r="G726" s="292">
        <v>35032089</v>
      </c>
      <c r="H726" s="103"/>
      <c r="I726" s="103"/>
      <c r="J726" s="103"/>
      <c r="K726" s="103"/>
      <c r="L726" s="103"/>
      <c r="M726" s="305">
        <f t="shared" si="15"/>
        <v>0.50562250000000009</v>
      </c>
      <c r="N726" s="221">
        <v>0.45620560000000004</v>
      </c>
      <c r="O726" s="221">
        <v>4.9416900000000007E-2</v>
      </c>
      <c r="P726" s="258">
        <v>0</v>
      </c>
      <c r="Q726" s="68" t="s">
        <v>800</v>
      </c>
      <c r="R726" s="68" t="s">
        <v>800</v>
      </c>
      <c r="S726" s="68" t="s">
        <v>800</v>
      </c>
      <c r="T726" s="68" t="s">
        <v>800</v>
      </c>
      <c r="U726" s="52"/>
      <c r="V726" s="211"/>
      <c r="W726" s="211"/>
      <c r="X726" s="211"/>
      <c r="Y726" s="211"/>
      <c r="Z726" s="211"/>
      <c r="AA726" s="211"/>
      <c r="AB726" s="211"/>
      <c r="AC726" s="211"/>
      <c r="AD726" s="216"/>
      <c r="AE726" s="101">
        <v>9</v>
      </c>
      <c r="AG726" s="36"/>
    </row>
    <row r="727" spans="1:33" s="38" customFormat="1" ht="15" customHeight="1" x14ac:dyDescent="0.2">
      <c r="A727" s="277">
        <v>4</v>
      </c>
      <c r="B727" s="279">
        <v>40</v>
      </c>
      <c r="C727" s="1" t="s">
        <v>115</v>
      </c>
      <c r="D727" s="1" t="s">
        <v>261</v>
      </c>
      <c r="E727" s="1" t="s">
        <v>15</v>
      </c>
      <c r="F727" s="1"/>
      <c r="G727" s="292">
        <v>35108079</v>
      </c>
      <c r="H727" s="103"/>
      <c r="I727" s="103"/>
      <c r="J727" s="103"/>
      <c r="K727" s="103"/>
      <c r="L727" s="103"/>
      <c r="M727" s="305">
        <f t="shared" si="15"/>
        <v>0.96197309999999991</v>
      </c>
      <c r="N727" s="221">
        <v>0.96059279999999991</v>
      </c>
      <c r="O727" s="221">
        <v>1.3802999999999999E-3</v>
      </c>
      <c r="P727" s="258">
        <v>3.5056728817858956E-2</v>
      </c>
      <c r="Q727" s="68" t="s">
        <v>800</v>
      </c>
      <c r="R727" s="68" t="s">
        <v>800</v>
      </c>
      <c r="S727" s="68" t="s">
        <v>800</v>
      </c>
      <c r="T727" s="68" t="s">
        <v>800</v>
      </c>
      <c r="U727" s="52"/>
      <c r="V727" s="211"/>
      <c r="W727" s="211"/>
      <c r="X727" s="211"/>
      <c r="Y727" s="211"/>
      <c r="Z727" s="211"/>
      <c r="AA727" s="211"/>
      <c r="AB727" s="211"/>
      <c r="AC727" s="211"/>
      <c r="AD727" s="216"/>
      <c r="AE727" s="101">
        <v>44</v>
      </c>
      <c r="AG727" s="36"/>
    </row>
    <row r="728" spans="1:33" s="38" customFormat="1" ht="15" customHeight="1" x14ac:dyDescent="0.2">
      <c r="A728" s="277">
        <v>5</v>
      </c>
      <c r="B728" s="279">
        <v>40</v>
      </c>
      <c r="C728" s="1" t="s">
        <v>115</v>
      </c>
      <c r="D728" s="1" t="s">
        <v>280</v>
      </c>
      <c r="E728" s="1" t="s">
        <v>9</v>
      </c>
      <c r="F728" s="1"/>
      <c r="G728" s="292">
        <v>35127049</v>
      </c>
      <c r="H728" s="103"/>
      <c r="I728" s="103"/>
      <c r="J728" s="103"/>
      <c r="K728" s="103"/>
      <c r="L728" s="103"/>
      <c r="M728" s="305">
        <f t="shared" si="15"/>
        <v>0</v>
      </c>
      <c r="N728" s="221">
        <v>0</v>
      </c>
      <c r="O728" s="221">
        <v>0</v>
      </c>
      <c r="P728" s="258">
        <v>0</v>
      </c>
      <c r="Q728" s="68" t="s">
        <v>800</v>
      </c>
      <c r="R728" s="68" t="s">
        <v>800</v>
      </c>
      <c r="S728" s="68" t="s">
        <v>800</v>
      </c>
      <c r="T728" s="68" t="s">
        <v>800</v>
      </c>
      <c r="U728" s="52"/>
      <c r="V728" s="211"/>
      <c r="W728" s="211"/>
      <c r="X728" s="211"/>
      <c r="Y728" s="211"/>
      <c r="Z728" s="211"/>
      <c r="AA728" s="211"/>
      <c r="AB728" s="211"/>
      <c r="AC728" s="211"/>
      <c r="AD728" s="216"/>
      <c r="AE728" s="101">
        <v>0</v>
      </c>
      <c r="AG728" s="36"/>
    </row>
    <row r="729" spans="1:33" s="38" customFormat="1" ht="15" customHeight="1" x14ac:dyDescent="0.2">
      <c r="A729" s="277">
        <v>4</v>
      </c>
      <c r="B729" s="279">
        <v>40</v>
      </c>
      <c r="C729" s="1" t="s">
        <v>115</v>
      </c>
      <c r="D729" s="1" t="s">
        <v>284</v>
      </c>
      <c r="E729" s="1" t="s">
        <v>15</v>
      </c>
      <c r="F729" s="1"/>
      <c r="G729" s="292">
        <v>35131089</v>
      </c>
      <c r="H729" s="103"/>
      <c r="I729" s="103"/>
      <c r="J729" s="103"/>
      <c r="K729" s="103"/>
      <c r="L729" s="103"/>
      <c r="M729" s="305">
        <f t="shared" si="15"/>
        <v>3.0725699999999998E-2</v>
      </c>
      <c r="N729" s="221">
        <v>3.0725699999999998E-2</v>
      </c>
      <c r="O729" s="221">
        <v>0</v>
      </c>
      <c r="P729" s="258">
        <v>0</v>
      </c>
      <c r="Q729" s="68" t="s">
        <v>800</v>
      </c>
      <c r="R729" s="68" t="s">
        <v>800</v>
      </c>
      <c r="S729" s="68" t="s">
        <v>800</v>
      </c>
      <c r="T729" s="68" t="s">
        <v>800</v>
      </c>
      <c r="U729" s="52"/>
      <c r="V729" s="211"/>
      <c r="W729" s="211"/>
      <c r="X729" s="211"/>
      <c r="Y729" s="211"/>
      <c r="Z729" s="211"/>
      <c r="AA729" s="211"/>
      <c r="AB729" s="211"/>
      <c r="AC729" s="211"/>
      <c r="AD729" s="216"/>
      <c r="AE729" s="101">
        <v>2</v>
      </c>
      <c r="AG729" s="36"/>
    </row>
    <row r="730" spans="1:33" s="38" customFormat="1" ht="15" customHeight="1" x14ac:dyDescent="0.2">
      <c r="A730" s="277">
        <v>16</v>
      </c>
      <c r="B730" s="279">
        <v>40</v>
      </c>
      <c r="C730" s="1" t="s">
        <v>115</v>
      </c>
      <c r="D730" s="1" t="s">
        <v>294</v>
      </c>
      <c r="E730" s="1" t="s">
        <v>0</v>
      </c>
      <c r="F730" s="1"/>
      <c r="G730" s="292">
        <v>35140079</v>
      </c>
      <c r="H730" s="103"/>
      <c r="I730" s="103"/>
      <c r="J730" s="103"/>
      <c r="K730" s="103"/>
      <c r="L730" s="103"/>
      <c r="M730" s="305">
        <f t="shared" si="15"/>
        <v>2.7778E-3</v>
      </c>
      <c r="N730" s="221">
        <v>2.7778E-3</v>
      </c>
      <c r="O730" s="221">
        <v>0</v>
      </c>
      <c r="P730" s="258">
        <v>0</v>
      </c>
      <c r="Q730" s="68" t="s">
        <v>800</v>
      </c>
      <c r="R730" s="68" t="s">
        <v>800</v>
      </c>
      <c r="S730" s="68" t="s">
        <v>800</v>
      </c>
      <c r="T730" s="68" t="s">
        <v>800</v>
      </c>
      <c r="U730" s="52"/>
      <c r="V730" s="211"/>
      <c r="W730" s="211"/>
      <c r="X730" s="211"/>
      <c r="Y730" s="211"/>
      <c r="Z730" s="211"/>
      <c r="AA730" s="211"/>
      <c r="AB730" s="211"/>
      <c r="AC730" s="211"/>
      <c r="AD730" s="216"/>
      <c r="AE730" s="101">
        <v>0</v>
      </c>
      <c r="AG730" s="36"/>
    </row>
    <row r="731" spans="1:33" s="38" customFormat="1" ht="15" customHeight="1" x14ac:dyDescent="0.2">
      <c r="A731" s="277">
        <v>13</v>
      </c>
      <c r="B731" s="279">
        <v>40</v>
      </c>
      <c r="C731" s="1" t="s">
        <v>115</v>
      </c>
      <c r="D731" s="1" t="s">
        <v>361</v>
      </c>
      <c r="E731" s="1" t="s">
        <v>10</v>
      </c>
      <c r="F731" s="1"/>
      <c r="G731" s="292">
        <v>35193039</v>
      </c>
      <c r="H731" s="103"/>
      <c r="I731" s="103"/>
      <c r="J731" s="103"/>
      <c r="K731" s="103"/>
      <c r="L731" s="103"/>
      <c r="M731" s="305">
        <f t="shared" si="15"/>
        <v>1.852E-4</v>
      </c>
      <c r="N731" s="221">
        <v>9.2600000000000001E-5</v>
      </c>
      <c r="O731" s="221">
        <v>9.2600000000000001E-5</v>
      </c>
      <c r="P731" s="258">
        <v>0</v>
      </c>
      <c r="Q731" s="68" t="s">
        <v>800</v>
      </c>
      <c r="R731" s="68" t="s">
        <v>800</v>
      </c>
      <c r="S731" s="68" t="s">
        <v>800</v>
      </c>
      <c r="T731" s="68" t="s">
        <v>800</v>
      </c>
      <c r="U731" s="52"/>
      <c r="V731" s="211"/>
      <c r="W731" s="211"/>
      <c r="X731" s="211"/>
      <c r="Y731" s="211"/>
      <c r="Z731" s="211"/>
      <c r="AA731" s="211"/>
      <c r="AB731" s="211"/>
      <c r="AC731" s="211"/>
      <c r="AD731" s="216"/>
      <c r="AE731" s="101">
        <v>3</v>
      </c>
      <c r="AG731" s="36"/>
    </row>
    <row r="732" spans="1:33" s="38" customFormat="1" ht="15" customHeight="1" x14ac:dyDescent="0.2">
      <c r="A732" s="277">
        <v>16</v>
      </c>
      <c r="B732" s="279">
        <v>40</v>
      </c>
      <c r="C732" s="1" t="s">
        <v>115</v>
      </c>
      <c r="D732" s="1" t="s">
        <v>469</v>
      </c>
      <c r="E732" s="1" t="s">
        <v>0</v>
      </c>
      <c r="F732" s="1"/>
      <c r="G732" s="292">
        <v>35293029</v>
      </c>
      <c r="H732" s="103"/>
      <c r="I732" s="103"/>
      <c r="J732" s="103"/>
      <c r="K732" s="103"/>
      <c r="L732" s="103"/>
      <c r="M732" s="305">
        <f t="shared" si="15"/>
        <v>0</v>
      </c>
      <c r="N732" s="221">
        <v>0</v>
      </c>
      <c r="O732" s="221">
        <v>0</v>
      </c>
      <c r="P732" s="258">
        <v>0</v>
      </c>
      <c r="Q732" s="68" t="s">
        <v>800</v>
      </c>
      <c r="R732" s="68" t="s">
        <v>800</v>
      </c>
      <c r="S732" s="68" t="s">
        <v>800</v>
      </c>
      <c r="T732" s="68" t="s">
        <v>800</v>
      </c>
      <c r="U732" s="52"/>
      <c r="V732" s="211"/>
      <c r="W732" s="211"/>
      <c r="X732" s="211"/>
      <c r="Y732" s="211"/>
      <c r="Z732" s="211"/>
      <c r="AA732" s="211"/>
      <c r="AB732" s="211"/>
      <c r="AC732" s="211"/>
      <c r="AD732" s="216"/>
      <c r="AE732" s="101">
        <v>0</v>
      </c>
      <c r="AG732" s="36"/>
    </row>
    <row r="733" spans="1:33" s="38" customFormat="1" ht="15" customHeight="1" x14ac:dyDescent="0.2">
      <c r="A733" s="277">
        <v>15</v>
      </c>
      <c r="B733" s="279">
        <v>40</v>
      </c>
      <c r="C733" s="1" t="s">
        <v>115</v>
      </c>
      <c r="D733" s="1" t="s">
        <v>489</v>
      </c>
      <c r="E733" s="1" t="s">
        <v>17</v>
      </c>
      <c r="F733" s="1"/>
      <c r="G733" s="292">
        <v>35313089</v>
      </c>
      <c r="H733" s="103"/>
      <c r="I733" s="103"/>
      <c r="J733" s="103"/>
      <c r="K733" s="103"/>
      <c r="L733" s="103"/>
      <c r="M733" s="305">
        <f t="shared" si="15"/>
        <v>0.110379</v>
      </c>
      <c r="N733" s="221">
        <v>4.8289499999999999E-2</v>
      </c>
      <c r="O733" s="221">
        <v>6.2089499999999999E-2</v>
      </c>
      <c r="P733" s="258">
        <v>0</v>
      </c>
      <c r="Q733" s="68" t="s">
        <v>800</v>
      </c>
      <c r="R733" s="68" t="s">
        <v>800</v>
      </c>
      <c r="S733" s="68" t="s">
        <v>800</v>
      </c>
      <c r="T733" s="68" t="s">
        <v>800</v>
      </c>
      <c r="U733" s="52"/>
      <c r="V733" s="211"/>
      <c r="W733" s="211"/>
      <c r="X733" s="211"/>
      <c r="Y733" s="211"/>
      <c r="Z733" s="211"/>
      <c r="AA733" s="211"/>
      <c r="AB733" s="211"/>
      <c r="AC733" s="211"/>
      <c r="AD733" s="216"/>
      <c r="AE733" s="101">
        <v>12</v>
      </c>
      <c r="AG733" s="36"/>
    </row>
    <row r="734" spans="1:33" s="38" customFormat="1" ht="15" customHeight="1" x14ac:dyDescent="0.2">
      <c r="A734" s="277">
        <v>4</v>
      </c>
      <c r="B734" s="279">
        <v>40</v>
      </c>
      <c r="C734" s="1" t="s">
        <v>115</v>
      </c>
      <c r="D734" s="1" t="s">
        <v>626</v>
      </c>
      <c r="E734" s="1" t="s">
        <v>15</v>
      </c>
      <c r="F734" s="1"/>
      <c r="G734" s="292">
        <v>35434029</v>
      </c>
      <c r="H734" s="103"/>
      <c r="I734" s="103"/>
      <c r="J734" s="103"/>
      <c r="K734" s="103"/>
      <c r="L734" s="103"/>
      <c r="M734" s="305">
        <f t="shared" si="15"/>
        <v>2.3149999999999999E-4</v>
      </c>
      <c r="N734" s="221">
        <v>0</v>
      </c>
      <c r="O734" s="221">
        <v>2.3149999999999999E-4</v>
      </c>
      <c r="P734" s="258">
        <v>0</v>
      </c>
      <c r="Q734" s="68" t="s">
        <v>800</v>
      </c>
      <c r="R734" s="68" t="s">
        <v>800</v>
      </c>
      <c r="S734" s="68" t="s">
        <v>800</v>
      </c>
      <c r="T734" s="68" t="s">
        <v>800</v>
      </c>
      <c r="U734" s="52"/>
      <c r="V734" s="211"/>
      <c r="W734" s="211"/>
      <c r="X734" s="211"/>
      <c r="Y734" s="211"/>
      <c r="Z734" s="211"/>
      <c r="AA734" s="211"/>
      <c r="AB734" s="211"/>
      <c r="AC734" s="211"/>
      <c r="AD734" s="216"/>
      <c r="AE734" s="101">
        <v>1</v>
      </c>
      <c r="AG734" s="36"/>
    </row>
    <row r="735" spans="1:33" s="38" customFormat="1" ht="15" customHeight="1" x14ac:dyDescent="0.2">
      <c r="A735" s="277">
        <v>5</v>
      </c>
      <c r="B735" s="279">
        <v>40</v>
      </c>
      <c r="C735" s="1" t="s">
        <v>115</v>
      </c>
      <c r="D735" s="1" t="s">
        <v>630</v>
      </c>
      <c r="E735" s="1" t="s">
        <v>9</v>
      </c>
      <c r="F735" s="1"/>
      <c r="G735" s="292">
        <v>35439079</v>
      </c>
      <c r="H735" s="103"/>
      <c r="I735" s="103"/>
      <c r="J735" s="103"/>
      <c r="K735" s="103"/>
      <c r="L735" s="103"/>
      <c r="M735" s="305">
        <f t="shared" si="15"/>
        <v>1.5430000000000001E-4</v>
      </c>
      <c r="N735" s="221">
        <v>1.5430000000000001E-4</v>
      </c>
      <c r="O735" s="221">
        <v>0</v>
      </c>
      <c r="P735" s="258">
        <v>0</v>
      </c>
      <c r="Q735" s="68" t="s">
        <v>800</v>
      </c>
      <c r="R735" s="68" t="s">
        <v>800</v>
      </c>
      <c r="S735" s="68" t="s">
        <v>800</v>
      </c>
      <c r="T735" s="68" t="s">
        <v>800</v>
      </c>
      <c r="U735" s="52"/>
      <c r="V735" s="211"/>
      <c r="W735" s="211"/>
      <c r="X735" s="211"/>
      <c r="Y735" s="211"/>
      <c r="Z735" s="211"/>
      <c r="AA735" s="211"/>
      <c r="AB735" s="211"/>
      <c r="AC735" s="211"/>
      <c r="AD735" s="216"/>
      <c r="AE735" s="101">
        <v>1</v>
      </c>
      <c r="AG735" s="36"/>
    </row>
    <row r="736" spans="1:33" s="38" customFormat="1" ht="15" customHeight="1" x14ac:dyDescent="0.2">
      <c r="A736" s="277">
        <v>16</v>
      </c>
      <c r="B736" s="279">
        <v>40</v>
      </c>
      <c r="C736" s="1" t="s">
        <v>115</v>
      </c>
      <c r="D736" s="1" t="s">
        <v>659</v>
      </c>
      <c r="E736" s="1" t="s">
        <v>0</v>
      </c>
      <c r="F736" s="1"/>
      <c r="G736" s="292">
        <v>35465049</v>
      </c>
      <c r="H736" s="103"/>
      <c r="I736" s="103"/>
      <c r="J736" s="103"/>
      <c r="K736" s="103"/>
      <c r="L736" s="103"/>
      <c r="M736" s="305">
        <f t="shared" si="15"/>
        <v>9.0573000000000001E-2</v>
      </c>
      <c r="N736" s="221">
        <v>9.05556E-2</v>
      </c>
      <c r="O736" s="221">
        <v>1.7399999999999999E-5</v>
      </c>
      <c r="P736" s="258">
        <v>0</v>
      </c>
      <c r="Q736" s="68" t="s">
        <v>800</v>
      </c>
      <c r="R736" s="68" t="s">
        <v>800</v>
      </c>
      <c r="S736" s="68" t="s">
        <v>800</v>
      </c>
      <c r="T736" s="68" t="s">
        <v>800</v>
      </c>
      <c r="U736" s="52"/>
      <c r="V736" s="211"/>
      <c r="W736" s="211"/>
      <c r="X736" s="211"/>
      <c r="Y736" s="211"/>
      <c r="Z736" s="211"/>
      <c r="AA736" s="211"/>
      <c r="AB736" s="211"/>
      <c r="AC736" s="211"/>
      <c r="AD736" s="216"/>
      <c r="AE736" s="101">
        <v>5</v>
      </c>
      <c r="AG736" s="36"/>
    </row>
    <row r="737" spans="1:33" s="38" customFormat="1" ht="15" customHeight="1" x14ac:dyDescent="0.2">
      <c r="A737" s="277">
        <v>4</v>
      </c>
      <c r="B737" s="279">
        <v>40</v>
      </c>
      <c r="C737" s="1" t="s">
        <v>115</v>
      </c>
      <c r="D737" s="1" t="s">
        <v>668</v>
      </c>
      <c r="E737" s="1" t="s">
        <v>15</v>
      </c>
      <c r="F737" s="1"/>
      <c r="G737" s="292">
        <v>35476019</v>
      </c>
      <c r="H737" s="103"/>
      <c r="I737" s="103"/>
      <c r="J737" s="103"/>
      <c r="K737" s="103"/>
      <c r="L737" s="103"/>
      <c r="M737" s="305">
        <f t="shared" si="15"/>
        <v>0</v>
      </c>
      <c r="N737" s="221">
        <v>0</v>
      </c>
      <c r="O737" s="221">
        <v>0</v>
      </c>
      <c r="P737" s="258">
        <v>0</v>
      </c>
      <c r="Q737" s="68" t="s">
        <v>800</v>
      </c>
      <c r="R737" s="68" t="s">
        <v>800</v>
      </c>
      <c r="S737" s="68" t="s">
        <v>800</v>
      </c>
      <c r="T737" s="68" t="s">
        <v>800</v>
      </c>
      <c r="U737" s="52"/>
      <c r="V737" s="211"/>
      <c r="W737" s="211"/>
      <c r="X737" s="211"/>
      <c r="Y737" s="211"/>
      <c r="Z737" s="211"/>
      <c r="AA737" s="211"/>
      <c r="AB737" s="211"/>
      <c r="AC737" s="211"/>
      <c r="AD737" s="216"/>
      <c r="AE737" s="101">
        <v>0</v>
      </c>
      <c r="AG737" s="36"/>
    </row>
    <row r="738" spans="1:33" s="38" customFormat="1" ht="15" customHeight="1" x14ac:dyDescent="0.2">
      <c r="A738" s="277">
        <v>13</v>
      </c>
      <c r="B738" s="279">
        <v>40</v>
      </c>
      <c r="C738" s="1" t="s">
        <v>115</v>
      </c>
      <c r="D738" s="1" t="s">
        <v>685</v>
      </c>
      <c r="E738" s="1" t="s">
        <v>10</v>
      </c>
      <c r="F738" s="1"/>
      <c r="G738" s="292">
        <v>35489069</v>
      </c>
      <c r="H738" s="103"/>
      <c r="I738" s="103"/>
      <c r="J738" s="103"/>
      <c r="K738" s="103"/>
      <c r="L738" s="103"/>
      <c r="M738" s="305">
        <f t="shared" si="15"/>
        <v>0.64554900000000004</v>
      </c>
      <c r="N738" s="221">
        <v>0.57375880000000001</v>
      </c>
      <c r="O738" s="221">
        <v>7.1790199999999985E-2</v>
      </c>
      <c r="P738" s="258">
        <v>2.1955891679350577E-2</v>
      </c>
      <c r="Q738" s="68" t="s">
        <v>800</v>
      </c>
      <c r="R738" s="68" t="s">
        <v>800</v>
      </c>
      <c r="S738" s="68" t="s">
        <v>800</v>
      </c>
      <c r="T738" s="68" t="s">
        <v>800</v>
      </c>
      <c r="U738" s="52"/>
      <c r="V738" s="211"/>
      <c r="W738" s="211"/>
      <c r="X738" s="211"/>
      <c r="Y738" s="211"/>
      <c r="Z738" s="211"/>
      <c r="AA738" s="211"/>
      <c r="AB738" s="211"/>
      <c r="AC738" s="211"/>
      <c r="AD738" s="216"/>
      <c r="AE738" s="101">
        <v>31</v>
      </c>
      <c r="AG738" s="36"/>
    </row>
    <row r="739" spans="1:33" s="38" customFormat="1" ht="15" customHeight="1" x14ac:dyDescent="0.2">
      <c r="A739" s="277">
        <v>4</v>
      </c>
      <c r="B739" s="279">
        <v>40</v>
      </c>
      <c r="C739" s="1" t="s">
        <v>115</v>
      </c>
      <c r="D739" s="1" t="s">
        <v>707</v>
      </c>
      <c r="E739" s="1" t="s">
        <v>15</v>
      </c>
      <c r="F739" s="1"/>
      <c r="G739" s="292">
        <v>35509029</v>
      </c>
      <c r="H739" s="103"/>
      <c r="I739" s="103"/>
      <c r="J739" s="103"/>
      <c r="K739" s="103"/>
      <c r="L739" s="103"/>
      <c r="M739" s="305">
        <f t="shared" si="15"/>
        <v>4.8690000000000001E-3</v>
      </c>
      <c r="N739" s="221">
        <v>4.8690000000000001E-3</v>
      </c>
      <c r="O739" s="221">
        <v>0</v>
      </c>
      <c r="P739" s="258">
        <v>0</v>
      </c>
      <c r="Q739" s="68" t="s">
        <v>800</v>
      </c>
      <c r="R739" s="68" t="s">
        <v>800</v>
      </c>
      <c r="S739" s="68" t="s">
        <v>800</v>
      </c>
      <c r="T739" s="68" t="s">
        <v>800</v>
      </c>
      <c r="U739" s="52"/>
      <c r="V739" s="211"/>
      <c r="W739" s="211"/>
      <c r="X739" s="211"/>
      <c r="Y739" s="211"/>
      <c r="Z739" s="211"/>
      <c r="AA739" s="211"/>
      <c r="AB739" s="211"/>
      <c r="AC739" s="211"/>
      <c r="AD739" s="216"/>
      <c r="AE739" s="101">
        <v>0</v>
      </c>
      <c r="AG739" s="36"/>
    </row>
    <row r="740" spans="1:33" s="38" customFormat="1" ht="15" customHeight="1" x14ac:dyDescent="0.2">
      <c r="A740" s="277">
        <v>15</v>
      </c>
      <c r="B740" s="279">
        <v>40</v>
      </c>
      <c r="C740" s="1" t="s">
        <v>115</v>
      </c>
      <c r="D740" s="1" t="s">
        <v>731</v>
      </c>
      <c r="E740" s="1" t="s">
        <v>17</v>
      </c>
      <c r="F740" s="1"/>
      <c r="G740" s="292">
        <v>35532039</v>
      </c>
      <c r="H740" s="103"/>
      <c r="I740" s="103"/>
      <c r="J740" s="103"/>
      <c r="K740" s="103"/>
      <c r="L740" s="103"/>
      <c r="M740" s="305">
        <f t="shared" si="15"/>
        <v>7.1855E-3</v>
      </c>
      <c r="N740" s="221">
        <v>7.0891000000000001E-3</v>
      </c>
      <c r="O740" s="221">
        <v>9.6400000000000012E-5</v>
      </c>
      <c r="P740" s="258">
        <v>0</v>
      </c>
      <c r="Q740" s="68" t="s">
        <v>800</v>
      </c>
      <c r="R740" s="68" t="s">
        <v>800</v>
      </c>
      <c r="S740" s="68" t="s">
        <v>800</v>
      </c>
      <c r="T740" s="68" t="s">
        <v>800</v>
      </c>
      <c r="U740" s="52"/>
      <c r="V740" s="211"/>
      <c r="W740" s="211"/>
      <c r="X740" s="211"/>
      <c r="Y740" s="211"/>
      <c r="Z740" s="211"/>
      <c r="AA740" s="211"/>
      <c r="AB740" s="211"/>
      <c r="AC740" s="211"/>
      <c r="AD740" s="216"/>
      <c r="AE740" s="101">
        <v>2</v>
      </c>
      <c r="AG740" s="36"/>
    </row>
    <row r="741" spans="1:33" s="38" customFormat="1" ht="15" customHeight="1" x14ac:dyDescent="0.2">
      <c r="A741" s="277">
        <v>4</v>
      </c>
      <c r="B741" s="279">
        <v>40</v>
      </c>
      <c r="C741" s="1" t="s">
        <v>115</v>
      </c>
      <c r="D741" s="1" t="s">
        <v>732</v>
      </c>
      <c r="E741" s="1" t="s">
        <v>15</v>
      </c>
      <c r="F741" s="1"/>
      <c r="G741" s="292">
        <v>35533029</v>
      </c>
      <c r="H741" s="103"/>
      <c r="I741" s="103"/>
      <c r="J741" s="103"/>
      <c r="K741" s="103"/>
      <c r="L741" s="103"/>
      <c r="M741" s="305">
        <f t="shared" si="15"/>
        <v>6.9400000000000006E-5</v>
      </c>
      <c r="N741" s="221">
        <v>0</v>
      </c>
      <c r="O741" s="221">
        <v>6.9400000000000006E-5</v>
      </c>
      <c r="P741" s="258">
        <v>0</v>
      </c>
      <c r="Q741" s="68" t="s">
        <v>800</v>
      </c>
      <c r="R741" s="68" t="s">
        <v>800</v>
      </c>
      <c r="S741" s="68" t="s">
        <v>800</v>
      </c>
      <c r="T741" s="68" t="s">
        <v>800</v>
      </c>
      <c r="U741" s="52"/>
      <c r="V741" s="211"/>
      <c r="W741" s="211"/>
      <c r="X741" s="211"/>
      <c r="Y741" s="211"/>
      <c r="Z741" s="211"/>
      <c r="AA741" s="211"/>
      <c r="AB741" s="211"/>
      <c r="AC741" s="211"/>
      <c r="AD741" s="216"/>
      <c r="AE741" s="101">
        <v>0</v>
      </c>
      <c r="AG741" s="36"/>
    </row>
    <row r="742" spans="1:33" s="38" customFormat="1" ht="15" customHeight="1" x14ac:dyDescent="0.2">
      <c r="A742" s="277">
        <v>16</v>
      </c>
      <c r="B742" s="279">
        <v>40</v>
      </c>
      <c r="C742" s="1" t="s">
        <v>115</v>
      </c>
      <c r="D742" s="1" t="s">
        <v>737</v>
      </c>
      <c r="E742" s="1" t="s">
        <v>0</v>
      </c>
      <c r="F742" s="1"/>
      <c r="G742" s="292">
        <v>35537089</v>
      </c>
      <c r="H742" s="103"/>
      <c r="I742" s="103"/>
      <c r="J742" s="103"/>
      <c r="K742" s="103"/>
      <c r="L742" s="103"/>
      <c r="M742" s="305">
        <f t="shared" si="15"/>
        <v>2.6871200000000001E-2</v>
      </c>
      <c r="N742" s="221">
        <v>2.6805600000000002E-2</v>
      </c>
      <c r="O742" s="221">
        <v>6.5599999999999995E-5</v>
      </c>
      <c r="P742" s="258">
        <v>0</v>
      </c>
      <c r="Q742" s="68" t="s">
        <v>800</v>
      </c>
      <c r="R742" s="68" t="s">
        <v>800</v>
      </c>
      <c r="S742" s="68" t="s">
        <v>800</v>
      </c>
      <c r="T742" s="68" t="s">
        <v>800</v>
      </c>
      <c r="U742" s="52"/>
      <c r="V742" s="211"/>
      <c r="W742" s="211"/>
      <c r="X742" s="211"/>
      <c r="Y742" s="211"/>
      <c r="Z742" s="211"/>
      <c r="AA742" s="211"/>
      <c r="AB742" s="211"/>
      <c r="AC742" s="211"/>
      <c r="AD742" s="216"/>
      <c r="AE742" s="101">
        <v>4</v>
      </c>
      <c r="AG742" s="36"/>
    </row>
    <row r="743" spans="1:33" s="38" customFormat="1" ht="15" customHeight="1" x14ac:dyDescent="0.2">
      <c r="A743" s="277">
        <v>4</v>
      </c>
      <c r="B743" s="279">
        <v>40</v>
      </c>
      <c r="C743" s="1" t="s">
        <v>115</v>
      </c>
      <c r="D743" s="1" t="s">
        <v>771</v>
      </c>
      <c r="E743" s="1" t="s">
        <v>15</v>
      </c>
      <c r="F743" s="1"/>
      <c r="G743" s="292">
        <v>35564049</v>
      </c>
      <c r="H743" s="103"/>
      <c r="I743" s="103"/>
      <c r="J743" s="103"/>
      <c r="K743" s="103"/>
      <c r="L743" s="103"/>
      <c r="M743" s="305">
        <f t="shared" ref="M743:M806" si="16">SUM(N743:O743)</f>
        <v>0.2720014</v>
      </c>
      <c r="N743" s="221">
        <v>0.27039259999999998</v>
      </c>
      <c r="O743" s="221">
        <v>1.6088000000000001E-3</v>
      </c>
      <c r="P743" s="258">
        <v>3.7956621004566209E-3</v>
      </c>
      <c r="Q743" s="68" t="s">
        <v>800</v>
      </c>
      <c r="R743" s="68" t="s">
        <v>800</v>
      </c>
      <c r="S743" s="68" t="s">
        <v>800</v>
      </c>
      <c r="T743" s="68" t="s">
        <v>800</v>
      </c>
      <c r="U743" s="52"/>
      <c r="V743" s="211"/>
      <c r="W743" s="211"/>
      <c r="X743" s="211"/>
      <c r="Y743" s="211"/>
      <c r="Z743" s="211"/>
      <c r="AA743" s="211"/>
      <c r="AB743" s="211"/>
      <c r="AC743" s="211"/>
      <c r="AD743" s="216"/>
      <c r="AE743" s="101">
        <v>16</v>
      </c>
      <c r="AG743" s="36"/>
    </row>
    <row r="744" spans="1:33" s="38" customFormat="1" ht="15" customHeight="1" x14ac:dyDescent="0.2">
      <c r="A744" s="277">
        <v>13</v>
      </c>
      <c r="B744" s="279">
        <v>40</v>
      </c>
      <c r="C744" s="1" t="s">
        <v>116</v>
      </c>
      <c r="D744" s="1" t="s">
        <v>197</v>
      </c>
      <c r="E744" s="1" t="s">
        <v>10</v>
      </c>
      <c r="F744" s="1"/>
      <c r="G744" s="292">
        <v>350530210</v>
      </c>
      <c r="H744" s="103"/>
      <c r="I744" s="103"/>
      <c r="J744" s="103"/>
      <c r="K744" s="103"/>
      <c r="L744" s="103"/>
      <c r="M744" s="305">
        <f t="shared" si="16"/>
        <v>0</v>
      </c>
      <c r="N744" s="221">
        <v>0</v>
      </c>
      <c r="O744" s="221">
        <v>0</v>
      </c>
      <c r="P744" s="258">
        <v>0</v>
      </c>
      <c r="Q744" s="68" t="s">
        <v>800</v>
      </c>
      <c r="R744" s="68" t="s">
        <v>800</v>
      </c>
      <c r="S744" s="68" t="s">
        <v>800</v>
      </c>
      <c r="T744" s="68" t="s">
        <v>800</v>
      </c>
      <c r="U744" s="52"/>
      <c r="V744" s="211"/>
      <c r="W744" s="211"/>
      <c r="X744" s="211"/>
      <c r="Y744" s="211"/>
      <c r="Z744" s="211"/>
      <c r="AA744" s="211"/>
      <c r="AB744" s="211"/>
      <c r="AC744" s="211"/>
      <c r="AD744" s="216"/>
      <c r="AE744" s="101">
        <v>0</v>
      </c>
      <c r="AG744" s="36"/>
    </row>
    <row r="745" spans="1:33" s="38" customFormat="1" ht="15" customHeight="1" x14ac:dyDescent="0.2">
      <c r="A745" s="277">
        <v>6</v>
      </c>
      <c r="B745" s="279">
        <v>40</v>
      </c>
      <c r="C745" s="1" t="s">
        <v>116</v>
      </c>
      <c r="D745" s="1" t="s">
        <v>241</v>
      </c>
      <c r="E745" s="1" t="s">
        <v>16</v>
      </c>
      <c r="F745" s="1"/>
      <c r="G745" s="292">
        <v>350920510</v>
      </c>
      <c r="H745" s="103"/>
      <c r="I745" s="103"/>
      <c r="J745" s="103"/>
      <c r="K745" s="103"/>
      <c r="L745" s="103"/>
      <c r="M745" s="305">
        <f t="shared" si="16"/>
        <v>0</v>
      </c>
      <c r="N745" s="221">
        <v>0</v>
      </c>
      <c r="O745" s="221">
        <v>0</v>
      </c>
      <c r="P745" s="258">
        <v>0</v>
      </c>
      <c r="Q745" s="68" t="s">
        <v>800</v>
      </c>
      <c r="R745" s="68" t="s">
        <v>800</v>
      </c>
      <c r="S745" s="68" t="s">
        <v>800</v>
      </c>
      <c r="T745" s="68" t="s">
        <v>800</v>
      </c>
      <c r="U745" s="52"/>
      <c r="V745" s="211"/>
      <c r="W745" s="211"/>
      <c r="X745" s="211"/>
      <c r="Y745" s="211"/>
      <c r="Z745" s="211"/>
      <c r="AA745" s="211"/>
      <c r="AB745" s="211"/>
      <c r="AC745" s="211"/>
      <c r="AD745" s="216"/>
      <c r="AE745" s="101">
        <v>0</v>
      </c>
      <c r="AG745" s="36"/>
    </row>
    <row r="746" spans="1:33" s="38" customFormat="1" ht="15" customHeight="1" x14ac:dyDescent="0.2">
      <c r="A746" s="277">
        <v>6</v>
      </c>
      <c r="B746" s="279">
        <v>40</v>
      </c>
      <c r="C746" s="1" t="s">
        <v>116</v>
      </c>
      <c r="D746" s="1" t="s">
        <v>283</v>
      </c>
      <c r="E746" s="1" t="s">
        <v>16</v>
      </c>
      <c r="F746" s="1"/>
      <c r="G746" s="292">
        <v>351300910</v>
      </c>
      <c r="H746" s="103"/>
      <c r="I746" s="103"/>
      <c r="J746" s="103"/>
      <c r="K746" s="103"/>
      <c r="L746" s="103"/>
      <c r="M746" s="305">
        <f t="shared" si="16"/>
        <v>4.0169999999999997E-3</v>
      </c>
      <c r="N746" s="221">
        <v>3.1952E-3</v>
      </c>
      <c r="O746" s="221">
        <v>8.2179999999999992E-4</v>
      </c>
      <c r="P746" s="258">
        <v>0</v>
      </c>
      <c r="Q746" s="68" t="s">
        <v>800</v>
      </c>
      <c r="R746" s="68" t="s">
        <v>800</v>
      </c>
      <c r="S746" s="68" t="s">
        <v>800</v>
      </c>
      <c r="T746" s="68" t="s">
        <v>800</v>
      </c>
      <c r="U746" s="52"/>
      <c r="V746" s="211"/>
      <c r="W746" s="211"/>
      <c r="X746" s="211"/>
      <c r="Y746" s="211"/>
      <c r="Z746" s="211"/>
      <c r="AA746" s="211"/>
      <c r="AB746" s="211"/>
      <c r="AC746" s="211"/>
      <c r="AD746" s="216"/>
      <c r="AE746" s="101">
        <v>4</v>
      </c>
      <c r="AG746" s="36"/>
    </row>
    <row r="747" spans="1:33" s="38" customFormat="1" ht="15" customHeight="1" x14ac:dyDescent="0.2">
      <c r="A747" s="277">
        <v>13</v>
      </c>
      <c r="B747" s="279">
        <v>40</v>
      </c>
      <c r="C747" s="1" t="s">
        <v>116</v>
      </c>
      <c r="D747" s="1" t="s">
        <v>295</v>
      </c>
      <c r="E747" s="1" t="s">
        <v>10</v>
      </c>
      <c r="F747" s="1"/>
      <c r="G747" s="292">
        <v>351410610</v>
      </c>
      <c r="H747" s="103"/>
      <c r="I747" s="103"/>
      <c r="J747" s="103"/>
      <c r="K747" s="103"/>
      <c r="L747" s="103"/>
      <c r="M747" s="305">
        <f t="shared" si="16"/>
        <v>0</v>
      </c>
      <c r="N747" s="221">
        <v>0</v>
      </c>
      <c r="O747" s="221">
        <v>0</v>
      </c>
      <c r="P747" s="258">
        <v>0</v>
      </c>
      <c r="Q747" s="68" t="s">
        <v>800</v>
      </c>
      <c r="R747" s="68" t="s">
        <v>800</v>
      </c>
      <c r="S747" s="68" t="s">
        <v>800</v>
      </c>
      <c r="T747" s="68" t="s">
        <v>800</v>
      </c>
      <c r="U747" s="52"/>
      <c r="V747" s="211"/>
      <c r="W747" s="211"/>
      <c r="X747" s="211"/>
      <c r="Y747" s="211"/>
      <c r="Z747" s="211"/>
      <c r="AA747" s="211"/>
      <c r="AB747" s="211"/>
      <c r="AC747" s="211"/>
      <c r="AD747" s="216"/>
      <c r="AE747" s="101">
        <v>0</v>
      </c>
      <c r="AG747" s="36"/>
    </row>
    <row r="748" spans="1:33" s="38" customFormat="1" ht="15" customHeight="1" x14ac:dyDescent="0.2">
      <c r="A748" s="277">
        <v>5</v>
      </c>
      <c r="B748" s="279">
        <v>40</v>
      </c>
      <c r="C748" s="1" t="s">
        <v>116</v>
      </c>
      <c r="D748" s="1" t="s">
        <v>303</v>
      </c>
      <c r="E748" s="1" t="s">
        <v>9</v>
      </c>
      <c r="F748" s="1"/>
      <c r="G748" s="292">
        <v>351490810</v>
      </c>
      <c r="H748" s="103"/>
      <c r="I748" s="103"/>
      <c r="J748" s="103"/>
      <c r="K748" s="103"/>
      <c r="L748" s="103"/>
      <c r="M748" s="305">
        <f t="shared" si="16"/>
        <v>1.29607E-2</v>
      </c>
      <c r="N748" s="221">
        <v>1.2130000000000001E-3</v>
      </c>
      <c r="O748" s="221">
        <v>1.17477E-2</v>
      </c>
      <c r="P748" s="258">
        <v>0</v>
      </c>
      <c r="Q748" s="68" t="s">
        <v>800</v>
      </c>
      <c r="R748" s="68" t="s">
        <v>800</v>
      </c>
      <c r="S748" s="68" t="s">
        <v>800</v>
      </c>
      <c r="T748" s="68" t="s">
        <v>800</v>
      </c>
      <c r="U748" s="52"/>
      <c r="V748" s="211"/>
      <c r="W748" s="211"/>
      <c r="X748" s="211"/>
      <c r="Y748" s="211"/>
      <c r="Z748" s="211"/>
      <c r="AA748" s="211"/>
      <c r="AB748" s="211"/>
      <c r="AC748" s="211"/>
      <c r="AD748" s="216"/>
      <c r="AE748" s="101">
        <v>0</v>
      </c>
      <c r="AG748" s="36"/>
    </row>
    <row r="749" spans="1:33" s="38" customFormat="1" ht="15" customHeight="1" x14ac:dyDescent="0.2">
      <c r="A749" s="277">
        <v>14</v>
      </c>
      <c r="B749" s="279">
        <v>40</v>
      </c>
      <c r="C749" s="1" t="s">
        <v>116</v>
      </c>
      <c r="D749" s="1" t="s">
        <v>349</v>
      </c>
      <c r="E749" s="1" t="s">
        <v>8</v>
      </c>
      <c r="F749" s="1"/>
      <c r="G749" s="292">
        <v>351850310</v>
      </c>
      <c r="H749" s="103"/>
      <c r="I749" s="103"/>
      <c r="J749" s="103"/>
      <c r="K749" s="103"/>
      <c r="L749" s="103"/>
      <c r="M749" s="305">
        <f t="shared" si="16"/>
        <v>0</v>
      </c>
      <c r="N749" s="221">
        <v>0</v>
      </c>
      <c r="O749" s="221">
        <v>0</v>
      </c>
      <c r="P749" s="258">
        <v>0</v>
      </c>
      <c r="Q749" s="68" t="s">
        <v>800</v>
      </c>
      <c r="R749" s="68" t="s">
        <v>800</v>
      </c>
      <c r="S749" s="68" t="s">
        <v>800</v>
      </c>
      <c r="T749" s="68" t="s">
        <v>800</v>
      </c>
      <c r="U749" s="52"/>
      <c r="V749" s="211"/>
      <c r="W749" s="211"/>
      <c r="X749" s="211"/>
      <c r="Y749" s="211"/>
      <c r="Z749" s="211"/>
      <c r="AA749" s="211"/>
      <c r="AB749" s="211"/>
      <c r="AC749" s="211"/>
      <c r="AD749" s="216"/>
      <c r="AE749" s="101">
        <v>0</v>
      </c>
      <c r="AG749" s="36"/>
    </row>
    <row r="750" spans="1:33" s="38" customFormat="1" ht="15" customHeight="1" x14ac:dyDescent="0.2">
      <c r="A750" s="277">
        <v>13</v>
      </c>
      <c r="B750" s="279">
        <v>40</v>
      </c>
      <c r="C750" s="1" t="s">
        <v>116</v>
      </c>
      <c r="D750" s="1" t="s">
        <v>368</v>
      </c>
      <c r="E750" s="1" t="s">
        <v>10</v>
      </c>
      <c r="F750" s="1"/>
      <c r="G750" s="292">
        <v>352000410</v>
      </c>
      <c r="H750" s="103"/>
      <c r="I750" s="103"/>
      <c r="J750" s="103"/>
      <c r="K750" s="103"/>
      <c r="L750" s="103"/>
      <c r="M750" s="305">
        <f t="shared" si="16"/>
        <v>0</v>
      </c>
      <c r="N750" s="221">
        <v>0</v>
      </c>
      <c r="O750" s="221">
        <v>0</v>
      </c>
      <c r="P750" s="258">
        <v>0</v>
      </c>
      <c r="Q750" s="68" t="s">
        <v>800</v>
      </c>
      <c r="R750" s="68" t="s">
        <v>800</v>
      </c>
      <c r="S750" s="68" t="s">
        <v>800</v>
      </c>
      <c r="T750" s="68" t="s">
        <v>800</v>
      </c>
      <c r="U750" s="52"/>
      <c r="V750" s="211"/>
      <c r="W750" s="211"/>
      <c r="X750" s="211"/>
      <c r="Y750" s="211"/>
      <c r="Z750" s="211"/>
      <c r="AA750" s="211"/>
      <c r="AB750" s="211"/>
      <c r="AC750" s="211"/>
      <c r="AD750" s="216"/>
      <c r="AE750" s="101">
        <v>0</v>
      </c>
      <c r="AG750" s="36"/>
    </row>
    <row r="751" spans="1:33" s="38" customFormat="1" ht="15" customHeight="1" x14ac:dyDescent="0.2">
      <c r="A751" s="277">
        <v>5</v>
      </c>
      <c r="B751" s="279">
        <v>40</v>
      </c>
      <c r="C751" s="1" t="s">
        <v>116</v>
      </c>
      <c r="D751" s="1" t="s">
        <v>375</v>
      </c>
      <c r="E751" s="1" t="s">
        <v>9</v>
      </c>
      <c r="F751" s="1"/>
      <c r="G751" s="292">
        <v>352050910</v>
      </c>
      <c r="H751" s="103"/>
      <c r="I751" s="103"/>
      <c r="J751" s="103"/>
      <c r="K751" s="103"/>
      <c r="L751" s="103"/>
      <c r="M751" s="305">
        <f t="shared" si="16"/>
        <v>0</v>
      </c>
      <c r="N751" s="221">
        <v>0</v>
      </c>
      <c r="O751" s="221">
        <v>0</v>
      </c>
      <c r="P751" s="258">
        <v>0</v>
      </c>
      <c r="Q751" s="68" t="s">
        <v>800</v>
      </c>
      <c r="R751" s="68" t="s">
        <v>800</v>
      </c>
      <c r="S751" s="68" t="s">
        <v>800</v>
      </c>
      <c r="T751" s="68" t="s">
        <v>800</v>
      </c>
      <c r="U751" s="52"/>
      <c r="V751" s="211"/>
      <c r="W751" s="211"/>
      <c r="X751" s="211"/>
      <c r="Y751" s="211"/>
      <c r="Z751" s="211"/>
      <c r="AA751" s="211"/>
      <c r="AB751" s="211"/>
      <c r="AC751" s="211"/>
      <c r="AD751" s="216"/>
      <c r="AE751" s="101">
        <v>0</v>
      </c>
      <c r="AG751" s="36"/>
    </row>
    <row r="752" spans="1:33" s="38" customFormat="1" ht="15" customHeight="1" x14ac:dyDescent="0.2">
      <c r="A752" s="277">
        <v>14</v>
      </c>
      <c r="B752" s="279">
        <v>40</v>
      </c>
      <c r="C752" s="1" t="s">
        <v>116</v>
      </c>
      <c r="D752" s="1" t="s">
        <v>395</v>
      </c>
      <c r="E752" s="1" t="s">
        <v>8</v>
      </c>
      <c r="F752" s="1"/>
      <c r="G752" s="292">
        <v>352230710</v>
      </c>
      <c r="H752" s="103"/>
      <c r="I752" s="103"/>
      <c r="J752" s="103"/>
      <c r="K752" s="103"/>
      <c r="L752" s="103"/>
      <c r="M752" s="305">
        <f t="shared" si="16"/>
        <v>4.5195999999999995E-3</v>
      </c>
      <c r="N752" s="221">
        <v>4.1666999999999997E-3</v>
      </c>
      <c r="O752" s="221">
        <v>3.5289999999999996E-4</v>
      </c>
      <c r="P752" s="258">
        <v>0</v>
      </c>
      <c r="Q752" s="68" t="s">
        <v>800</v>
      </c>
      <c r="R752" s="68" t="s">
        <v>800</v>
      </c>
      <c r="S752" s="68" t="s">
        <v>800</v>
      </c>
      <c r="T752" s="68" t="s">
        <v>800</v>
      </c>
      <c r="U752" s="52"/>
      <c r="V752" s="211"/>
      <c r="W752" s="211"/>
      <c r="X752" s="211"/>
      <c r="Y752" s="211"/>
      <c r="Z752" s="211"/>
      <c r="AA752" s="211"/>
      <c r="AB752" s="211"/>
      <c r="AC752" s="211"/>
      <c r="AD752" s="216"/>
      <c r="AE752" s="101">
        <v>1</v>
      </c>
      <c r="AG752" s="36"/>
    </row>
    <row r="753" spans="1:33" s="38" customFormat="1" ht="15" customHeight="1" x14ac:dyDescent="0.2">
      <c r="A753" s="277">
        <v>6</v>
      </c>
      <c r="B753" s="279">
        <v>40</v>
      </c>
      <c r="C753" s="1" t="s">
        <v>116</v>
      </c>
      <c r="D753" s="1" t="s">
        <v>397</v>
      </c>
      <c r="E753" s="1" t="s">
        <v>16</v>
      </c>
      <c r="F753" s="1"/>
      <c r="G753" s="292">
        <v>352250510</v>
      </c>
      <c r="H753" s="103"/>
      <c r="I753" s="103"/>
      <c r="J753" s="103"/>
      <c r="K753" s="103"/>
      <c r="L753" s="103"/>
      <c r="M753" s="305">
        <f t="shared" si="16"/>
        <v>0</v>
      </c>
      <c r="N753" s="221">
        <v>0</v>
      </c>
      <c r="O753" s="221">
        <v>0</v>
      </c>
      <c r="P753" s="258">
        <v>0</v>
      </c>
      <c r="Q753" s="68" t="s">
        <v>800</v>
      </c>
      <c r="R753" s="68" t="s">
        <v>800</v>
      </c>
      <c r="S753" s="68" t="s">
        <v>800</v>
      </c>
      <c r="T753" s="68" t="s">
        <v>800</v>
      </c>
      <c r="U753" s="52"/>
      <c r="V753" s="211"/>
      <c r="W753" s="211"/>
      <c r="X753" s="211"/>
      <c r="Y753" s="211"/>
      <c r="Z753" s="211"/>
      <c r="AA753" s="211"/>
      <c r="AB753" s="211"/>
      <c r="AC753" s="211"/>
      <c r="AD753" s="216"/>
      <c r="AE753" s="101">
        <v>0</v>
      </c>
      <c r="AG753" s="36"/>
    </row>
    <row r="754" spans="1:33" s="38" customFormat="1" ht="15" customHeight="1" x14ac:dyDescent="0.2">
      <c r="A754" s="277">
        <v>5</v>
      </c>
      <c r="B754" s="279">
        <v>40</v>
      </c>
      <c r="C754" s="1" t="s">
        <v>116</v>
      </c>
      <c r="D754" s="1" t="s">
        <v>433</v>
      </c>
      <c r="E754" s="1" t="s">
        <v>9</v>
      </c>
      <c r="F754" s="1"/>
      <c r="G754" s="292">
        <v>352590410</v>
      </c>
      <c r="H754" s="103"/>
      <c r="I754" s="103"/>
      <c r="J754" s="103"/>
      <c r="K754" s="103"/>
      <c r="L754" s="103"/>
      <c r="M754" s="305">
        <f t="shared" si="16"/>
        <v>0</v>
      </c>
      <c r="N754" s="221">
        <v>0</v>
      </c>
      <c r="O754" s="221">
        <v>0</v>
      </c>
      <c r="P754" s="258">
        <v>0</v>
      </c>
      <c r="Q754" s="68" t="s">
        <v>800</v>
      </c>
      <c r="R754" s="68" t="s">
        <v>800</v>
      </c>
      <c r="S754" s="68" t="s">
        <v>800</v>
      </c>
      <c r="T754" s="68" t="s">
        <v>800</v>
      </c>
      <c r="U754" s="52"/>
      <c r="V754" s="211"/>
      <c r="W754" s="211"/>
      <c r="X754" s="211"/>
      <c r="Y754" s="211"/>
      <c r="Z754" s="211"/>
      <c r="AA754" s="211"/>
      <c r="AB754" s="211"/>
      <c r="AC754" s="211"/>
      <c r="AD754" s="216"/>
      <c r="AE754" s="101">
        <v>0</v>
      </c>
      <c r="AG754" s="36"/>
    </row>
    <row r="755" spans="1:33" s="38" customFormat="1" ht="15" customHeight="1" x14ac:dyDescent="0.2">
      <c r="A755" s="277">
        <v>13</v>
      </c>
      <c r="B755" s="279">
        <v>40</v>
      </c>
      <c r="C755" s="1" t="s">
        <v>116</v>
      </c>
      <c r="D755" s="1" t="s">
        <v>475</v>
      </c>
      <c r="E755" s="1" t="s">
        <v>10</v>
      </c>
      <c r="F755" s="1"/>
      <c r="G755" s="292">
        <v>352980710</v>
      </c>
      <c r="H755" s="103"/>
      <c r="I755" s="103"/>
      <c r="J755" s="103"/>
      <c r="K755" s="103"/>
      <c r="L755" s="103"/>
      <c r="M755" s="305">
        <f t="shared" si="16"/>
        <v>0</v>
      </c>
      <c r="N755" s="221">
        <v>0</v>
      </c>
      <c r="O755" s="221">
        <v>0</v>
      </c>
      <c r="P755" s="258">
        <v>0</v>
      </c>
      <c r="Q755" s="68" t="s">
        <v>800</v>
      </c>
      <c r="R755" s="68" t="s">
        <v>800</v>
      </c>
      <c r="S755" s="68" t="s">
        <v>800</v>
      </c>
      <c r="T755" s="68" t="s">
        <v>800</v>
      </c>
      <c r="U755" s="52"/>
      <c r="V755" s="211"/>
      <c r="W755" s="211"/>
      <c r="X755" s="211"/>
      <c r="Y755" s="211"/>
      <c r="Z755" s="211"/>
      <c r="AA755" s="211"/>
      <c r="AB755" s="211"/>
      <c r="AC755" s="211"/>
      <c r="AD755" s="216"/>
      <c r="AE755" s="101">
        <v>0</v>
      </c>
      <c r="AG755" s="36"/>
    </row>
    <row r="756" spans="1:33" s="38" customFormat="1" ht="15" customHeight="1" x14ac:dyDescent="0.2">
      <c r="A756" s="277">
        <v>5</v>
      </c>
      <c r="B756" s="279">
        <v>40</v>
      </c>
      <c r="C756" s="1" t="s">
        <v>116</v>
      </c>
      <c r="D756" s="1" t="s">
        <v>485</v>
      </c>
      <c r="E756" s="1" t="s">
        <v>9</v>
      </c>
      <c r="F756" s="1"/>
      <c r="G756" s="292">
        <v>353090410</v>
      </c>
      <c r="H756" s="103"/>
      <c r="I756" s="103"/>
      <c r="J756" s="103"/>
      <c r="K756" s="103"/>
      <c r="L756" s="103"/>
      <c r="M756" s="305">
        <f t="shared" si="16"/>
        <v>0</v>
      </c>
      <c r="N756" s="221">
        <v>0</v>
      </c>
      <c r="O756" s="221">
        <v>0</v>
      </c>
      <c r="P756" s="258">
        <v>0</v>
      </c>
      <c r="Q756" s="68" t="s">
        <v>800</v>
      </c>
      <c r="R756" s="68" t="s">
        <v>800</v>
      </c>
      <c r="S756" s="68" t="s">
        <v>800</v>
      </c>
      <c r="T756" s="68" t="s">
        <v>800</v>
      </c>
      <c r="U756" s="52"/>
      <c r="V756" s="211"/>
      <c r="W756" s="211"/>
      <c r="X756" s="211"/>
      <c r="Y756" s="211"/>
      <c r="Z756" s="211"/>
      <c r="AA756" s="211"/>
      <c r="AB756" s="211"/>
      <c r="AC756" s="211"/>
      <c r="AD756" s="216"/>
      <c r="AE756" s="101">
        <v>0</v>
      </c>
      <c r="AG756" s="36"/>
    </row>
    <row r="757" spans="1:33" s="38" customFormat="1" ht="15" customHeight="1" x14ac:dyDescent="0.2">
      <c r="A757" s="277">
        <v>14</v>
      </c>
      <c r="B757" s="279">
        <v>40</v>
      </c>
      <c r="C757" s="1" t="s">
        <v>116</v>
      </c>
      <c r="D757" s="1" t="s">
        <v>565</v>
      </c>
      <c r="E757" s="1" t="s">
        <v>8</v>
      </c>
      <c r="F757" s="1"/>
      <c r="G757" s="292">
        <v>353790910</v>
      </c>
      <c r="H757" s="103"/>
      <c r="I757" s="103"/>
      <c r="J757" s="103"/>
      <c r="K757" s="103"/>
      <c r="L757" s="103"/>
      <c r="M757" s="305">
        <f t="shared" si="16"/>
        <v>0</v>
      </c>
      <c r="N757" s="221">
        <v>0</v>
      </c>
      <c r="O757" s="221">
        <v>0</v>
      </c>
      <c r="P757" s="258">
        <v>0</v>
      </c>
      <c r="Q757" s="68" t="s">
        <v>800</v>
      </c>
      <c r="R757" s="68" t="s">
        <v>800</v>
      </c>
      <c r="S757" s="68" t="s">
        <v>800</v>
      </c>
      <c r="T757" s="68" t="s">
        <v>800</v>
      </c>
      <c r="U757" s="52"/>
      <c r="V757" s="211"/>
      <c r="W757" s="211"/>
      <c r="X757" s="211"/>
      <c r="Y757" s="211"/>
      <c r="Z757" s="211"/>
      <c r="AA757" s="211"/>
      <c r="AB757" s="211"/>
      <c r="AC757" s="211"/>
      <c r="AD757" s="216"/>
      <c r="AE757" s="101">
        <v>0</v>
      </c>
      <c r="AG757" s="36"/>
    </row>
    <row r="758" spans="1:33" s="38" customFormat="1" ht="15" customHeight="1" x14ac:dyDescent="0.2">
      <c r="A758" s="277">
        <v>5</v>
      </c>
      <c r="B758" s="279">
        <v>40</v>
      </c>
      <c r="C758" s="1" t="s">
        <v>116</v>
      </c>
      <c r="D758" s="1" t="s">
        <v>572</v>
      </c>
      <c r="E758" s="1" t="s">
        <v>9</v>
      </c>
      <c r="F758" s="1"/>
      <c r="G758" s="292">
        <v>353870910</v>
      </c>
      <c r="H758" s="103"/>
      <c r="I758" s="103"/>
      <c r="J758" s="103"/>
      <c r="K758" s="103"/>
      <c r="L758" s="103"/>
      <c r="M758" s="305">
        <f t="shared" si="16"/>
        <v>3.2388E-3</v>
      </c>
      <c r="N758" s="221">
        <v>3.2388E-3</v>
      </c>
      <c r="O758" s="221">
        <v>0</v>
      </c>
      <c r="P758" s="258">
        <v>0</v>
      </c>
      <c r="Q758" s="68" t="s">
        <v>800</v>
      </c>
      <c r="R758" s="68" t="s">
        <v>800</v>
      </c>
      <c r="S758" s="68" t="s">
        <v>800</v>
      </c>
      <c r="T758" s="68" t="s">
        <v>800</v>
      </c>
      <c r="U758" s="52"/>
      <c r="V758" s="211"/>
      <c r="W758" s="211"/>
      <c r="X758" s="211"/>
      <c r="Y758" s="211"/>
      <c r="Z758" s="211"/>
      <c r="AA758" s="211"/>
      <c r="AB758" s="211"/>
      <c r="AC758" s="211"/>
      <c r="AD758" s="216"/>
      <c r="AE758" s="101">
        <v>7</v>
      </c>
      <c r="AG758" s="36"/>
    </row>
    <row r="759" spans="1:33" s="38" customFormat="1" ht="15" customHeight="1" x14ac:dyDescent="0.2">
      <c r="A759" s="277">
        <v>6</v>
      </c>
      <c r="B759" s="279">
        <v>40</v>
      </c>
      <c r="C759" s="1" t="s">
        <v>116</v>
      </c>
      <c r="D759" s="1" t="s">
        <v>576</v>
      </c>
      <c r="E759" s="1" t="s">
        <v>16</v>
      </c>
      <c r="F759" s="1"/>
      <c r="G759" s="292">
        <v>353910310</v>
      </c>
      <c r="H759" s="103"/>
      <c r="I759" s="103"/>
      <c r="J759" s="103"/>
      <c r="K759" s="103"/>
      <c r="L759" s="103"/>
      <c r="M759" s="305">
        <f t="shared" si="16"/>
        <v>0</v>
      </c>
      <c r="N759" s="221">
        <v>0</v>
      </c>
      <c r="O759" s="221">
        <v>0</v>
      </c>
      <c r="P759" s="258">
        <v>0</v>
      </c>
      <c r="Q759" s="68" t="s">
        <v>800</v>
      </c>
      <c r="R759" s="68" t="s">
        <v>800</v>
      </c>
      <c r="S759" s="68" t="s">
        <v>800</v>
      </c>
      <c r="T759" s="68" t="s">
        <v>800</v>
      </c>
      <c r="U759" s="52"/>
      <c r="V759" s="211"/>
      <c r="W759" s="211"/>
      <c r="X759" s="211"/>
      <c r="Y759" s="211"/>
      <c r="Z759" s="211"/>
      <c r="AA759" s="211"/>
      <c r="AB759" s="211"/>
      <c r="AC759" s="211"/>
      <c r="AD759" s="216"/>
      <c r="AE759" s="101">
        <v>0</v>
      </c>
      <c r="AG759" s="36"/>
    </row>
    <row r="760" spans="1:33" s="38" customFormat="1" ht="15" customHeight="1" x14ac:dyDescent="0.2">
      <c r="A760" s="277">
        <v>5</v>
      </c>
      <c r="B760" s="279">
        <v>40</v>
      </c>
      <c r="C760" s="1" t="s">
        <v>116</v>
      </c>
      <c r="D760" s="1" t="s">
        <v>611</v>
      </c>
      <c r="E760" s="1" t="s">
        <v>9</v>
      </c>
      <c r="F760" s="1"/>
      <c r="G760" s="292">
        <v>354210710</v>
      </c>
      <c r="H760" s="103"/>
      <c r="I760" s="103"/>
      <c r="J760" s="103"/>
      <c r="K760" s="103"/>
      <c r="L760" s="103"/>
      <c r="M760" s="305">
        <f t="shared" si="16"/>
        <v>3.5960100000000002E-2</v>
      </c>
      <c r="N760" s="221">
        <v>3.4918400000000002E-2</v>
      </c>
      <c r="O760" s="221">
        <v>1.0417E-3</v>
      </c>
      <c r="P760" s="258">
        <v>0</v>
      </c>
      <c r="Q760" s="68" t="s">
        <v>800</v>
      </c>
      <c r="R760" s="68" t="s">
        <v>800</v>
      </c>
      <c r="S760" s="68" t="s">
        <v>800</v>
      </c>
      <c r="T760" s="68" t="s">
        <v>800</v>
      </c>
      <c r="U760" s="52"/>
      <c r="V760" s="211"/>
      <c r="W760" s="211"/>
      <c r="X760" s="211"/>
      <c r="Y760" s="211"/>
      <c r="Z760" s="211"/>
      <c r="AA760" s="211"/>
      <c r="AB760" s="211"/>
      <c r="AC760" s="211"/>
      <c r="AD760" s="216"/>
      <c r="AE760" s="101">
        <v>4</v>
      </c>
      <c r="AG760" s="36"/>
    </row>
    <row r="761" spans="1:33" s="38" customFormat="1" ht="15" customHeight="1" x14ac:dyDescent="0.2">
      <c r="A761" s="277">
        <v>5</v>
      </c>
      <c r="B761" s="279">
        <v>40</v>
      </c>
      <c r="C761" s="1" t="s">
        <v>116</v>
      </c>
      <c r="D761" s="1" t="s">
        <v>631</v>
      </c>
      <c r="E761" s="1" t="s">
        <v>9</v>
      </c>
      <c r="F761" s="1"/>
      <c r="G761" s="292">
        <v>354400410</v>
      </c>
      <c r="H761" s="103"/>
      <c r="I761" s="103"/>
      <c r="J761" s="103"/>
      <c r="K761" s="103"/>
      <c r="L761" s="103"/>
      <c r="M761" s="305">
        <f t="shared" si="16"/>
        <v>0</v>
      </c>
      <c r="N761" s="221">
        <v>0</v>
      </c>
      <c r="O761" s="221">
        <v>0</v>
      </c>
      <c r="P761" s="258">
        <v>0</v>
      </c>
      <c r="Q761" s="68" t="s">
        <v>800</v>
      </c>
      <c r="R761" s="68" t="s">
        <v>800</v>
      </c>
      <c r="S761" s="68" t="s">
        <v>800</v>
      </c>
      <c r="T761" s="68" t="s">
        <v>800</v>
      </c>
      <c r="U761" s="52"/>
      <c r="V761" s="211"/>
      <c r="W761" s="211"/>
      <c r="X761" s="211"/>
      <c r="Y761" s="211"/>
      <c r="Z761" s="211"/>
      <c r="AA761" s="211"/>
      <c r="AB761" s="211"/>
      <c r="AC761" s="211"/>
      <c r="AD761" s="216"/>
      <c r="AE761" s="101">
        <v>0</v>
      </c>
      <c r="AG761" s="36"/>
    </row>
    <row r="762" spans="1:33" s="38" customFormat="1" ht="15" customHeight="1" x14ac:dyDescent="0.2">
      <c r="A762" s="277">
        <v>5</v>
      </c>
      <c r="B762" s="279">
        <v>40</v>
      </c>
      <c r="C762" s="1" t="s">
        <v>116</v>
      </c>
      <c r="D762" s="1" t="s">
        <v>645</v>
      </c>
      <c r="E762" s="1" t="s">
        <v>9</v>
      </c>
      <c r="F762" s="1"/>
      <c r="G762" s="292">
        <v>354515910</v>
      </c>
      <c r="H762" s="103"/>
      <c r="I762" s="103"/>
      <c r="J762" s="103"/>
      <c r="K762" s="103"/>
      <c r="L762" s="103"/>
      <c r="M762" s="305">
        <f t="shared" si="16"/>
        <v>0</v>
      </c>
      <c r="N762" s="221">
        <v>0</v>
      </c>
      <c r="O762" s="221">
        <v>0</v>
      </c>
      <c r="P762" s="258">
        <v>0</v>
      </c>
      <c r="Q762" s="68" t="s">
        <v>800</v>
      </c>
      <c r="R762" s="68" t="s">
        <v>800</v>
      </c>
      <c r="S762" s="68" t="s">
        <v>800</v>
      </c>
      <c r="T762" s="68" t="s">
        <v>800</v>
      </c>
      <c r="U762" s="52"/>
      <c r="V762" s="211"/>
      <c r="W762" s="211"/>
      <c r="X762" s="211"/>
      <c r="Y762" s="211"/>
      <c r="Z762" s="211"/>
      <c r="AA762" s="211"/>
      <c r="AB762" s="211"/>
      <c r="AC762" s="211"/>
      <c r="AD762" s="216"/>
      <c r="AE762" s="101">
        <v>0</v>
      </c>
      <c r="AG762" s="36"/>
    </row>
    <row r="763" spans="1:33" s="38" customFormat="1" ht="15" customHeight="1" x14ac:dyDescent="0.2">
      <c r="A763" s="277">
        <v>5</v>
      </c>
      <c r="B763" s="279">
        <v>40</v>
      </c>
      <c r="C763" s="1" t="s">
        <v>116</v>
      </c>
      <c r="D763" s="1" t="s">
        <v>646</v>
      </c>
      <c r="E763" s="1" t="s">
        <v>9</v>
      </c>
      <c r="F763" s="1"/>
      <c r="G763" s="292">
        <v>354520910</v>
      </c>
      <c r="H763" s="103"/>
      <c r="I763" s="103"/>
      <c r="J763" s="103"/>
      <c r="K763" s="103"/>
      <c r="L763" s="103"/>
      <c r="M763" s="305">
        <f t="shared" si="16"/>
        <v>1.5924999999999999E-3</v>
      </c>
      <c r="N763" s="221">
        <v>3.4700000000000003E-5</v>
      </c>
      <c r="O763" s="221">
        <v>1.5578E-3</v>
      </c>
      <c r="P763" s="258">
        <v>0</v>
      </c>
      <c r="Q763" s="68" t="s">
        <v>800</v>
      </c>
      <c r="R763" s="68" t="s">
        <v>800</v>
      </c>
      <c r="S763" s="68" t="s">
        <v>800</v>
      </c>
      <c r="T763" s="68" t="s">
        <v>800</v>
      </c>
      <c r="U763" s="52"/>
      <c r="V763" s="211"/>
      <c r="W763" s="211"/>
      <c r="X763" s="211"/>
      <c r="Y763" s="211"/>
      <c r="Z763" s="211"/>
      <c r="AA763" s="211"/>
      <c r="AB763" s="211"/>
      <c r="AC763" s="211"/>
      <c r="AD763" s="216"/>
      <c r="AE763" s="101">
        <v>6</v>
      </c>
      <c r="AG763" s="36"/>
    </row>
    <row r="764" spans="1:33" s="38" customFormat="1" ht="15" customHeight="1" x14ac:dyDescent="0.2">
      <c r="A764" s="277">
        <v>6</v>
      </c>
      <c r="B764" s="279">
        <v>40</v>
      </c>
      <c r="C764" s="1" t="s">
        <v>116</v>
      </c>
      <c r="D764" s="1" t="s">
        <v>671</v>
      </c>
      <c r="E764" s="1" t="s">
        <v>16</v>
      </c>
      <c r="F764" s="1"/>
      <c r="G764" s="292">
        <v>354730410</v>
      </c>
      <c r="H764" s="103"/>
      <c r="I764" s="103"/>
      <c r="J764" s="103"/>
      <c r="K764" s="103"/>
      <c r="L764" s="103"/>
      <c r="M764" s="305">
        <f t="shared" si="16"/>
        <v>0</v>
      </c>
      <c r="N764" s="221">
        <v>0</v>
      </c>
      <c r="O764" s="221">
        <v>0</v>
      </c>
      <c r="P764" s="258">
        <v>0</v>
      </c>
      <c r="Q764" s="68" t="s">
        <v>800</v>
      </c>
      <c r="R764" s="68" t="s">
        <v>800</v>
      </c>
      <c r="S764" s="68" t="s">
        <v>800</v>
      </c>
      <c r="T764" s="68" t="s">
        <v>800</v>
      </c>
      <c r="U764" s="52"/>
      <c r="V764" s="211"/>
      <c r="W764" s="211"/>
      <c r="X764" s="211"/>
      <c r="Y764" s="211"/>
      <c r="Z764" s="211"/>
      <c r="AA764" s="211"/>
      <c r="AB764" s="211"/>
      <c r="AC764" s="211"/>
      <c r="AD764" s="216"/>
      <c r="AE764" s="101">
        <v>0</v>
      </c>
      <c r="AG764" s="36"/>
    </row>
    <row r="765" spans="1:33" s="38" customFormat="1" ht="15" customHeight="1" x14ac:dyDescent="0.2">
      <c r="A765" s="277">
        <v>13</v>
      </c>
      <c r="B765" s="279">
        <v>40</v>
      </c>
      <c r="C765" s="1" t="s">
        <v>116</v>
      </c>
      <c r="D765" s="1" t="s">
        <v>699</v>
      </c>
      <c r="E765" s="1" t="s">
        <v>10</v>
      </c>
      <c r="F765" s="1"/>
      <c r="G765" s="292">
        <v>355010010</v>
      </c>
      <c r="H765" s="103"/>
      <c r="I765" s="103"/>
      <c r="J765" s="103"/>
      <c r="K765" s="103"/>
      <c r="L765" s="103"/>
      <c r="M765" s="305">
        <f t="shared" si="16"/>
        <v>2.0732599999999997E-2</v>
      </c>
      <c r="N765" s="221">
        <v>2.0732599999999997E-2</v>
      </c>
      <c r="O765" s="221">
        <v>0</v>
      </c>
      <c r="P765" s="258">
        <v>0</v>
      </c>
      <c r="Q765" s="68" t="s">
        <v>800</v>
      </c>
      <c r="R765" s="68" t="s">
        <v>800</v>
      </c>
      <c r="S765" s="68" t="s">
        <v>800</v>
      </c>
      <c r="T765" s="68" t="s">
        <v>800</v>
      </c>
      <c r="U765" s="52"/>
      <c r="V765" s="211"/>
      <c r="W765" s="211"/>
      <c r="X765" s="211"/>
      <c r="Y765" s="211"/>
      <c r="Z765" s="211"/>
      <c r="AA765" s="211"/>
      <c r="AB765" s="211"/>
      <c r="AC765" s="211"/>
      <c r="AD765" s="216"/>
      <c r="AE765" s="101">
        <v>3</v>
      </c>
      <c r="AG765" s="36"/>
    </row>
    <row r="766" spans="1:33" s="38" customFormat="1" ht="15" customHeight="1" x14ac:dyDescent="0.2">
      <c r="A766" s="277">
        <v>10</v>
      </c>
      <c r="B766" s="279">
        <v>40</v>
      </c>
      <c r="C766" s="1" t="s">
        <v>117</v>
      </c>
      <c r="D766" s="1" t="s">
        <v>365</v>
      </c>
      <c r="E766" s="1" t="s">
        <v>54</v>
      </c>
      <c r="F766" s="1"/>
      <c r="G766" s="292">
        <v>351970911</v>
      </c>
      <c r="H766" s="103"/>
      <c r="I766" s="103"/>
      <c r="J766" s="103"/>
      <c r="K766" s="103"/>
      <c r="L766" s="103"/>
      <c r="M766" s="305">
        <f t="shared" si="16"/>
        <v>1.4074000000000001E-3</v>
      </c>
      <c r="N766" s="221">
        <v>0</v>
      </c>
      <c r="O766" s="221">
        <v>1.4074000000000001E-3</v>
      </c>
      <c r="P766" s="258">
        <v>0</v>
      </c>
      <c r="Q766" s="68" t="s">
        <v>800</v>
      </c>
      <c r="R766" s="68" t="s">
        <v>800</v>
      </c>
      <c r="S766" s="68" t="s">
        <v>800</v>
      </c>
      <c r="T766" s="68" t="s">
        <v>800</v>
      </c>
      <c r="U766" s="52"/>
      <c r="V766" s="211"/>
      <c r="W766" s="211"/>
      <c r="X766" s="211"/>
      <c r="Y766" s="211"/>
      <c r="Z766" s="211"/>
      <c r="AA766" s="211"/>
      <c r="AB766" s="211"/>
      <c r="AC766" s="211"/>
      <c r="AD766" s="216"/>
      <c r="AE766" s="101">
        <v>0</v>
      </c>
      <c r="AG766" s="36"/>
    </row>
    <row r="767" spans="1:33" s="38" customFormat="1" ht="15" customHeight="1" x14ac:dyDescent="0.2">
      <c r="A767" s="277">
        <v>6</v>
      </c>
      <c r="B767" s="279">
        <v>40</v>
      </c>
      <c r="C767" s="1" t="s">
        <v>117</v>
      </c>
      <c r="D767" s="1" t="s">
        <v>394</v>
      </c>
      <c r="E767" s="1" t="s">
        <v>16</v>
      </c>
      <c r="F767" s="1"/>
      <c r="G767" s="292">
        <v>352220811</v>
      </c>
      <c r="H767" s="103"/>
      <c r="I767" s="103"/>
      <c r="J767" s="103"/>
      <c r="K767" s="103"/>
      <c r="L767" s="103"/>
      <c r="M767" s="305">
        <f t="shared" si="16"/>
        <v>0</v>
      </c>
      <c r="N767" s="221">
        <v>0</v>
      </c>
      <c r="O767" s="221">
        <v>0</v>
      </c>
      <c r="P767" s="258">
        <v>0</v>
      </c>
      <c r="Q767" s="68" t="s">
        <v>800</v>
      </c>
      <c r="R767" s="68" t="s">
        <v>800</v>
      </c>
      <c r="S767" s="68" t="s">
        <v>800</v>
      </c>
      <c r="T767" s="68" t="s">
        <v>800</v>
      </c>
      <c r="U767" s="52"/>
      <c r="V767" s="211"/>
      <c r="W767" s="211"/>
      <c r="X767" s="211"/>
      <c r="Y767" s="211"/>
      <c r="Z767" s="211"/>
      <c r="AA767" s="211"/>
      <c r="AB767" s="211"/>
      <c r="AC767" s="211"/>
      <c r="AD767" s="216"/>
      <c r="AE767" s="101">
        <v>0</v>
      </c>
      <c r="AG767" s="36"/>
    </row>
    <row r="768" spans="1:33" s="38" customFormat="1" ht="15" customHeight="1" x14ac:dyDescent="0.2">
      <c r="A768" s="277">
        <v>7</v>
      </c>
      <c r="B768" s="279">
        <v>40</v>
      </c>
      <c r="C768" s="1" t="s">
        <v>117</v>
      </c>
      <c r="D768" s="1" t="s">
        <v>562</v>
      </c>
      <c r="E768" s="1" t="s">
        <v>14</v>
      </c>
      <c r="F768" s="1"/>
      <c r="G768" s="292">
        <v>353760211</v>
      </c>
      <c r="H768" s="103"/>
      <c r="I768" s="103"/>
      <c r="J768" s="103"/>
      <c r="K768" s="103"/>
      <c r="L768" s="103"/>
      <c r="M768" s="305">
        <f t="shared" si="16"/>
        <v>0</v>
      </c>
      <c r="N768" s="221">
        <v>0</v>
      </c>
      <c r="O768" s="221">
        <v>0</v>
      </c>
      <c r="P768" s="258">
        <v>0</v>
      </c>
      <c r="Q768" s="68" t="s">
        <v>800</v>
      </c>
      <c r="R768" s="68" t="s">
        <v>800</v>
      </c>
      <c r="S768" s="68" t="s">
        <v>800</v>
      </c>
      <c r="T768" s="68" t="s">
        <v>800</v>
      </c>
      <c r="U768" s="52"/>
      <c r="V768" s="211"/>
      <c r="W768" s="211"/>
      <c r="X768" s="211"/>
      <c r="Y768" s="211"/>
      <c r="Z768" s="211"/>
      <c r="AA768" s="211"/>
      <c r="AB768" s="211"/>
      <c r="AC768" s="211"/>
      <c r="AD768" s="216"/>
      <c r="AE768" s="101">
        <v>0</v>
      </c>
      <c r="AG768" s="36"/>
    </row>
    <row r="769" spans="1:33" s="38" customFormat="1" ht="15" customHeight="1" x14ac:dyDescent="0.2">
      <c r="A769" s="277">
        <v>10</v>
      </c>
      <c r="B769" s="279">
        <v>40</v>
      </c>
      <c r="C769" s="1" t="s">
        <v>117</v>
      </c>
      <c r="D769" s="1" t="s">
        <v>564</v>
      </c>
      <c r="E769" s="1" t="s">
        <v>54</v>
      </c>
      <c r="F769" s="1"/>
      <c r="G769" s="292">
        <v>353780011</v>
      </c>
      <c r="H769" s="103"/>
      <c r="I769" s="103"/>
      <c r="J769" s="103"/>
      <c r="K769" s="103"/>
      <c r="L769" s="103"/>
      <c r="M769" s="305">
        <f t="shared" si="16"/>
        <v>3.4874799999999997E-2</v>
      </c>
      <c r="N769" s="221">
        <v>3.4874799999999997E-2</v>
      </c>
      <c r="O769" s="221">
        <v>0</v>
      </c>
      <c r="P769" s="258">
        <v>0</v>
      </c>
      <c r="Q769" s="68" t="s">
        <v>800</v>
      </c>
      <c r="R769" s="68" t="s">
        <v>800</v>
      </c>
      <c r="S769" s="68" t="s">
        <v>800</v>
      </c>
      <c r="T769" s="68" t="s">
        <v>800</v>
      </c>
      <c r="U769" s="52"/>
      <c r="V769" s="211"/>
      <c r="W769" s="211"/>
      <c r="X769" s="211"/>
      <c r="Y769" s="211"/>
      <c r="Z769" s="211"/>
      <c r="AA769" s="211"/>
      <c r="AB769" s="211"/>
      <c r="AC769" s="211"/>
      <c r="AD769" s="216"/>
      <c r="AE769" s="101">
        <v>7</v>
      </c>
      <c r="AG769" s="36"/>
    </row>
    <row r="770" spans="1:33" s="38" customFormat="1" ht="15" customHeight="1" x14ac:dyDescent="0.2">
      <c r="A770" s="277">
        <v>14</v>
      </c>
      <c r="B770" s="279">
        <v>40</v>
      </c>
      <c r="C770" s="1" t="s">
        <v>117</v>
      </c>
      <c r="D770" s="1" t="s">
        <v>700</v>
      </c>
      <c r="E770" s="1" t="s">
        <v>8</v>
      </c>
      <c r="F770" s="1"/>
      <c r="G770" s="292">
        <v>355020911</v>
      </c>
      <c r="H770" s="103"/>
      <c r="I770" s="103"/>
      <c r="J770" s="103"/>
      <c r="K770" s="103"/>
      <c r="L770" s="103"/>
      <c r="M770" s="305">
        <f t="shared" si="16"/>
        <v>0</v>
      </c>
      <c r="N770" s="221">
        <v>0</v>
      </c>
      <c r="O770" s="221">
        <v>0</v>
      </c>
      <c r="P770" s="258">
        <v>0</v>
      </c>
      <c r="Q770" s="68" t="s">
        <v>800</v>
      </c>
      <c r="R770" s="68" t="s">
        <v>800</v>
      </c>
      <c r="S770" s="68" t="s">
        <v>800</v>
      </c>
      <c r="T770" s="68" t="s">
        <v>800</v>
      </c>
      <c r="U770" s="52"/>
      <c r="V770" s="211"/>
      <c r="W770" s="211"/>
      <c r="X770" s="211"/>
      <c r="Y770" s="211"/>
      <c r="Z770" s="211"/>
      <c r="AA770" s="211"/>
      <c r="AB770" s="211"/>
      <c r="AC770" s="211"/>
      <c r="AD770" s="216"/>
      <c r="AE770" s="101">
        <v>0</v>
      </c>
      <c r="AG770" s="36"/>
    </row>
    <row r="771" spans="1:33" s="38" customFormat="1" ht="15" customHeight="1" x14ac:dyDescent="0.2">
      <c r="A771" s="277">
        <v>8</v>
      </c>
      <c r="B771" s="279">
        <v>40</v>
      </c>
      <c r="C771" s="1" t="s">
        <v>118</v>
      </c>
      <c r="D771" s="1" t="s">
        <v>338</v>
      </c>
      <c r="E771" s="1" t="s">
        <v>51</v>
      </c>
      <c r="F771" s="1"/>
      <c r="G771" s="292">
        <v>351740612</v>
      </c>
      <c r="H771" s="103"/>
      <c r="I771" s="103"/>
      <c r="J771" s="103"/>
      <c r="K771" s="103"/>
      <c r="L771" s="103"/>
      <c r="M771" s="305">
        <f t="shared" si="16"/>
        <v>2.3929373999999997</v>
      </c>
      <c r="N771" s="221">
        <v>2.2867949999999997</v>
      </c>
      <c r="O771" s="221">
        <v>0.1061424</v>
      </c>
      <c r="P771" s="258">
        <v>0.57713777904616936</v>
      </c>
      <c r="Q771" s="68" t="s">
        <v>800</v>
      </c>
      <c r="R771" s="68" t="s">
        <v>800</v>
      </c>
      <c r="S771" s="68" t="s">
        <v>800</v>
      </c>
      <c r="T771" s="68" t="s">
        <v>800</v>
      </c>
      <c r="U771" s="52"/>
      <c r="V771" s="211"/>
      <c r="W771" s="211"/>
      <c r="X771" s="211"/>
      <c r="Y771" s="211"/>
      <c r="Z771" s="211"/>
      <c r="AA771" s="211"/>
      <c r="AB771" s="211"/>
      <c r="AC771" s="211"/>
      <c r="AD771" s="216"/>
      <c r="AE771" s="101">
        <v>19</v>
      </c>
      <c r="AG771" s="36"/>
    </row>
    <row r="772" spans="1:33" s="38" customFormat="1" ht="15" customHeight="1" x14ac:dyDescent="0.2">
      <c r="A772" s="277">
        <v>8</v>
      </c>
      <c r="B772" s="279">
        <v>40</v>
      </c>
      <c r="C772" s="1" t="s">
        <v>118</v>
      </c>
      <c r="D772" s="1" t="s">
        <v>384</v>
      </c>
      <c r="E772" s="1" t="s">
        <v>51</v>
      </c>
      <c r="F772" s="1"/>
      <c r="G772" s="292">
        <v>352130912</v>
      </c>
      <c r="H772" s="103"/>
      <c r="I772" s="103"/>
      <c r="J772" s="103"/>
      <c r="K772" s="103"/>
      <c r="L772" s="103"/>
      <c r="M772" s="305">
        <f t="shared" si="16"/>
        <v>7.4073999999999997E-3</v>
      </c>
      <c r="N772" s="221">
        <v>7.4073999999999997E-3</v>
      </c>
      <c r="O772" s="221">
        <v>0</v>
      </c>
      <c r="P772" s="258">
        <v>0</v>
      </c>
      <c r="Q772" s="68" t="s">
        <v>800</v>
      </c>
      <c r="R772" s="68" t="s">
        <v>800</v>
      </c>
      <c r="S772" s="68" t="s">
        <v>800</v>
      </c>
      <c r="T772" s="68" t="s">
        <v>800</v>
      </c>
      <c r="U772" s="52"/>
      <c r="V772" s="211"/>
      <c r="W772" s="211"/>
      <c r="X772" s="211"/>
      <c r="Y772" s="211"/>
      <c r="Z772" s="211"/>
      <c r="AA772" s="211"/>
      <c r="AB772" s="211"/>
      <c r="AC772" s="211"/>
      <c r="AD772" s="216"/>
      <c r="AE772" s="101">
        <v>0</v>
      </c>
      <c r="AG772" s="36"/>
    </row>
    <row r="773" spans="1:33" s="38" customFormat="1" ht="15" customHeight="1" x14ac:dyDescent="0.2">
      <c r="A773" s="277">
        <v>15</v>
      </c>
      <c r="B773" s="279">
        <v>40</v>
      </c>
      <c r="C773" s="1" t="s">
        <v>118</v>
      </c>
      <c r="D773" s="1" t="s">
        <v>491</v>
      </c>
      <c r="E773" s="1" t="s">
        <v>17</v>
      </c>
      <c r="F773" s="1"/>
      <c r="G773" s="292">
        <v>353150612</v>
      </c>
      <c r="H773" s="103"/>
      <c r="I773" s="103"/>
      <c r="J773" s="103"/>
      <c r="K773" s="103"/>
      <c r="L773" s="103"/>
      <c r="M773" s="305">
        <f t="shared" si="16"/>
        <v>1.1921299999999999E-2</v>
      </c>
      <c r="N773" s="221">
        <v>1.1921299999999999E-2</v>
      </c>
      <c r="O773" s="221">
        <v>0</v>
      </c>
      <c r="P773" s="258">
        <v>0</v>
      </c>
      <c r="Q773" s="68" t="s">
        <v>800</v>
      </c>
      <c r="R773" s="68" t="s">
        <v>800</v>
      </c>
      <c r="S773" s="68" t="s">
        <v>800</v>
      </c>
      <c r="T773" s="68" t="s">
        <v>800</v>
      </c>
      <c r="U773" s="52"/>
      <c r="V773" s="211"/>
      <c r="W773" s="211"/>
      <c r="X773" s="211"/>
      <c r="Y773" s="211"/>
      <c r="Z773" s="211"/>
      <c r="AA773" s="211"/>
      <c r="AB773" s="211"/>
      <c r="AC773" s="211"/>
      <c r="AD773" s="216"/>
      <c r="AE773" s="101">
        <v>1</v>
      </c>
      <c r="AG773" s="36"/>
    </row>
    <row r="774" spans="1:33" s="38" customFormat="1" ht="15" customHeight="1" x14ac:dyDescent="0.2">
      <c r="A774" s="277">
        <v>8</v>
      </c>
      <c r="B774" s="279">
        <v>40</v>
      </c>
      <c r="C774" s="1" t="s">
        <v>118</v>
      </c>
      <c r="D774" s="1" t="s">
        <v>518</v>
      </c>
      <c r="E774" s="1" t="s">
        <v>51</v>
      </c>
      <c r="F774" s="1"/>
      <c r="G774" s="292">
        <v>353360112</v>
      </c>
      <c r="H774" s="103"/>
      <c r="I774" s="103"/>
      <c r="J774" s="103"/>
      <c r="K774" s="103"/>
      <c r="L774" s="103"/>
      <c r="M774" s="305">
        <f t="shared" si="16"/>
        <v>0.12601859999999998</v>
      </c>
      <c r="N774" s="221">
        <v>0.10277789999999999</v>
      </c>
      <c r="O774" s="221">
        <v>2.3240700000000003E-2</v>
      </c>
      <c r="P774" s="258">
        <v>0</v>
      </c>
      <c r="Q774" s="68" t="s">
        <v>800</v>
      </c>
      <c r="R774" s="68" t="s">
        <v>800</v>
      </c>
      <c r="S774" s="68" t="s">
        <v>800</v>
      </c>
      <c r="T774" s="68" t="s">
        <v>800</v>
      </c>
      <c r="U774" s="52"/>
      <c r="V774" s="211"/>
      <c r="W774" s="211"/>
      <c r="X774" s="211"/>
      <c r="Y774" s="211"/>
      <c r="Z774" s="211"/>
      <c r="AA774" s="211"/>
      <c r="AB774" s="211"/>
      <c r="AC774" s="211"/>
      <c r="AD774" s="216"/>
      <c r="AE774" s="101">
        <v>3</v>
      </c>
      <c r="AG774" s="36"/>
    </row>
    <row r="775" spans="1:33" s="38" customFormat="1" ht="15" customHeight="1" x14ac:dyDescent="0.2">
      <c r="A775" s="277">
        <v>15</v>
      </c>
      <c r="B775" s="279">
        <v>40</v>
      </c>
      <c r="C775" s="1" t="s">
        <v>118</v>
      </c>
      <c r="D775" s="1" t="s">
        <v>521</v>
      </c>
      <c r="E775" s="1" t="s">
        <v>17</v>
      </c>
      <c r="F775" s="1"/>
      <c r="G775" s="292">
        <v>353390812</v>
      </c>
      <c r="H775" s="103"/>
      <c r="I775" s="103"/>
      <c r="J775" s="103"/>
      <c r="K775" s="103"/>
      <c r="L775" s="103"/>
      <c r="M775" s="305">
        <f t="shared" si="16"/>
        <v>8.1644699999999987E-2</v>
      </c>
      <c r="N775" s="221">
        <v>8.0518499999999993E-2</v>
      </c>
      <c r="O775" s="221">
        <v>1.1261999999999999E-3</v>
      </c>
      <c r="P775" s="258">
        <v>0</v>
      </c>
      <c r="Q775" s="68" t="s">
        <v>800</v>
      </c>
      <c r="R775" s="68" t="s">
        <v>800</v>
      </c>
      <c r="S775" s="68" t="s">
        <v>800</v>
      </c>
      <c r="T775" s="68" t="s">
        <v>800</v>
      </c>
      <c r="U775" s="52"/>
      <c r="V775" s="211"/>
      <c r="W775" s="211"/>
      <c r="X775" s="211"/>
      <c r="Y775" s="211"/>
      <c r="Z775" s="211"/>
      <c r="AA775" s="211"/>
      <c r="AB775" s="211"/>
      <c r="AC775" s="211"/>
      <c r="AD775" s="216"/>
      <c r="AE775" s="101">
        <v>1</v>
      </c>
      <c r="AG775" s="36"/>
    </row>
    <row r="776" spans="1:33" s="38" customFormat="1" ht="15" customHeight="1" x14ac:dyDescent="0.2">
      <c r="A776" s="277">
        <v>9</v>
      </c>
      <c r="B776" s="279">
        <v>40</v>
      </c>
      <c r="C776" s="1" t="s">
        <v>118</v>
      </c>
      <c r="D776" s="1" t="s">
        <v>580</v>
      </c>
      <c r="E776" s="1" t="s">
        <v>18</v>
      </c>
      <c r="F776" s="1"/>
      <c r="G776" s="292">
        <v>353950912</v>
      </c>
      <c r="H776" s="103"/>
      <c r="I776" s="103"/>
      <c r="J776" s="103"/>
      <c r="K776" s="103"/>
      <c r="L776" s="103"/>
      <c r="M776" s="305">
        <f t="shared" si="16"/>
        <v>0.19104559999999995</v>
      </c>
      <c r="N776" s="221">
        <v>0.18988819999999995</v>
      </c>
      <c r="O776" s="221">
        <v>1.1574000000000001E-3</v>
      </c>
      <c r="P776" s="258">
        <v>0</v>
      </c>
      <c r="Q776" s="68" t="s">
        <v>800</v>
      </c>
      <c r="R776" s="68" t="s">
        <v>800</v>
      </c>
      <c r="S776" s="68" t="s">
        <v>800</v>
      </c>
      <c r="T776" s="68" t="s">
        <v>800</v>
      </c>
      <c r="U776" s="52"/>
      <c r="V776" s="211"/>
      <c r="W776" s="211"/>
      <c r="X776" s="211"/>
      <c r="Y776" s="211"/>
      <c r="Z776" s="211"/>
      <c r="AA776" s="211"/>
      <c r="AB776" s="211"/>
      <c r="AC776" s="211"/>
      <c r="AD776" s="216"/>
      <c r="AE776" s="101">
        <v>1</v>
      </c>
      <c r="AG776" s="36"/>
    </row>
    <row r="777" spans="1:33" s="38" customFormat="1" ht="15" customHeight="1" x14ac:dyDescent="0.2">
      <c r="A777" s="277">
        <v>4</v>
      </c>
      <c r="B777" s="279">
        <v>40</v>
      </c>
      <c r="C777" s="1" t="s">
        <v>118</v>
      </c>
      <c r="D777" s="1" t="s">
        <v>642</v>
      </c>
      <c r="E777" s="1" t="s">
        <v>15</v>
      </c>
      <c r="F777" s="1"/>
      <c r="G777" s="292">
        <v>354490512</v>
      </c>
      <c r="H777" s="103"/>
      <c r="I777" s="103"/>
      <c r="J777" s="103"/>
      <c r="K777" s="103"/>
      <c r="L777" s="103"/>
      <c r="M777" s="305">
        <f t="shared" si="16"/>
        <v>0</v>
      </c>
      <c r="N777" s="221">
        <v>0</v>
      </c>
      <c r="O777" s="221">
        <v>0</v>
      </c>
      <c r="P777" s="258">
        <v>0</v>
      </c>
      <c r="Q777" s="68" t="s">
        <v>800</v>
      </c>
      <c r="R777" s="68" t="s">
        <v>800</v>
      </c>
      <c r="S777" s="68" t="s">
        <v>800</v>
      </c>
      <c r="T777" s="68" t="s">
        <v>800</v>
      </c>
      <c r="U777" s="52"/>
      <c r="V777" s="211"/>
      <c r="W777" s="211"/>
      <c r="X777" s="211"/>
      <c r="Y777" s="211"/>
      <c r="Z777" s="211"/>
      <c r="AA777" s="211"/>
      <c r="AB777" s="211"/>
      <c r="AC777" s="211"/>
      <c r="AD777" s="216"/>
      <c r="AE777" s="101">
        <v>0</v>
      </c>
      <c r="AG777" s="36"/>
    </row>
    <row r="778" spans="1:33" s="38" customFormat="1" ht="15" customHeight="1" x14ac:dyDescent="0.2">
      <c r="A778" s="277">
        <v>8</v>
      </c>
      <c r="B778" s="279">
        <v>40</v>
      </c>
      <c r="C778" s="1" t="s">
        <v>118</v>
      </c>
      <c r="D778" s="1" t="s">
        <v>691</v>
      </c>
      <c r="E778" s="1" t="s">
        <v>51</v>
      </c>
      <c r="F778" s="1"/>
      <c r="G778" s="292">
        <v>354940912</v>
      </c>
      <c r="H778" s="103"/>
      <c r="I778" s="103"/>
      <c r="J778" s="103"/>
      <c r="K778" s="103"/>
      <c r="L778" s="103"/>
      <c r="M778" s="305">
        <f t="shared" si="16"/>
        <v>0.30555559999999998</v>
      </c>
      <c r="N778" s="221">
        <v>0.30555559999999998</v>
      </c>
      <c r="O778" s="221">
        <v>0</v>
      </c>
      <c r="P778" s="258">
        <v>0</v>
      </c>
      <c r="Q778" s="68" t="s">
        <v>800</v>
      </c>
      <c r="R778" s="68" t="s">
        <v>800</v>
      </c>
      <c r="S778" s="68" t="s">
        <v>800</v>
      </c>
      <c r="T778" s="68" t="s">
        <v>800</v>
      </c>
      <c r="U778" s="52"/>
      <c r="V778" s="211"/>
      <c r="W778" s="211"/>
      <c r="X778" s="211"/>
      <c r="Y778" s="211"/>
      <c r="Z778" s="211"/>
      <c r="AA778" s="211"/>
      <c r="AB778" s="211"/>
      <c r="AC778" s="211"/>
      <c r="AD778" s="216"/>
      <c r="AE778" s="101">
        <v>0</v>
      </c>
      <c r="AG778" s="36"/>
    </row>
    <row r="779" spans="1:33" s="38" customFormat="1" ht="15" customHeight="1" x14ac:dyDescent="0.2">
      <c r="A779" s="277">
        <v>9</v>
      </c>
      <c r="B779" s="279">
        <v>40</v>
      </c>
      <c r="C779" s="1" t="s">
        <v>118</v>
      </c>
      <c r="D779" s="1" t="s">
        <v>736</v>
      </c>
      <c r="E779" s="1" t="s">
        <v>18</v>
      </c>
      <c r="F779" s="1"/>
      <c r="G779" s="292">
        <v>355365812</v>
      </c>
      <c r="H779" s="103"/>
      <c r="I779" s="103"/>
      <c r="J779" s="103"/>
      <c r="K779" s="103"/>
      <c r="L779" s="103"/>
      <c r="M779" s="305">
        <f t="shared" si="16"/>
        <v>8.6574000000000009E-3</v>
      </c>
      <c r="N779" s="221">
        <v>0</v>
      </c>
      <c r="O779" s="221">
        <v>8.6574000000000009E-3</v>
      </c>
      <c r="P779" s="258">
        <v>0</v>
      </c>
      <c r="Q779" s="68" t="s">
        <v>800</v>
      </c>
      <c r="R779" s="68" t="s">
        <v>800</v>
      </c>
      <c r="S779" s="68" t="s">
        <v>800</v>
      </c>
      <c r="T779" s="68" t="s">
        <v>800</v>
      </c>
      <c r="U779" s="52"/>
      <c r="V779" s="211"/>
      <c r="W779" s="211"/>
      <c r="X779" s="211"/>
      <c r="Y779" s="211"/>
      <c r="Z779" s="211"/>
      <c r="AA779" s="211"/>
      <c r="AB779" s="211"/>
      <c r="AC779" s="211"/>
      <c r="AD779" s="216"/>
      <c r="AE779" s="101">
        <v>0</v>
      </c>
      <c r="AG779" s="36"/>
    </row>
    <row r="780" spans="1:33" s="38" customFormat="1" ht="15" customHeight="1" x14ac:dyDescent="0.2">
      <c r="A780" s="277">
        <v>5</v>
      </c>
      <c r="B780" s="279">
        <v>40</v>
      </c>
      <c r="C780" s="1" t="s">
        <v>119</v>
      </c>
      <c r="D780" s="1" t="s">
        <v>160</v>
      </c>
      <c r="E780" s="1" t="s">
        <v>9</v>
      </c>
      <c r="F780" s="1"/>
      <c r="G780" s="292">
        <v>350200213</v>
      </c>
      <c r="H780" s="103"/>
      <c r="I780" s="103"/>
      <c r="J780" s="103"/>
      <c r="K780" s="103"/>
      <c r="L780" s="103"/>
      <c r="M780" s="305">
        <f t="shared" si="16"/>
        <v>2.8357E-3</v>
      </c>
      <c r="N780" s="221">
        <v>2.7778E-3</v>
      </c>
      <c r="O780" s="221">
        <v>5.7899999999999998E-5</v>
      </c>
      <c r="P780" s="258">
        <v>0</v>
      </c>
      <c r="Q780" s="68" t="s">
        <v>800</v>
      </c>
      <c r="R780" s="68" t="s">
        <v>800</v>
      </c>
      <c r="S780" s="68" t="s">
        <v>800</v>
      </c>
      <c r="T780" s="68" t="s">
        <v>800</v>
      </c>
      <c r="U780" s="52"/>
      <c r="V780" s="211"/>
      <c r="W780" s="211"/>
      <c r="X780" s="211"/>
      <c r="Y780" s="211"/>
      <c r="Z780" s="211"/>
      <c r="AA780" s="211"/>
      <c r="AB780" s="211"/>
      <c r="AC780" s="211"/>
      <c r="AD780" s="216"/>
      <c r="AE780" s="101">
        <v>0</v>
      </c>
      <c r="AG780" s="36"/>
    </row>
    <row r="781" spans="1:33" s="38" customFormat="1" ht="15" customHeight="1" x14ac:dyDescent="0.2">
      <c r="A781" s="277">
        <v>16</v>
      </c>
      <c r="B781" s="279">
        <v>40</v>
      </c>
      <c r="C781" s="1" t="s">
        <v>119</v>
      </c>
      <c r="D781" s="1" t="s">
        <v>469</v>
      </c>
      <c r="E781" s="1" t="s">
        <v>0</v>
      </c>
      <c r="F781" s="1"/>
      <c r="G781" s="292">
        <v>352930213</v>
      </c>
      <c r="H781" s="103"/>
      <c r="I781" s="103"/>
      <c r="J781" s="103"/>
      <c r="K781" s="103"/>
      <c r="L781" s="103"/>
      <c r="M781" s="305">
        <f t="shared" si="16"/>
        <v>4.0176400000000001E-2</v>
      </c>
      <c r="N781" s="221">
        <v>3.9811800000000001E-2</v>
      </c>
      <c r="O781" s="221">
        <v>3.6460000000000003E-4</v>
      </c>
      <c r="P781" s="258">
        <v>0</v>
      </c>
      <c r="Q781" s="68" t="s">
        <v>800</v>
      </c>
      <c r="R781" s="68" t="s">
        <v>800</v>
      </c>
      <c r="S781" s="68" t="s">
        <v>800</v>
      </c>
      <c r="T781" s="68" t="s">
        <v>800</v>
      </c>
      <c r="U781" s="52"/>
      <c r="V781" s="211"/>
      <c r="W781" s="211"/>
      <c r="X781" s="211"/>
      <c r="Y781" s="211"/>
      <c r="Z781" s="211"/>
      <c r="AA781" s="211"/>
      <c r="AB781" s="211"/>
      <c r="AC781" s="211"/>
      <c r="AD781" s="216"/>
      <c r="AE781" s="101">
        <v>24</v>
      </c>
      <c r="AG781" s="36"/>
    </row>
    <row r="782" spans="1:33" s="38" customFormat="1" ht="15" customHeight="1" x14ac:dyDescent="0.2">
      <c r="A782" s="277">
        <v>5</v>
      </c>
      <c r="B782" s="279">
        <v>40</v>
      </c>
      <c r="C782" s="1" t="s">
        <v>119</v>
      </c>
      <c r="D782" s="1" t="s">
        <v>702</v>
      </c>
      <c r="E782" s="1" t="s">
        <v>9</v>
      </c>
      <c r="F782" s="1"/>
      <c r="G782" s="292">
        <v>355040713</v>
      </c>
      <c r="H782" s="103"/>
      <c r="I782" s="103"/>
      <c r="J782" s="103"/>
      <c r="K782" s="103"/>
      <c r="L782" s="103"/>
      <c r="M782" s="305">
        <f t="shared" si="16"/>
        <v>8.5651599999999994E-2</v>
      </c>
      <c r="N782" s="221">
        <v>8.5611099999999996E-2</v>
      </c>
      <c r="O782" s="221">
        <v>4.0500000000000002E-5</v>
      </c>
      <c r="P782" s="258">
        <v>0</v>
      </c>
      <c r="Q782" s="68" t="s">
        <v>800</v>
      </c>
      <c r="R782" s="68" t="s">
        <v>800</v>
      </c>
      <c r="S782" s="68" t="s">
        <v>800</v>
      </c>
      <c r="T782" s="68" t="s">
        <v>800</v>
      </c>
      <c r="U782" s="52"/>
      <c r="V782" s="211"/>
      <c r="W782" s="211"/>
      <c r="X782" s="211"/>
      <c r="Y782" s="211"/>
      <c r="Z782" s="211"/>
      <c r="AA782" s="211"/>
      <c r="AB782" s="211"/>
      <c r="AC782" s="211"/>
      <c r="AD782" s="216"/>
      <c r="AE782" s="101">
        <v>2</v>
      </c>
      <c r="AG782" s="36"/>
    </row>
    <row r="783" spans="1:33" s="38" customFormat="1" ht="15" customHeight="1" x14ac:dyDescent="0.2">
      <c r="A783" s="277">
        <v>11</v>
      </c>
      <c r="B783" s="279">
        <v>40</v>
      </c>
      <c r="C783" s="1" t="s">
        <v>120</v>
      </c>
      <c r="D783" s="1" t="s">
        <v>167</v>
      </c>
      <c r="E783" s="1" t="s">
        <v>12</v>
      </c>
      <c r="F783" s="1"/>
      <c r="G783" s="292">
        <v>350270514</v>
      </c>
      <c r="H783" s="103"/>
      <c r="I783" s="103"/>
      <c r="J783" s="103"/>
      <c r="K783" s="103"/>
      <c r="L783" s="103"/>
      <c r="M783" s="305">
        <f t="shared" si="16"/>
        <v>1.5892700000000003E-2</v>
      </c>
      <c r="N783" s="221">
        <v>1.5496900000000001E-2</v>
      </c>
      <c r="O783" s="221">
        <v>3.9579999999999997E-4</v>
      </c>
      <c r="P783" s="258">
        <v>0</v>
      </c>
      <c r="Q783" s="68" t="s">
        <v>800</v>
      </c>
      <c r="R783" s="68" t="s">
        <v>800</v>
      </c>
      <c r="S783" s="68" t="s">
        <v>800</v>
      </c>
      <c r="T783" s="68" t="s">
        <v>800</v>
      </c>
      <c r="U783" s="52"/>
      <c r="V783" s="211"/>
      <c r="W783" s="211"/>
      <c r="X783" s="211"/>
      <c r="Y783" s="211"/>
      <c r="Z783" s="211"/>
      <c r="AA783" s="211"/>
      <c r="AB783" s="211"/>
      <c r="AC783" s="211"/>
      <c r="AD783" s="216"/>
      <c r="AE783" s="101">
        <v>9</v>
      </c>
      <c r="AG783" s="36"/>
    </row>
    <row r="784" spans="1:33" s="38" customFormat="1" ht="15" customHeight="1" x14ac:dyDescent="0.2">
      <c r="A784" s="277">
        <v>17</v>
      </c>
      <c r="B784" s="279">
        <v>40</v>
      </c>
      <c r="C784" s="1" t="s">
        <v>120</v>
      </c>
      <c r="D784" s="1" t="s">
        <v>189</v>
      </c>
      <c r="E784" s="1" t="s">
        <v>7</v>
      </c>
      <c r="F784" s="1"/>
      <c r="G784" s="292">
        <v>350450314</v>
      </c>
      <c r="H784" s="103"/>
      <c r="I784" s="103"/>
      <c r="J784" s="103"/>
      <c r="K784" s="103"/>
      <c r="L784" s="103"/>
      <c r="M784" s="305">
        <f t="shared" si="16"/>
        <v>9.5105999999999996E-2</v>
      </c>
      <c r="N784" s="221">
        <v>9.1328599999999996E-2</v>
      </c>
      <c r="O784" s="221">
        <v>3.7773999999999998E-3</v>
      </c>
      <c r="P784" s="258">
        <v>0.11844054414003044</v>
      </c>
      <c r="Q784" s="68" t="s">
        <v>800</v>
      </c>
      <c r="R784" s="68" t="s">
        <v>800</v>
      </c>
      <c r="S784" s="68" t="s">
        <v>800</v>
      </c>
      <c r="T784" s="68" t="s">
        <v>800</v>
      </c>
      <c r="U784" s="52"/>
      <c r="V784" s="211"/>
      <c r="W784" s="211"/>
      <c r="X784" s="211"/>
      <c r="Y784" s="211"/>
      <c r="Z784" s="211"/>
      <c r="AA784" s="211"/>
      <c r="AB784" s="211"/>
      <c r="AC784" s="211"/>
      <c r="AD784" s="216"/>
      <c r="AE784" s="101">
        <v>6</v>
      </c>
      <c r="AG784" s="36"/>
    </row>
    <row r="785" spans="1:33" s="38" customFormat="1" ht="15" customHeight="1" x14ac:dyDescent="0.2">
      <c r="A785" s="277">
        <v>10</v>
      </c>
      <c r="B785" s="279">
        <v>40</v>
      </c>
      <c r="C785" s="1" t="s">
        <v>120</v>
      </c>
      <c r="D785" s="1" t="s">
        <v>215</v>
      </c>
      <c r="E785" s="1" t="s">
        <v>54</v>
      </c>
      <c r="F785" s="1"/>
      <c r="G785" s="292">
        <v>350690414</v>
      </c>
      <c r="H785" s="103"/>
      <c r="I785" s="103"/>
      <c r="J785" s="103"/>
      <c r="K785" s="103"/>
      <c r="L785" s="103"/>
      <c r="M785" s="305">
        <f t="shared" si="16"/>
        <v>4.6074000000000011E-3</v>
      </c>
      <c r="N785" s="221">
        <v>4.5600000000000007E-3</v>
      </c>
      <c r="O785" s="221">
        <v>4.74E-5</v>
      </c>
      <c r="P785" s="258">
        <v>0</v>
      </c>
      <c r="Q785" s="68" t="s">
        <v>800</v>
      </c>
      <c r="R785" s="68" t="s">
        <v>800</v>
      </c>
      <c r="S785" s="68" t="s">
        <v>800</v>
      </c>
      <c r="T785" s="68" t="s">
        <v>800</v>
      </c>
      <c r="U785" s="52"/>
      <c r="V785" s="211"/>
      <c r="W785" s="211"/>
      <c r="X785" s="211"/>
      <c r="Y785" s="211"/>
      <c r="Z785" s="211"/>
      <c r="AA785" s="211"/>
      <c r="AB785" s="211"/>
      <c r="AC785" s="211"/>
      <c r="AD785" s="216"/>
      <c r="AE785" s="101">
        <v>6</v>
      </c>
      <c r="AG785" s="36"/>
    </row>
    <row r="786" spans="1:33" s="38" customFormat="1" ht="15" customHeight="1" x14ac:dyDescent="0.2">
      <c r="A786" s="277">
        <v>17</v>
      </c>
      <c r="B786" s="279">
        <v>40</v>
      </c>
      <c r="C786" s="1" t="s">
        <v>120</v>
      </c>
      <c r="D786" s="1" t="s">
        <v>267</v>
      </c>
      <c r="E786" s="1" t="s">
        <v>7</v>
      </c>
      <c r="F786" s="1"/>
      <c r="G786" s="292">
        <v>351140914</v>
      </c>
      <c r="H786" s="103"/>
      <c r="I786" s="103"/>
      <c r="J786" s="103"/>
      <c r="K786" s="103"/>
      <c r="L786" s="103"/>
      <c r="M786" s="305">
        <f t="shared" si="16"/>
        <v>6.6826600000000014E-2</v>
      </c>
      <c r="N786" s="221">
        <v>6.5661100000000014E-2</v>
      </c>
      <c r="O786" s="221">
        <v>1.1655000000000001E-3</v>
      </c>
      <c r="P786" s="258">
        <v>0</v>
      </c>
      <c r="Q786" s="68" t="s">
        <v>800</v>
      </c>
      <c r="R786" s="68" t="s">
        <v>800</v>
      </c>
      <c r="S786" s="68" t="s">
        <v>800</v>
      </c>
      <c r="T786" s="68" t="s">
        <v>800</v>
      </c>
      <c r="U786" s="52"/>
      <c r="V786" s="211"/>
      <c r="W786" s="211"/>
      <c r="X786" s="211"/>
      <c r="Y786" s="211"/>
      <c r="Z786" s="211"/>
      <c r="AA786" s="211"/>
      <c r="AB786" s="211"/>
      <c r="AC786" s="211"/>
      <c r="AD786" s="216"/>
      <c r="AE786" s="101">
        <v>3</v>
      </c>
      <c r="AG786" s="36"/>
    </row>
    <row r="787" spans="1:33" s="38" customFormat="1" ht="15" customHeight="1" x14ac:dyDescent="0.2">
      <c r="A787" s="277">
        <v>17</v>
      </c>
      <c r="B787" s="279">
        <v>40</v>
      </c>
      <c r="C787" s="1" t="s">
        <v>120</v>
      </c>
      <c r="D787" s="1" t="s">
        <v>271</v>
      </c>
      <c r="E787" s="1" t="s">
        <v>7</v>
      </c>
      <c r="F787" s="1"/>
      <c r="G787" s="292">
        <v>355720414</v>
      </c>
      <c r="H787" s="103"/>
      <c r="I787" s="103"/>
      <c r="J787" s="103"/>
      <c r="K787" s="103"/>
      <c r="L787" s="103"/>
      <c r="M787" s="305">
        <f t="shared" si="16"/>
        <v>0</v>
      </c>
      <c r="N787" s="221">
        <v>0</v>
      </c>
      <c r="O787" s="221">
        <v>0</v>
      </c>
      <c r="P787" s="258">
        <v>0</v>
      </c>
      <c r="Q787" s="68" t="s">
        <v>800</v>
      </c>
      <c r="R787" s="68" t="s">
        <v>800</v>
      </c>
      <c r="S787" s="68" t="s">
        <v>800</v>
      </c>
      <c r="T787" s="68" t="s">
        <v>800</v>
      </c>
      <c r="U787" s="52"/>
      <c r="V787" s="211"/>
      <c r="W787" s="211"/>
      <c r="X787" s="211"/>
      <c r="Y787" s="211"/>
      <c r="Z787" s="211"/>
      <c r="AA787" s="211"/>
      <c r="AB787" s="211"/>
      <c r="AC787" s="211"/>
      <c r="AD787" s="216"/>
      <c r="AE787" s="101">
        <v>0</v>
      </c>
      <c r="AG787" s="36"/>
    </row>
    <row r="788" spans="1:33" s="38" customFormat="1" ht="15" customHeight="1" x14ac:dyDescent="0.2">
      <c r="A788" s="277">
        <v>17</v>
      </c>
      <c r="B788" s="279">
        <v>40</v>
      </c>
      <c r="C788" s="1" t="s">
        <v>120</v>
      </c>
      <c r="D788" s="1" t="s">
        <v>408</v>
      </c>
      <c r="E788" s="1" t="s">
        <v>7</v>
      </c>
      <c r="F788" s="1"/>
      <c r="G788" s="292">
        <v>352350314</v>
      </c>
      <c r="H788" s="103"/>
      <c r="I788" s="103"/>
      <c r="J788" s="103"/>
      <c r="K788" s="103"/>
      <c r="L788" s="103"/>
      <c r="M788" s="305">
        <f t="shared" si="16"/>
        <v>0</v>
      </c>
      <c r="N788" s="221">
        <v>0</v>
      </c>
      <c r="O788" s="221">
        <v>0</v>
      </c>
      <c r="P788" s="258">
        <v>5.7177511415525115E-2</v>
      </c>
      <c r="Q788" s="68" t="s">
        <v>800</v>
      </c>
      <c r="R788" s="68" t="s">
        <v>800</v>
      </c>
      <c r="S788" s="68" t="s">
        <v>800</v>
      </c>
      <c r="T788" s="68" t="s">
        <v>800</v>
      </c>
      <c r="U788" s="52"/>
      <c r="V788" s="211"/>
      <c r="W788" s="211"/>
      <c r="X788" s="211"/>
      <c r="Y788" s="211"/>
      <c r="Z788" s="211"/>
      <c r="AA788" s="211"/>
      <c r="AB788" s="211"/>
      <c r="AC788" s="211"/>
      <c r="AD788" s="216"/>
      <c r="AE788" s="101">
        <v>2</v>
      </c>
      <c r="AG788" s="36"/>
    </row>
    <row r="789" spans="1:33" s="38" customFormat="1" ht="15" customHeight="1" x14ac:dyDescent="0.2">
      <c r="A789" s="277">
        <v>17</v>
      </c>
      <c r="B789" s="279">
        <v>40</v>
      </c>
      <c r="C789" s="1" t="s">
        <v>120</v>
      </c>
      <c r="D789" s="1" t="s">
        <v>520</v>
      </c>
      <c r="E789" s="1" t="s">
        <v>7</v>
      </c>
      <c r="F789" s="1"/>
      <c r="G789" s="292">
        <v>353380914</v>
      </c>
      <c r="H789" s="103"/>
      <c r="I789" s="103"/>
      <c r="J789" s="103"/>
      <c r="K789" s="103"/>
      <c r="L789" s="103"/>
      <c r="M789" s="305">
        <f t="shared" si="16"/>
        <v>2.7177E-2</v>
      </c>
      <c r="N789" s="221">
        <v>2.7177E-2</v>
      </c>
      <c r="O789" s="221">
        <v>0</v>
      </c>
      <c r="P789" s="258">
        <v>0</v>
      </c>
      <c r="Q789" s="68" t="s">
        <v>800</v>
      </c>
      <c r="R789" s="68" t="s">
        <v>800</v>
      </c>
      <c r="S789" s="68" t="s">
        <v>800</v>
      </c>
      <c r="T789" s="68" t="s">
        <v>800</v>
      </c>
      <c r="U789" s="52"/>
      <c r="V789" s="211"/>
      <c r="W789" s="211"/>
      <c r="X789" s="211"/>
      <c r="Y789" s="211"/>
      <c r="Z789" s="211"/>
      <c r="AA789" s="211"/>
      <c r="AB789" s="211"/>
      <c r="AC789" s="211"/>
      <c r="AD789" s="216"/>
      <c r="AE789" s="101">
        <v>3</v>
      </c>
      <c r="AG789" s="36"/>
    </row>
    <row r="790" spans="1:33" s="38" customFormat="1" ht="15" customHeight="1" x14ac:dyDescent="0.2">
      <c r="A790" s="277">
        <v>17</v>
      </c>
      <c r="B790" s="279">
        <v>40</v>
      </c>
      <c r="C790" s="1" t="s">
        <v>120</v>
      </c>
      <c r="D790" s="1" t="s">
        <v>544</v>
      </c>
      <c r="E790" s="1" t="s">
        <v>7</v>
      </c>
      <c r="F790" s="1"/>
      <c r="G790" s="292">
        <v>353610914</v>
      </c>
      <c r="H790" s="103"/>
      <c r="I790" s="103"/>
      <c r="J790" s="103"/>
      <c r="K790" s="103"/>
      <c r="L790" s="103"/>
      <c r="M790" s="305">
        <f t="shared" si="16"/>
        <v>0</v>
      </c>
      <c r="N790" s="221">
        <v>0</v>
      </c>
      <c r="O790" s="221">
        <v>0</v>
      </c>
      <c r="P790" s="258">
        <v>0</v>
      </c>
      <c r="Q790" s="68" t="s">
        <v>800</v>
      </c>
      <c r="R790" s="68" t="s">
        <v>800</v>
      </c>
      <c r="S790" s="68" t="s">
        <v>800</v>
      </c>
      <c r="T790" s="68" t="s">
        <v>800</v>
      </c>
      <c r="U790" s="52"/>
      <c r="V790" s="211"/>
      <c r="W790" s="211"/>
      <c r="X790" s="211"/>
      <c r="Y790" s="211"/>
      <c r="Z790" s="211"/>
      <c r="AA790" s="211"/>
      <c r="AB790" s="211"/>
      <c r="AC790" s="211"/>
      <c r="AD790" s="216"/>
      <c r="AE790" s="101">
        <v>0</v>
      </c>
      <c r="AG790" s="36"/>
    </row>
    <row r="791" spans="1:33" s="38" customFormat="1" ht="15" customHeight="1" x14ac:dyDescent="0.2">
      <c r="A791" s="277">
        <v>10</v>
      </c>
      <c r="B791" s="279">
        <v>40</v>
      </c>
      <c r="C791" s="1" t="s">
        <v>120</v>
      </c>
      <c r="D791" s="1" t="s">
        <v>564</v>
      </c>
      <c r="E791" s="1" t="s">
        <v>54</v>
      </c>
      <c r="F791" s="1"/>
      <c r="G791" s="292">
        <v>353780014</v>
      </c>
      <c r="H791" s="103"/>
      <c r="I791" s="103"/>
      <c r="J791" s="103"/>
      <c r="K791" s="103"/>
      <c r="L791" s="103"/>
      <c r="M791" s="305">
        <f t="shared" si="16"/>
        <v>1.3818800000000001E-2</v>
      </c>
      <c r="N791" s="221">
        <v>1.2770100000000001E-2</v>
      </c>
      <c r="O791" s="221">
        <v>1.0487000000000001E-3</v>
      </c>
      <c r="P791" s="258">
        <v>0</v>
      </c>
      <c r="Q791" s="68" t="s">
        <v>800</v>
      </c>
      <c r="R791" s="68" t="s">
        <v>800</v>
      </c>
      <c r="S791" s="68" t="s">
        <v>800</v>
      </c>
      <c r="T791" s="68" t="s">
        <v>800</v>
      </c>
      <c r="U791" s="52"/>
      <c r="V791" s="211"/>
      <c r="W791" s="211"/>
      <c r="X791" s="211"/>
      <c r="Y791" s="211"/>
      <c r="Z791" s="211"/>
      <c r="AA791" s="211"/>
      <c r="AB791" s="211"/>
      <c r="AC791" s="211"/>
      <c r="AD791" s="216"/>
      <c r="AE791" s="101">
        <v>8</v>
      </c>
      <c r="AG791" s="36"/>
    </row>
    <row r="792" spans="1:33" s="38" customFormat="1" ht="15" customHeight="1" x14ac:dyDescent="0.2">
      <c r="A792" s="277">
        <v>10</v>
      </c>
      <c r="B792" s="279">
        <v>40</v>
      </c>
      <c r="C792" s="1" t="s">
        <v>120</v>
      </c>
      <c r="D792" s="1" t="s">
        <v>709</v>
      </c>
      <c r="E792" s="1" t="s">
        <v>54</v>
      </c>
      <c r="F792" s="1"/>
      <c r="G792" s="292">
        <v>355110814</v>
      </c>
      <c r="H792" s="103"/>
      <c r="I792" s="103"/>
      <c r="J792" s="103"/>
      <c r="K792" s="103"/>
      <c r="L792" s="103"/>
      <c r="M792" s="305">
        <f t="shared" si="16"/>
        <v>1.9680000000000001E-4</v>
      </c>
      <c r="N792" s="221">
        <v>0</v>
      </c>
      <c r="O792" s="221">
        <v>1.9680000000000001E-4</v>
      </c>
      <c r="P792" s="258">
        <v>0</v>
      </c>
      <c r="Q792" s="68" t="s">
        <v>800</v>
      </c>
      <c r="R792" s="68" t="s">
        <v>800</v>
      </c>
      <c r="S792" s="68" t="s">
        <v>800</v>
      </c>
      <c r="T792" s="68" t="s">
        <v>800</v>
      </c>
      <c r="U792" s="52"/>
      <c r="V792" s="211"/>
      <c r="W792" s="211"/>
      <c r="X792" s="211"/>
      <c r="Y792" s="211"/>
      <c r="Z792" s="211"/>
      <c r="AA792" s="211"/>
      <c r="AB792" s="211"/>
      <c r="AC792" s="211"/>
      <c r="AD792" s="216"/>
      <c r="AE792" s="101">
        <v>0</v>
      </c>
      <c r="AG792" s="36"/>
    </row>
    <row r="793" spans="1:33" s="38" customFormat="1" ht="15" customHeight="1" x14ac:dyDescent="0.2">
      <c r="A793" s="277">
        <v>11</v>
      </c>
      <c r="B793" s="279">
        <v>40</v>
      </c>
      <c r="C793" s="1" t="s">
        <v>120</v>
      </c>
      <c r="D793" s="1" t="s">
        <v>734</v>
      </c>
      <c r="E793" s="1" t="s">
        <v>12</v>
      </c>
      <c r="F793" s="1"/>
      <c r="G793" s="292">
        <v>355350014</v>
      </c>
      <c r="H793" s="103"/>
      <c r="I793" s="103"/>
      <c r="J793" s="103"/>
      <c r="K793" s="103"/>
      <c r="L793" s="103"/>
      <c r="M793" s="305">
        <f t="shared" si="16"/>
        <v>1.9830500000000001E-2</v>
      </c>
      <c r="N793" s="221">
        <v>1.9830500000000001E-2</v>
      </c>
      <c r="O793" s="221">
        <v>0</v>
      </c>
      <c r="P793" s="258">
        <v>0</v>
      </c>
      <c r="Q793" s="68" t="s">
        <v>800</v>
      </c>
      <c r="R793" s="68" t="s">
        <v>800</v>
      </c>
      <c r="S793" s="68" t="s">
        <v>800</v>
      </c>
      <c r="T793" s="68" t="s">
        <v>800</v>
      </c>
      <c r="U793" s="52"/>
      <c r="V793" s="211"/>
      <c r="W793" s="211"/>
      <c r="X793" s="211"/>
      <c r="Y793" s="211"/>
      <c r="Z793" s="211"/>
      <c r="AA793" s="211"/>
      <c r="AB793" s="211"/>
      <c r="AC793" s="211"/>
      <c r="AD793" s="216"/>
      <c r="AE793" s="101">
        <v>12</v>
      </c>
      <c r="AG793" s="36"/>
    </row>
    <row r="794" spans="1:33" s="38" customFormat="1" ht="15" customHeight="1" x14ac:dyDescent="0.2">
      <c r="A794" s="277">
        <v>12</v>
      </c>
      <c r="B794" s="279">
        <v>40</v>
      </c>
      <c r="C794" s="1" t="s">
        <v>121</v>
      </c>
      <c r="D794" s="1" t="s">
        <v>148</v>
      </c>
      <c r="E794" s="1" t="s">
        <v>11</v>
      </c>
      <c r="F794" s="1"/>
      <c r="G794" s="292">
        <v>350090715</v>
      </c>
      <c r="H794" s="103"/>
      <c r="I794" s="103"/>
      <c r="J794" s="103"/>
      <c r="K794" s="103"/>
      <c r="L794" s="103"/>
      <c r="M794" s="305">
        <f t="shared" si="16"/>
        <v>0.42601519999999982</v>
      </c>
      <c r="N794" s="221">
        <v>0.40976519999999983</v>
      </c>
      <c r="O794" s="221">
        <v>1.6250000000000001E-2</v>
      </c>
      <c r="P794" s="258">
        <v>0</v>
      </c>
      <c r="Q794" s="68" t="s">
        <v>800</v>
      </c>
      <c r="R794" s="68" t="s">
        <v>800</v>
      </c>
      <c r="S794" s="68" t="s">
        <v>800</v>
      </c>
      <c r="T794" s="68" t="s">
        <v>800</v>
      </c>
      <c r="U794" s="52"/>
      <c r="V794" s="211"/>
      <c r="W794" s="211"/>
      <c r="X794" s="211"/>
      <c r="Y794" s="211"/>
      <c r="Z794" s="211"/>
      <c r="AA794" s="211"/>
      <c r="AB794" s="211"/>
      <c r="AC794" s="211"/>
      <c r="AD794" s="216"/>
      <c r="AE794" s="101">
        <v>20</v>
      </c>
      <c r="AG794" s="36"/>
    </row>
    <row r="795" spans="1:33" s="38" customFormat="1" ht="15" customHeight="1" x14ac:dyDescent="0.2">
      <c r="A795" s="277">
        <v>12</v>
      </c>
      <c r="B795" s="279">
        <v>40</v>
      </c>
      <c r="C795" s="1" t="s">
        <v>121</v>
      </c>
      <c r="D795" s="1" t="s">
        <v>200</v>
      </c>
      <c r="E795" s="1" t="s">
        <v>11</v>
      </c>
      <c r="F795" s="1"/>
      <c r="G795" s="292">
        <v>350550015</v>
      </c>
      <c r="H795" s="103"/>
      <c r="I795" s="103"/>
      <c r="J795" s="103"/>
      <c r="K795" s="103"/>
      <c r="L795" s="103"/>
      <c r="M795" s="305">
        <f t="shared" si="16"/>
        <v>5.7855700000000003E-2</v>
      </c>
      <c r="N795" s="221">
        <v>5.7508500000000004E-2</v>
      </c>
      <c r="O795" s="221">
        <v>3.4719999999999998E-4</v>
      </c>
      <c r="P795" s="258">
        <v>0</v>
      </c>
      <c r="Q795" s="68" t="s">
        <v>800</v>
      </c>
      <c r="R795" s="68" t="s">
        <v>800</v>
      </c>
      <c r="S795" s="68" t="s">
        <v>800</v>
      </c>
      <c r="T795" s="68" t="s">
        <v>800</v>
      </c>
      <c r="U795" s="52"/>
      <c r="V795" s="211"/>
      <c r="W795" s="211"/>
      <c r="X795" s="211"/>
      <c r="Y795" s="211"/>
      <c r="Z795" s="211"/>
      <c r="AA795" s="211"/>
      <c r="AB795" s="211"/>
      <c r="AC795" s="211"/>
      <c r="AD795" s="216"/>
      <c r="AE795" s="101">
        <v>2</v>
      </c>
      <c r="AG795" s="36"/>
    </row>
    <row r="796" spans="1:33" s="38" customFormat="1" ht="15" customHeight="1" x14ac:dyDescent="0.2">
      <c r="A796" s="277">
        <v>12</v>
      </c>
      <c r="B796" s="279">
        <v>40</v>
      </c>
      <c r="C796" s="1" t="s">
        <v>121</v>
      </c>
      <c r="D796" s="1" t="s">
        <v>206</v>
      </c>
      <c r="E796" s="1" t="s">
        <v>11</v>
      </c>
      <c r="F796" s="1"/>
      <c r="G796" s="292">
        <v>350610215</v>
      </c>
      <c r="H796" s="103"/>
      <c r="I796" s="103"/>
      <c r="J796" s="103"/>
      <c r="K796" s="103"/>
      <c r="L796" s="103"/>
      <c r="M796" s="305">
        <f t="shared" si="16"/>
        <v>0.39849229999999997</v>
      </c>
      <c r="N796" s="221">
        <v>0.11502</v>
      </c>
      <c r="O796" s="221">
        <v>0.28347229999999995</v>
      </c>
      <c r="P796" s="258">
        <v>0</v>
      </c>
      <c r="Q796" s="68" t="s">
        <v>800</v>
      </c>
      <c r="R796" s="68" t="s">
        <v>800</v>
      </c>
      <c r="S796" s="68" t="s">
        <v>800</v>
      </c>
      <c r="T796" s="68" t="s">
        <v>800</v>
      </c>
      <c r="U796" s="52"/>
      <c r="V796" s="211"/>
      <c r="W796" s="211"/>
      <c r="X796" s="211"/>
      <c r="Y796" s="211"/>
      <c r="Z796" s="211"/>
      <c r="AA796" s="211"/>
      <c r="AB796" s="211"/>
      <c r="AC796" s="211"/>
      <c r="AD796" s="216"/>
      <c r="AE796" s="101">
        <v>3</v>
      </c>
      <c r="AG796" s="36"/>
    </row>
    <row r="797" spans="1:33" s="38" customFormat="1" ht="15" customHeight="1" x14ac:dyDescent="0.2">
      <c r="A797" s="277">
        <v>12</v>
      </c>
      <c r="B797" s="279">
        <v>40</v>
      </c>
      <c r="C797" s="1" t="s">
        <v>121</v>
      </c>
      <c r="D797" s="1" t="s">
        <v>273</v>
      </c>
      <c r="E797" s="1" t="s">
        <v>11</v>
      </c>
      <c r="F797" s="1"/>
      <c r="G797" s="292">
        <v>351200115</v>
      </c>
      <c r="H797" s="103"/>
      <c r="I797" s="103"/>
      <c r="J797" s="103"/>
      <c r="K797" s="103"/>
      <c r="L797" s="103"/>
      <c r="M797" s="305">
        <f t="shared" si="16"/>
        <v>6.2771799999999989E-2</v>
      </c>
      <c r="N797" s="221">
        <v>4.9953799999999993E-2</v>
      </c>
      <c r="O797" s="221">
        <v>1.2818E-2</v>
      </c>
      <c r="P797" s="258">
        <v>0</v>
      </c>
      <c r="Q797" s="68" t="s">
        <v>800</v>
      </c>
      <c r="R797" s="68" t="s">
        <v>800</v>
      </c>
      <c r="S797" s="68" t="s">
        <v>800</v>
      </c>
      <c r="T797" s="68" t="s">
        <v>800</v>
      </c>
      <c r="U797" s="52"/>
      <c r="V797" s="211"/>
      <c r="W797" s="211"/>
      <c r="X797" s="211"/>
      <c r="Y797" s="211"/>
      <c r="Z797" s="211"/>
      <c r="AA797" s="211"/>
      <c r="AB797" s="211"/>
      <c r="AC797" s="211"/>
      <c r="AD797" s="216"/>
      <c r="AE797" s="101">
        <v>2</v>
      </c>
      <c r="AG797" s="36"/>
    </row>
    <row r="798" spans="1:33" s="38" customFormat="1" ht="15" customHeight="1" x14ac:dyDescent="0.2">
      <c r="A798" s="277">
        <v>12</v>
      </c>
      <c r="B798" s="279">
        <v>40</v>
      </c>
      <c r="C798" s="1" t="s">
        <v>121</v>
      </c>
      <c r="D798" s="1" t="s">
        <v>366</v>
      </c>
      <c r="E798" s="1" t="s">
        <v>11</v>
      </c>
      <c r="F798" s="1"/>
      <c r="G798" s="292">
        <v>351980815</v>
      </c>
      <c r="H798" s="103"/>
      <c r="I798" s="103"/>
      <c r="J798" s="103"/>
      <c r="K798" s="103"/>
      <c r="L798" s="103"/>
      <c r="M798" s="305">
        <f t="shared" si="16"/>
        <v>0.13012209999999999</v>
      </c>
      <c r="N798" s="221">
        <v>0.12376189999999999</v>
      </c>
      <c r="O798" s="221">
        <v>6.3602000000000007E-3</v>
      </c>
      <c r="P798" s="258">
        <v>0</v>
      </c>
      <c r="Q798" s="68" t="s">
        <v>800</v>
      </c>
      <c r="R798" s="68" t="s">
        <v>800</v>
      </c>
      <c r="S798" s="68" t="s">
        <v>800</v>
      </c>
      <c r="T798" s="68" t="s">
        <v>800</v>
      </c>
      <c r="U798" s="52"/>
      <c r="V798" s="211"/>
      <c r="W798" s="211"/>
      <c r="X798" s="211"/>
      <c r="Y798" s="211"/>
      <c r="Z798" s="211"/>
      <c r="AA798" s="211"/>
      <c r="AB798" s="211"/>
      <c r="AC798" s="211"/>
      <c r="AD798" s="216"/>
      <c r="AE798" s="101">
        <v>2</v>
      </c>
      <c r="AG798" s="36"/>
    </row>
    <row r="799" spans="1:33" s="38" customFormat="1" ht="15" customHeight="1" x14ac:dyDescent="0.2">
      <c r="A799" s="277">
        <v>18</v>
      </c>
      <c r="B799" s="279">
        <v>40</v>
      </c>
      <c r="C799" s="1" t="s">
        <v>121</v>
      </c>
      <c r="D799" s="1" t="s">
        <v>421</v>
      </c>
      <c r="E799" s="1" t="s">
        <v>1</v>
      </c>
      <c r="F799" s="1"/>
      <c r="G799" s="292">
        <v>352480815</v>
      </c>
      <c r="H799" s="103"/>
      <c r="I799" s="103"/>
      <c r="J799" s="103"/>
      <c r="K799" s="103"/>
      <c r="L799" s="103"/>
      <c r="M799" s="305">
        <f t="shared" si="16"/>
        <v>5.1928000000000009E-2</v>
      </c>
      <c r="N799" s="221">
        <v>4.4000700000000011E-2</v>
      </c>
      <c r="O799" s="221">
        <v>7.9273E-3</v>
      </c>
      <c r="P799" s="258">
        <v>0</v>
      </c>
      <c r="Q799" s="68" t="s">
        <v>800</v>
      </c>
      <c r="R799" s="68" t="s">
        <v>800</v>
      </c>
      <c r="S799" s="68" t="s">
        <v>800</v>
      </c>
      <c r="T799" s="68" t="s">
        <v>800</v>
      </c>
      <c r="U799" s="52"/>
      <c r="V799" s="211"/>
      <c r="W799" s="211"/>
      <c r="X799" s="211"/>
      <c r="Y799" s="211"/>
      <c r="Z799" s="211"/>
      <c r="AA799" s="211"/>
      <c r="AB799" s="211"/>
      <c r="AC799" s="211"/>
      <c r="AD799" s="216"/>
      <c r="AE799" s="101">
        <v>4</v>
      </c>
      <c r="AG799" s="36"/>
    </row>
    <row r="800" spans="1:33" s="38" customFormat="1" ht="15" customHeight="1" x14ac:dyDescent="0.2">
      <c r="A800" s="277">
        <v>18</v>
      </c>
      <c r="B800" s="279">
        <v>40</v>
      </c>
      <c r="C800" s="1" t="s">
        <v>121</v>
      </c>
      <c r="D800" s="1" t="s">
        <v>490</v>
      </c>
      <c r="E800" s="1" t="s">
        <v>1</v>
      </c>
      <c r="F800" s="1"/>
      <c r="G800" s="292">
        <v>353140715</v>
      </c>
      <c r="H800" s="103"/>
      <c r="I800" s="103"/>
      <c r="J800" s="103"/>
      <c r="K800" s="103"/>
      <c r="L800" s="103"/>
      <c r="M800" s="305">
        <f t="shared" si="16"/>
        <v>0</v>
      </c>
      <c r="N800" s="221">
        <v>0</v>
      </c>
      <c r="O800" s="221">
        <v>0</v>
      </c>
      <c r="P800" s="258">
        <v>0</v>
      </c>
      <c r="Q800" s="68" t="s">
        <v>800</v>
      </c>
      <c r="R800" s="68" t="s">
        <v>800</v>
      </c>
      <c r="S800" s="68" t="s">
        <v>800</v>
      </c>
      <c r="T800" s="68" t="s">
        <v>800</v>
      </c>
      <c r="U800" s="52"/>
      <c r="V800" s="211"/>
      <c r="W800" s="211"/>
      <c r="X800" s="211"/>
      <c r="Y800" s="211"/>
      <c r="Z800" s="211"/>
      <c r="AA800" s="211"/>
      <c r="AB800" s="211"/>
      <c r="AC800" s="211"/>
      <c r="AD800" s="216"/>
      <c r="AE800" s="101">
        <v>0</v>
      </c>
      <c r="AG800" s="36"/>
    </row>
    <row r="801" spans="1:33" s="38" customFormat="1" ht="15" customHeight="1" x14ac:dyDescent="0.2">
      <c r="A801" s="277">
        <v>18</v>
      </c>
      <c r="B801" s="279">
        <v>40</v>
      </c>
      <c r="C801" s="1" t="s">
        <v>121</v>
      </c>
      <c r="D801" s="1" t="s">
        <v>660</v>
      </c>
      <c r="E801" s="1" t="s">
        <v>1</v>
      </c>
      <c r="F801" s="1"/>
      <c r="G801" s="292">
        <v>354660315</v>
      </c>
      <c r="H801" s="103"/>
      <c r="I801" s="103"/>
      <c r="J801" s="103"/>
      <c r="K801" s="103"/>
      <c r="L801" s="103"/>
      <c r="M801" s="305">
        <f t="shared" si="16"/>
        <v>0</v>
      </c>
      <c r="N801" s="221">
        <v>0</v>
      </c>
      <c r="O801" s="221">
        <v>0</v>
      </c>
      <c r="P801" s="258">
        <v>0</v>
      </c>
      <c r="Q801" s="68" t="s">
        <v>800</v>
      </c>
      <c r="R801" s="68" t="s">
        <v>800</v>
      </c>
      <c r="S801" s="68" t="s">
        <v>800</v>
      </c>
      <c r="T801" s="68" t="s">
        <v>800</v>
      </c>
      <c r="U801" s="52"/>
      <c r="V801" s="211"/>
      <c r="W801" s="211"/>
      <c r="X801" s="211"/>
      <c r="Y801" s="211"/>
      <c r="Z801" s="211"/>
      <c r="AA801" s="211"/>
      <c r="AB801" s="211"/>
      <c r="AC801" s="211"/>
      <c r="AD801" s="216"/>
      <c r="AE801" s="101">
        <v>0</v>
      </c>
      <c r="AG801" s="36"/>
    </row>
    <row r="802" spans="1:33" s="38" customFormat="1" ht="15" customHeight="1" x14ac:dyDescent="0.2">
      <c r="A802" s="277">
        <v>18</v>
      </c>
      <c r="B802" s="279">
        <v>40</v>
      </c>
      <c r="C802" s="1" t="s">
        <v>121</v>
      </c>
      <c r="D802" s="1" t="s">
        <v>669</v>
      </c>
      <c r="E802" s="1" t="s">
        <v>1</v>
      </c>
      <c r="F802" s="1"/>
      <c r="G802" s="292">
        <v>354765015</v>
      </c>
      <c r="H802" s="103"/>
      <c r="I802" s="103"/>
      <c r="J802" s="103"/>
      <c r="K802" s="103"/>
      <c r="L802" s="103"/>
      <c r="M802" s="305">
        <f t="shared" si="16"/>
        <v>2.0168E-3</v>
      </c>
      <c r="N802" s="221">
        <v>1.9640999999999999E-3</v>
      </c>
      <c r="O802" s="221">
        <v>5.27E-5</v>
      </c>
      <c r="P802" s="258">
        <v>0</v>
      </c>
      <c r="Q802" s="68" t="s">
        <v>800</v>
      </c>
      <c r="R802" s="68" t="s">
        <v>800</v>
      </c>
      <c r="S802" s="68" t="s">
        <v>800</v>
      </c>
      <c r="T802" s="68" t="s">
        <v>800</v>
      </c>
      <c r="U802" s="52"/>
      <c r="V802" s="211"/>
      <c r="W802" s="211"/>
      <c r="X802" s="211"/>
      <c r="Y802" s="211"/>
      <c r="Z802" s="211"/>
      <c r="AA802" s="211"/>
      <c r="AB802" s="211"/>
      <c r="AC802" s="211"/>
      <c r="AD802" s="216"/>
      <c r="AE802" s="101">
        <v>0</v>
      </c>
      <c r="AG802" s="36"/>
    </row>
    <row r="803" spans="1:33" s="38" customFormat="1" ht="15" customHeight="1" x14ac:dyDescent="0.2">
      <c r="A803" s="277">
        <v>18</v>
      </c>
      <c r="B803" s="279">
        <v>40</v>
      </c>
      <c r="C803" s="1" t="s">
        <v>121</v>
      </c>
      <c r="D803" s="1" t="s">
        <v>670</v>
      </c>
      <c r="E803" s="1" t="s">
        <v>1</v>
      </c>
      <c r="F803" s="1"/>
      <c r="G803" s="292">
        <v>354720515</v>
      </c>
      <c r="H803" s="103"/>
      <c r="I803" s="103"/>
      <c r="J803" s="103"/>
      <c r="K803" s="103"/>
      <c r="L803" s="103"/>
      <c r="M803" s="305">
        <f t="shared" si="16"/>
        <v>0</v>
      </c>
      <c r="N803" s="221">
        <v>0</v>
      </c>
      <c r="O803" s="221">
        <v>0</v>
      </c>
      <c r="P803" s="258">
        <v>0</v>
      </c>
      <c r="Q803" s="68" t="s">
        <v>800</v>
      </c>
      <c r="R803" s="68" t="s">
        <v>800</v>
      </c>
      <c r="S803" s="68" t="s">
        <v>800</v>
      </c>
      <c r="T803" s="68" t="s">
        <v>800</v>
      </c>
      <c r="U803" s="52"/>
      <c r="V803" s="211"/>
      <c r="W803" s="211"/>
      <c r="X803" s="211"/>
      <c r="Y803" s="211"/>
      <c r="Z803" s="211"/>
      <c r="AA803" s="211"/>
      <c r="AB803" s="211"/>
      <c r="AC803" s="211"/>
      <c r="AD803" s="216"/>
      <c r="AE803" s="101">
        <v>0</v>
      </c>
      <c r="AG803" s="36"/>
    </row>
    <row r="804" spans="1:33" s="38" customFormat="1" ht="15" customHeight="1" x14ac:dyDescent="0.2">
      <c r="A804" s="277">
        <v>18</v>
      </c>
      <c r="B804" s="279">
        <v>40</v>
      </c>
      <c r="C804" s="1" t="s">
        <v>121</v>
      </c>
      <c r="D804" s="1" t="s">
        <v>753</v>
      </c>
      <c r="E804" s="1" t="s">
        <v>1</v>
      </c>
      <c r="F804" s="1"/>
      <c r="G804" s="292">
        <v>355490415</v>
      </c>
      <c r="H804" s="103"/>
      <c r="I804" s="103"/>
      <c r="J804" s="103"/>
      <c r="K804" s="103"/>
      <c r="L804" s="103"/>
      <c r="M804" s="305">
        <f t="shared" si="16"/>
        <v>1.4699000000000001E-3</v>
      </c>
      <c r="N804" s="221">
        <v>1.1600000000000001E-5</v>
      </c>
      <c r="O804" s="221">
        <v>1.4583E-3</v>
      </c>
      <c r="P804" s="258">
        <v>0</v>
      </c>
      <c r="Q804" s="68" t="s">
        <v>800</v>
      </c>
      <c r="R804" s="68" t="s">
        <v>800</v>
      </c>
      <c r="S804" s="68" t="s">
        <v>800</v>
      </c>
      <c r="T804" s="68" t="s">
        <v>800</v>
      </c>
      <c r="U804" s="52"/>
      <c r="V804" s="211"/>
      <c r="W804" s="211"/>
      <c r="X804" s="211"/>
      <c r="Y804" s="211"/>
      <c r="Z804" s="211"/>
      <c r="AA804" s="211"/>
      <c r="AB804" s="211"/>
      <c r="AC804" s="211"/>
      <c r="AD804" s="216"/>
      <c r="AE804" s="101">
        <v>0</v>
      </c>
      <c r="AG804" s="36"/>
    </row>
    <row r="805" spans="1:33" s="38" customFormat="1" ht="15" customHeight="1" x14ac:dyDescent="0.2">
      <c r="A805" s="277">
        <v>13</v>
      </c>
      <c r="B805" s="279">
        <v>40</v>
      </c>
      <c r="C805" s="1" t="s">
        <v>122</v>
      </c>
      <c r="D805" s="1" t="s">
        <v>145</v>
      </c>
      <c r="E805" s="1" t="s">
        <v>10</v>
      </c>
      <c r="F805" s="1"/>
      <c r="G805" s="292">
        <v>350070916</v>
      </c>
      <c r="H805" s="103"/>
      <c r="I805" s="103"/>
      <c r="J805" s="103"/>
      <c r="K805" s="103"/>
      <c r="L805" s="103"/>
      <c r="M805" s="305">
        <f t="shared" si="16"/>
        <v>0</v>
      </c>
      <c r="N805" s="221">
        <v>0</v>
      </c>
      <c r="O805" s="221">
        <v>0</v>
      </c>
      <c r="P805" s="258">
        <v>0</v>
      </c>
      <c r="Q805" s="68" t="s">
        <v>800</v>
      </c>
      <c r="R805" s="68" t="s">
        <v>800</v>
      </c>
      <c r="S805" s="68" t="s">
        <v>800</v>
      </c>
      <c r="T805" s="68" t="s">
        <v>800</v>
      </c>
      <c r="U805" s="52"/>
      <c r="V805" s="211"/>
      <c r="W805" s="211"/>
      <c r="X805" s="211"/>
      <c r="Y805" s="211"/>
      <c r="Z805" s="211"/>
      <c r="AA805" s="211"/>
      <c r="AB805" s="211"/>
      <c r="AC805" s="211"/>
      <c r="AD805" s="216"/>
      <c r="AE805" s="101">
        <v>0</v>
      </c>
      <c r="AG805" s="36"/>
    </row>
    <row r="806" spans="1:33" s="38" customFormat="1" ht="15" customHeight="1" x14ac:dyDescent="0.2">
      <c r="A806" s="277">
        <v>13</v>
      </c>
      <c r="B806" s="279">
        <v>40</v>
      </c>
      <c r="C806" s="1" t="s">
        <v>122</v>
      </c>
      <c r="D806" s="1" t="s">
        <v>205</v>
      </c>
      <c r="E806" s="1" t="s">
        <v>10</v>
      </c>
      <c r="F806" s="1"/>
      <c r="G806" s="292">
        <v>350600316</v>
      </c>
      <c r="H806" s="103"/>
      <c r="I806" s="103"/>
      <c r="J806" s="103"/>
      <c r="K806" s="103"/>
      <c r="L806" s="103"/>
      <c r="M806" s="305">
        <f t="shared" si="16"/>
        <v>0.54352689999999992</v>
      </c>
      <c r="N806" s="221">
        <v>0.51667639999999992</v>
      </c>
      <c r="O806" s="221">
        <v>2.6850499999999996E-2</v>
      </c>
      <c r="P806" s="258">
        <v>0</v>
      </c>
      <c r="Q806" s="68" t="s">
        <v>800</v>
      </c>
      <c r="R806" s="68" t="s">
        <v>800</v>
      </c>
      <c r="S806" s="68" t="s">
        <v>800</v>
      </c>
      <c r="T806" s="68" t="s">
        <v>800</v>
      </c>
      <c r="U806" s="52"/>
      <c r="V806" s="211"/>
      <c r="W806" s="211"/>
      <c r="X806" s="211"/>
      <c r="Y806" s="211"/>
      <c r="Z806" s="211"/>
      <c r="AA806" s="211"/>
      <c r="AB806" s="211"/>
      <c r="AC806" s="211"/>
      <c r="AD806" s="216"/>
      <c r="AE806" s="101">
        <v>2</v>
      </c>
      <c r="AG806" s="36"/>
    </row>
    <row r="807" spans="1:33" s="38" customFormat="1" ht="15" customHeight="1" x14ac:dyDescent="0.2">
      <c r="A807" s="277">
        <v>15</v>
      </c>
      <c r="B807" s="279">
        <v>40</v>
      </c>
      <c r="C807" s="1" t="s">
        <v>122</v>
      </c>
      <c r="D807" s="1" t="s">
        <v>253</v>
      </c>
      <c r="E807" s="1" t="s">
        <v>17</v>
      </c>
      <c r="F807" s="1"/>
      <c r="G807" s="292">
        <v>351010416</v>
      </c>
      <c r="H807" s="103"/>
      <c r="I807" s="103"/>
      <c r="J807" s="103"/>
      <c r="K807" s="103"/>
      <c r="L807" s="103"/>
      <c r="M807" s="305">
        <f t="shared" ref="M807:M870" si="17">SUM(N807:O807)</f>
        <v>1.6217499999999999E-2</v>
      </c>
      <c r="N807" s="221">
        <v>1.3888899999999999E-2</v>
      </c>
      <c r="O807" s="221">
        <v>2.3286000000000001E-3</v>
      </c>
      <c r="P807" s="258">
        <v>0</v>
      </c>
      <c r="Q807" s="68" t="s">
        <v>800</v>
      </c>
      <c r="R807" s="68" t="s">
        <v>800</v>
      </c>
      <c r="S807" s="68" t="s">
        <v>800</v>
      </c>
      <c r="T807" s="68" t="s">
        <v>800</v>
      </c>
      <c r="U807" s="52"/>
      <c r="V807" s="211"/>
      <c r="W807" s="211"/>
      <c r="X807" s="211"/>
      <c r="Y807" s="211"/>
      <c r="Z807" s="211"/>
      <c r="AA807" s="211"/>
      <c r="AB807" s="211"/>
      <c r="AC807" s="211"/>
      <c r="AD807" s="216"/>
      <c r="AE807" s="101">
        <v>0</v>
      </c>
      <c r="AG807" s="36"/>
    </row>
    <row r="808" spans="1:33" s="38" customFormat="1" ht="15" customHeight="1" x14ac:dyDescent="0.2">
      <c r="A808" s="277">
        <v>15</v>
      </c>
      <c r="B808" s="279">
        <v>40</v>
      </c>
      <c r="C808" s="1" t="s">
        <v>122</v>
      </c>
      <c r="D808" s="1" t="s">
        <v>264</v>
      </c>
      <c r="E808" s="1" t="s">
        <v>17</v>
      </c>
      <c r="F808" s="1"/>
      <c r="G808" s="292">
        <v>351110216</v>
      </c>
      <c r="H808" s="103"/>
      <c r="I808" s="103"/>
      <c r="J808" s="103"/>
      <c r="K808" s="103"/>
      <c r="L808" s="103"/>
      <c r="M808" s="305">
        <f t="shared" si="17"/>
        <v>5.3473000000000001E-3</v>
      </c>
      <c r="N808" s="221">
        <v>5.3473000000000001E-3</v>
      </c>
      <c r="O808" s="221">
        <v>0</v>
      </c>
      <c r="P808" s="258">
        <v>0</v>
      </c>
      <c r="Q808" s="68" t="s">
        <v>800</v>
      </c>
      <c r="R808" s="68" t="s">
        <v>800</v>
      </c>
      <c r="S808" s="68" t="s">
        <v>800</v>
      </c>
      <c r="T808" s="68" t="s">
        <v>800</v>
      </c>
      <c r="U808" s="52"/>
      <c r="V808" s="211"/>
      <c r="W808" s="211"/>
      <c r="X808" s="211"/>
      <c r="Y808" s="211"/>
      <c r="Z808" s="211"/>
      <c r="AA808" s="211"/>
      <c r="AB808" s="211"/>
      <c r="AC808" s="211"/>
      <c r="AD808" s="216"/>
      <c r="AE808" s="101">
        <v>2</v>
      </c>
      <c r="AG808" s="36"/>
    </row>
    <row r="809" spans="1:33" s="38" customFormat="1" ht="15" customHeight="1" x14ac:dyDescent="0.2">
      <c r="A809" s="277">
        <v>15</v>
      </c>
      <c r="B809" s="279">
        <v>40</v>
      </c>
      <c r="C809" s="1" t="s">
        <v>122</v>
      </c>
      <c r="D809" s="1" t="s">
        <v>266</v>
      </c>
      <c r="E809" s="1" t="s">
        <v>17</v>
      </c>
      <c r="F809" s="1"/>
      <c r="G809" s="292">
        <v>351130016</v>
      </c>
      <c r="H809" s="103"/>
      <c r="I809" s="103"/>
      <c r="J809" s="103"/>
      <c r="K809" s="103"/>
      <c r="L809" s="103"/>
      <c r="M809" s="305">
        <f t="shared" si="17"/>
        <v>5.0463000000000001E-3</v>
      </c>
      <c r="N809" s="221">
        <v>5.0000000000000001E-3</v>
      </c>
      <c r="O809" s="221">
        <v>4.6300000000000001E-5</v>
      </c>
      <c r="P809" s="258">
        <v>0</v>
      </c>
      <c r="Q809" s="68" t="s">
        <v>800</v>
      </c>
      <c r="R809" s="68" t="s">
        <v>800</v>
      </c>
      <c r="S809" s="68" t="s">
        <v>800</v>
      </c>
      <c r="T809" s="68" t="s">
        <v>800</v>
      </c>
      <c r="U809" s="52"/>
      <c r="V809" s="211"/>
      <c r="W809" s="211"/>
      <c r="X809" s="211"/>
      <c r="Y809" s="211"/>
      <c r="Z809" s="211"/>
      <c r="AA809" s="211"/>
      <c r="AB809" s="211"/>
      <c r="AC809" s="211"/>
      <c r="AD809" s="216"/>
      <c r="AE809" s="101">
        <v>7</v>
      </c>
      <c r="AG809" s="36"/>
    </row>
    <row r="810" spans="1:33" s="38" customFormat="1" ht="15" customHeight="1" x14ac:dyDescent="0.2">
      <c r="A810" s="277">
        <v>17</v>
      </c>
      <c r="B810" s="279">
        <v>40</v>
      </c>
      <c r="C810" s="1" t="s">
        <v>122</v>
      </c>
      <c r="D810" s="1" t="s">
        <v>299</v>
      </c>
      <c r="E810" s="1" t="s">
        <v>7</v>
      </c>
      <c r="F810" s="1"/>
      <c r="G810" s="292">
        <v>351450216</v>
      </c>
      <c r="H810" s="103"/>
      <c r="I810" s="103"/>
      <c r="J810" s="103"/>
      <c r="K810" s="103"/>
      <c r="L810" s="103"/>
      <c r="M810" s="305">
        <f t="shared" si="17"/>
        <v>0</v>
      </c>
      <c r="N810" s="221">
        <v>0</v>
      </c>
      <c r="O810" s="221">
        <v>0</v>
      </c>
      <c r="P810" s="258">
        <v>0</v>
      </c>
      <c r="Q810" s="68" t="s">
        <v>800</v>
      </c>
      <c r="R810" s="68" t="s">
        <v>800</v>
      </c>
      <c r="S810" s="68" t="s">
        <v>800</v>
      </c>
      <c r="T810" s="68" t="s">
        <v>800</v>
      </c>
      <c r="U810" s="52"/>
      <c r="V810" s="211"/>
      <c r="W810" s="211"/>
      <c r="X810" s="211"/>
      <c r="Y810" s="211"/>
      <c r="Z810" s="211"/>
      <c r="AA810" s="211"/>
      <c r="AB810" s="211"/>
      <c r="AC810" s="211"/>
      <c r="AD810" s="216"/>
      <c r="AE810" s="101">
        <v>0</v>
      </c>
      <c r="AG810" s="36"/>
    </row>
    <row r="811" spans="1:33" s="38" customFormat="1" ht="15" customHeight="1" x14ac:dyDescent="0.2">
      <c r="A811" s="277">
        <v>15</v>
      </c>
      <c r="B811" s="279">
        <v>40</v>
      </c>
      <c r="C811" s="1" t="s">
        <v>122</v>
      </c>
      <c r="D811" s="1" t="s">
        <v>317</v>
      </c>
      <c r="E811" s="1" t="s">
        <v>17</v>
      </c>
      <c r="F811" s="1"/>
      <c r="G811" s="292">
        <v>351560816</v>
      </c>
      <c r="H811" s="103"/>
      <c r="I811" s="103"/>
      <c r="J811" s="103"/>
      <c r="K811" s="103"/>
      <c r="L811" s="103"/>
      <c r="M811" s="305">
        <f t="shared" si="17"/>
        <v>4.8414E-3</v>
      </c>
      <c r="N811" s="221">
        <v>3.5519999999999996E-4</v>
      </c>
      <c r="O811" s="221">
        <v>4.4862000000000001E-3</v>
      </c>
      <c r="P811" s="258">
        <v>0</v>
      </c>
      <c r="Q811" s="68" t="s">
        <v>800</v>
      </c>
      <c r="R811" s="68" t="s">
        <v>800</v>
      </c>
      <c r="S811" s="68" t="s">
        <v>800</v>
      </c>
      <c r="T811" s="68" t="s">
        <v>800</v>
      </c>
      <c r="U811" s="52"/>
      <c r="V811" s="211"/>
      <c r="W811" s="211"/>
      <c r="X811" s="211"/>
      <c r="Y811" s="211"/>
      <c r="Z811" s="211"/>
      <c r="AA811" s="211"/>
      <c r="AB811" s="211"/>
      <c r="AC811" s="211"/>
      <c r="AD811" s="216"/>
      <c r="AE811" s="101">
        <v>0</v>
      </c>
      <c r="AG811" s="36"/>
    </row>
    <row r="812" spans="1:33" s="38" customFormat="1" ht="15" customHeight="1" x14ac:dyDescent="0.2">
      <c r="A812" s="277">
        <v>17</v>
      </c>
      <c r="B812" s="279">
        <v>40</v>
      </c>
      <c r="C812" s="1" t="s">
        <v>122</v>
      </c>
      <c r="D812" s="1" t="s">
        <v>329</v>
      </c>
      <c r="E812" s="1" t="s">
        <v>7</v>
      </c>
      <c r="F812" s="1"/>
      <c r="G812" s="292">
        <v>351660616</v>
      </c>
      <c r="H812" s="103"/>
      <c r="I812" s="103"/>
      <c r="J812" s="103"/>
      <c r="K812" s="103"/>
      <c r="L812" s="103"/>
      <c r="M812" s="305">
        <f t="shared" si="17"/>
        <v>2.3297999999999999E-3</v>
      </c>
      <c r="N812" s="221">
        <v>6.9439999999999997E-4</v>
      </c>
      <c r="O812" s="221">
        <v>1.6354E-3</v>
      </c>
      <c r="P812" s="258">
        <v>0</v>
      </c>
      <c r="Q812" s="68" t="s">
        <v>800</v>
      </c>
      <c r="R812" s="68" t="s">
        <v>800</v>
      </c>
      <c r="S812" s="68" t="s">
        <v>800</v>
      </c>
      <c r="T812" s="68" t="s">
        <v>800</v>
      </c>
      <c r="U812" s="52"/>
      <c r="V812" s="211"/>
      <c r="W812" s="211"/>
      <c r="X812" s="211"/>
      <c r="Y812" s="211"/>
      <c r="Z812" s="211"/>
      <c r="AA812" s="211"/>
      <c r="AB812" s="211"/>
      <c r="AC812" s="211"/>
      <c r="AD812" s="216"/>
      <c r="AE812" s="101">
        <v>1</v>
      </c>
      <c r="AG812" s="36"/>
    </row>
    <row r="813" spans="1:33" s="38" customFormat="1" ht="15" customHeight="1" x14ac:dyDescent="0.2">
      <c r="A813" s="277">
        <v>13</v>
      </c>
      <c r="B813" s="279">
        <v>40</v>
      </c>
      <c r="C813" s="1" t="s">
        <v>122</v>
      </c>
      <c r="D813" s="1" t="s">
        <v>358</v>
      </c>
      <c r="E813" s="1" t="s">
        <v>10</v>
      </c>
      <c r="F813" s="1"/>
      <c r="G813" s="292">
        <v>351910516</v>
      </c>
      <c r="H813" s="103"/>
      <c r="I813" s="103"/>
      <c r="J813" s="103"/>
      <c r="K813" s="103"/>
      <c r="L813" s="103"/>
      <c r="M813" s="305">
        <f t="shared" si="17"/>
        <v>0.21575469999999999</v>
      </c>
      <c r="N813" s="221">
        <v>0.21575469999999999</v>
      </c>
      <c r="O813" s="221">
        <v>0</v>
      </c>
      <c r="P813" s="258">
        <v>0</v>
      </c>
      <c r="Q813" s="68" t="s">
        <v>800</v>
      </c>
      <c r="R813" s="68" t="s">
        <v>800</v>
      </c>
      <c r="S813" s="68" t="s">
        <v>800</v>
      </c>
      <c r="T813" s="68" t="s">
        <v>800</v>
      </c>
      <c r="U813" s="52"/>
      <c r="V813" s="211"/>
      <c r="W813" s="211"/>
      <c r="X813" s="211"/>
      <c r="Y813" s="211"/>
      <c r="Z813" s="211"/>
      <c r="AA813" s="211"/>
      <c r="AB813" s="211"/>
      <c r="AC813" s="211"/>
      <c r="AD813" s="216"/>
      <c r="AE813" s="101">
        <v>1</v>
      </c>
      <c r="AG813" s="36"/>
    </row>
    <row r="814" spans="1:33" s="38" customFormat="1" ht="15" customHeight="1" x14ac:dyDescent="0.2">
      <c r="A814" s="277">
        <v>13</v>
      </c>
      <c r="B814" s="279">
        <v>40</v>
      </c>
      <c r="C814" s="1" t="s">
        <v>122</v>
      </c>
      <c r="D814" s="1" t="s">
        <v>364</v>
      </c>
      <c r="E814" s="1" t="s">
        <v>10</v>
      </c>
      <c r="F814" s="1"/>
      <c r="G814" s="292">
        <v>351960016</v>
      </c>
      <c r="H814" s="103"/>
      <c r="I814" s="103"/>
      <c r="J814" s="103"/>
      <c r="K814" s="103"/>
      <c r="L814" s="103"/>
      <c r="M814" s="305">
        <f t="shared" si="17"/>
        <v>0.73894519999999986</v>
      </c>
      <c r="N814" s="221">
        <v>0.73833179999999987</v>
      </c>
      <c r="O814" s="221">
        <v>6.1339999999999995E-4</v>
      </c>
      <c r="P814" s="258">
        <v>0</v>
      </c>
      <c r="Q814" s="68" t="s">
        <v>800</v>
      </c>
      <c r="R814" s="68" t="s">
        <v>800</v>
      </c>
      <c r="S814" s="68" t="s">
        <v>800</v>
      </c>
      <c r="T814" s="68" t="s">
        <v>800</v>
      </c>
      <c r="U814" s="52"/>
      <c r="V814" s="211"/>
      <c r="W814" s="211"/>
      <c r="X814" s="211"/>
      <c r="Y814" s="211"/>
      <c r="Z814" s="211"/>
      <c r="AA814" s="211"/>
      <c r="AB814" s="211"/>
      <c r="AC814" s="211"/>
      <c r="AD814" s="216"/>
      <c r="AE814" s="101">
        <v>5</v>
      </c>
      <c r="AG814" s="36"/>
    </row>
    <row r="815" spans="1:33" s="38" customFormat="1" ht="15" customHeight="1" x14ac:dyDescent="0.2">
      <c r="A815" s="277">
        <v>19</v>
      </c>
      <c r="B815" s="279">
        <v>40</v>
      </c>
      <c r="C815" s="1" t="s">
        <v>122</v>
      </c>
      <c r="D815" s="1" t="s">
        <v>430</v>
      </c>
      <c r="E815" s="1" t="s">
        <v>2</v>
      </c>
      <c r="F815" s="1"/>
      <c r="G815" s="292">
        <v>352570616</v>
      </c>
      <c r="H815" s="103"/>
      <c r="I815" s="103"/>
      <c r="J815" s="103"/>
      <c r="K815" s="103"/>
      <c r="L815" s="103"/>
      <c r="M815" s="305">
        <f t="shared" si="17"/>
        <v>5.5600000000000003E-5</v>
      </c>
      <c r="N815" s="221">
        <v>0</v>
      </c>
      <c r="O815" s="221">
        <v>5.5600000000000003E-5</v>
      </c>
      <c r="P815" s="258">
        <v>0</v>
      </c>
      <c r="Q815" s="68" t="s">
        <v>800</v>
      </c>
      <c r="R815" s="68" t="s">
        <v>800</v>
      </c>
      <c r="S815" s="68" t="s">
        <v>800</v>
      </c>
      <c r="T815" s="68" t="s">
        <v>800</v>
      </c>
      <c r="U815" s="52"/>
      <c r="V815" s="211"/>
      <c r="W815" s="211"/>
      <c r="X815" s="211"/>
      <c r="Y815" s="211"/>
      <c r="Z815" s="211"/>
      <c r="AA815" s="211"/>
      <c r="AB815" s="211"/>
      <c r="AC815" s="211"/>
      <c r="AD815" s="216"/>
      <c r="AE815" s="101">
        <v>0</v>
      </c>
      <c r="AG815" s="36"/>
    </row>
    <row r="816" spans="1:33" s="38" customFormat="1" ht="15" customHeight="1" x14ac:dyDescent="0.2">
      <c r="A816" s="277">
        <v>15</v>
      </c>
      <c r="B816" s="279">
        <v>40</v>
      </c>
      <c r="C816" s="1" t="s">
        <v>122</v>
      </c>
      <c r="D816" s="1" t="s">
        <v>480</v>
      </c>
      <c r="E816" s="1" t="s">
        <v>17</v>
      </c>
      <c r="F816" s="1"/>
      <c r="G816" s="292">
        <v>353030016</v>
      </c>
      <c r="H816" s="103"/>
      <c r="I816" s="103"/>
      <c r="J816" s="103"/>
      <c r="K816" s="103"/>
      <c r="L816" s="103"/>
      <c r="M816" s="305">
        <f t="shared" si="17"/>
        <v>1.1868199999999999E-2</v>
      </c>
      <c r="N816" s="221">
        <v>8.3295999999999995E-3</v>
      </c>
      <c r="O816" s="221">
        <v>3.5385999999999994E-3</v>
      </c>
      <c r="P816" s="258">
        <v>0</v>
      </c>
      <c r="Q816" s="68" t="s">
        <v>800</v>
      </c>
      <c r="R816" s="68" t="s">
        <v>800</v>
      </c>
      <c r="S816" s="68" t="s">
        <v>800</v>
      </c>
      <c r="T816" s="68" t="s">
        <v>800</v>
      </c>
      <c r="U816" s="52"/>
      <c r="V816" s="211"/>
      <c r="W816" s="211"/>
      <c r="X816" s="211"/>
      <c r="Y816" s="211"/>
      <c r="Z816" s="211"/>
      <c r="AA816" s="211"/>
      <c r="AB816" s="211"/>
      <c r="AC816" s="211"/>
      <c r="AD816" s="216"/>
      <c r="AE816" s="101">
        <v>2</v>
      </c>
      <c r="AG816" s="36"/>
    </row>
    <row r="817" spans="1:33" s="38" customFormat="1" ht="15" customHeight="1" x14ac:dyDescent="0.2">
      <c r="A817" s="277">
        <v>18</v>
      </c>
      <c r="B817" s="279">
        <v>40</v>
      </c>
      <c r="C817" s="1" t="s">
        <v>122</v>
      </c>
      <c r="D817" s="1" t="s">
        <v>503</v>
      </c>
      <c r="E817" s="1" t="s">
        <v>1</v>
      </c>
      <c r="F817" s="1"/>
      <c r="G817" s="292">
        <v>353250416</v>
      </c>
      <c r="H817" s="103"/>
      <c r="I817" s="103"/>
      <c r="J817" s="103"/>
      <c r="K817" s="103"/>
      <c r="L817" s="103"/>
      <c r="M817" s="305">
        <f t="shared" si="17"/>
        <v>0</v>
      </c>
      <c r="N817" s="221">
        <v>0</v>
      </c>
      <c r="O817" s="221">
        <v>0</v>
      </c>
      <c r="P817" s="258">
        <v>0</v>
      </c>
      <c r="Q817" s="68" t="s">
        <v>800</v>
      </c>
      <c r="R817" s="68" t="s">
        <v>800</v>
      </c>
      <c r="S817" s="68" t="s">
        <v>800</v>
      </c>
      <c r="T817" s="68" t="s">
        <v>800</v>
      </c>
      <c r="U817" s="52"/>
      <c r="V817" s="211"/>
      <c r="W817" s="211"/>
      <c r="X817" s="211"/>
      <c r="Y817" s="211"/>
      <c r="Z817" s="211"/>
      <c r="AA817" s="211"/>
      <c r="AB817" s="211"/>
      <c r="AC817" s="211"/>
      <c r="AD817" s="216"/>
      <c r="AE817" s="101">
        <v>0</v>
      </c>
      <c r="AG817" s="36"/>
    </row>
    <row r="818" spans="1:33" s="38" customFormat="1" ht="15" customHeight="1" x14ac:dyDescent="0.2">
      <c r="A818" s="277">
        <v>15</v>
      </c>
      <c r="B818" s="279">
        <v>40</v>
      </c>
      <c r="C818" s="1" t="s">
        <v>122</v>
      </c>
      <c r="D818" s="1" t="s">
        <v>567</v>
      </c>
      <c r="E818" s="1" t="s">
        <v>17</v>
      </c>
      <c r="F818" s="1"/>
      <c r="G818" s="292">
        <v>353810516</v>
      </c>
      <c r="H818" s="103"/>
      <c r="I818" s="103"/>
      <c r="J818" s="103"/>
      <c r="K818" s="103"/>
      <c r="L818" s="103"/>
      <c r="M818" s="305">
        <f t="shared" si="17"/>
        <v>6.5839000000000002E-3</v>
      </c>
      <c r="N818" s="221">
        <v>6.5839000000000002E-3</v>
      </c>
      <c r="O818" s="221">
        <v>0</v>
      </c>
      <c r="P818" s="258">
        <v>0</v>
      </c>
      <c r="Q818" s="68" t="s">
        <v>800</v>
      </c>
      <c r="R818" s="68" t="s">
        <v>800</v>
      </c>
      <c r="S818" s="68" t="s">
        <v>800</v>
      </c>
      <c r="T818" s="68" t="s">
        <v>800</v>
      </c>
      <c r="U818" s="52"/>
      <c r="V818" s="211"/>
      <c r="W818" s="211"/>
      <c r="X818" s="211"/>
      <c r="Y818" s="211"/>
      <c r="Z818" s="211"/>
      <c r="AA818" s="211"/>
      <c r="AB818" s="211"/>
      <c r="AC818" s="211"/>
      <c r="AD818" s="216"/>
      <c r="AE818" s="101">
        <v>0</v>
      </c>
      <c r="AG818" s="36"/>
    </row>
    <row r="819" spans="1:33" s="38" customFormat="1" ht="15" customHeight="1" x14ac:dyDescent="0.2">
      <c r="A819" s="277">
        <v>19</v>
      </c>
      <c r="B819" s="279">
        <v>40</v>
      </c>
      <c r="C819" s="1" t="s">
        <v>122</v>
      </c>
      <c r="D819" s="1" t="s">
        <v>605</v>
      </c>
      <c r="E819" s="1" t="s">
        <v>2</v>
      </c>
      <c r="F819" s="1"/>
      <c r="G819" s="292">
        <v>354160416</v>
      </c>
      <c r="H819" s="103"/>
      <c r="I819" s="103"/>
      <c r="J819" s="103"/>
      <c r="K819" s="103"/>
      <c r="L819" s="103"/>
      <c r="M819" s="305">
        <f t="shared" si="17"/>
        <v>2.5460000000000001E-4</v>
      </c>
      <c r="N819" s="221">
        <v>0</v>
      </c>
      <c r="O819" s="221">
        <v>2.5460000000000001E-4</v>
      </c>
      <c r="P819" s="258">
        <v>0</v>
      </c>
      <c r="Q819" s="68" t="s">
        <v>800</v>
      </c>
      <c r="R819" s="68" t="s">
        <v>800</v>
      </c>
      <c r="S819" s="68" t="s">
        <v>800</v>
      </c>
      <c r="T819" s="68" t="s">
        <v>800</v>
      </c>
      <c r="U819" s="52"/>
      <c r="V819" s="211"/>
      <c r="W819" s="211"/>
      <c r="X819" s="211"/>
      <c r="Y819" s="211"/>
      <c r="Z819" s="211"/>
      <c r="AA819" s="211"/>
      <c r="AB819" s="211"/>
      <c r="AC819" s="211"/>
      <c r="AD819" s="216"/>
      <c r="AE819" s="101">
        <v>0</v>
      </c>
      <c r="AG819" s="36"/>
    </row>
    <row r="820" spans="1:33" s="38" customFormat="1" ht="15" customHeight="1" x14ac:dyDescent="0.2">
      <c r="A820" s="277">
        <v>15</v>
      </c>
      <c r="B820" s="279">
        <v>40</v>
      </c>
      <c r="C820" s="1" t="s">
        <v>122</v>
      </c>
      <c r="D820" s="1" t="s">
        <v>650</v>
      </c>
      <c r="E820" s="1" t="s">
        <v>17</v>
      </c>
      <c r="F820" s="1"/>
      <c r="G820" s="292">
        <v>354560516</v>
      </c>
      <c r="H820" s="103"/>
      <c r="I820" s="103"/>
      <c r="J820" s="103"/>
      <c r="K820" s="103"/>
      <c r="L820" s="103"/>
      <c r="M820" s="305">
        <f t="shared" si="17"/>
        <v>0.53290190000000004</v>
      </c>
      <c r="N820" s="221">
        <v>0.52907660000000001</v>
      </c>
      <c r="O820" s="221">
        <v>3.8252999999999998E-3</v>
      </c>
      <c r="P820" s="258">
        <v>0</v>
      </c>
      <c r="Q820" s="68" t="s">
        <v>800</v>
      </c>
      <c r="R820" s="68" t="s">
        <v>800</v>
      </c>
      <c r="S820" s="68" t="s">
        <v>800</v>
      </c>
      <c r="T820" s="68" t="s">
        <v>800</v>
      </c>
      <c r="U820" s="52"/>
      <c r="V820" s="211"/>
      <c r="W820" s="211"/>
      <c r="X820" s="211"/>
      <c r="Y820" s="211"/>
      <c r="Z820" s="211"/>
      <c r="AA820" s="211"/>
      <c r="AB820" s="211"/>
      <c r="AC820" s="211"/>
      <c r="AD820" s="216"/>
      <c r="AE820" s="101">
        <v>2</v>
      </c>
      <c r="AG820" s="36"/>
    </row>
    <row r="821" spans="1:33" s="38" customFormat="1" ht="15" customHeight="1" x14ac:dyDescent="0.2">
      <c r="A821" s="277">
        <v>13</v>
      </c>
      <c r="B821" s="279">
        <v>40</v>
      </c>
      <c r="C821" s="1" t="s">
        <v>122</v>
      </c>
      <c r="D821" s="1" t="s">
        <v>726</v>
      </c>
      <c r="E821" s="1" t="s">
        <v>10</v>
      </c>
      <c r="F821" s="1"/>
      <c r="G821" s="292">
        <v>355270016</v>
      </c>
      <c r="H821" s="103"/>
      <c r="I821" s="103"/>
      <c r="J821" s="103"/>
      <c r="K821" s="103"/>
      <c r="L821" s="103"/>
      <c r="M821" s="305">
        <f t="shared" si="17"/>
        <v>0.1181865</v>
      </c>
      <c r="N821" s="221">
        <v>3.7144900000000002E-2</v>
      </c>
      <c r="O821" s="221">
        <v>8.1041599999999991E-2</v>
      </c>
      <c r="P821" s="258">
        <v>0</v>
      </c>
      <c r="Q821" s="68" t="s">
        <v>800</v>
      </c>
      <c r="R821" s="68" t="s">
        <v>800</v>
      </c>
      <c r="S821" s="68" t="s">
        <v>800</v>
      </c>
      <c r="T821" s="68" t="s">
        <v>800</v>
      </c>
      <c r="U821" s="52"/>
      <c r="V821" s="211"/>
      <c r="W821" s="211"/>
      <c r="X821" s="211"/>
      <c r="Y821" s="211"/>
      <c r="Z821" s="211"/>
      <c r="AA821" s="211"/>
      <c r="AB821" s="211"/>
      <c r="AC821" s="211"/>
      <c r="AD821" s="216"/>
      <c r="AE821" s="101">
        <v>5</v>
      </c>
      <c r="AG821" s="36"/>
    </row>
    <row r="822" spans="1:33" s="38" customFormat="1" ht="15" customHeight="1" x14ac:dyDescent="0.2">
      <c r="A822" s="277">
        <v>19</v>
      </c>
      <c r="B822" s="279">
        <v>40</v>
      </c>
      <c r="C822" s="1" t="s">
        <v>122</v>
      </c>
      <c r="D822" s="1" t="s">
        <v>759</v>
      </c>
      <c r="E822" s="1" t="s">
        <v>2</v>
      </c>
      <c r="F822" s="1"/>
      <c r="G822" s="292">
        <v>355535616</v>
      </c>
      <c r="H822" s="103"/>
      <c r="I822" s="103"/>
      <c r="J822" s="103"/>
      <c r="K822" s="103"/>
      <c r="L822" s="103"/>
      <c r="M822" s="305">
        <f t="shared" si="17"/>
        <v>0.12546299999999999</v>
      </c>
      <c r="N822" s="221">
        <v>0.12546299999999999</v>
      </c>
      <c r="O822" s="221">
        <v>0</v>
      </c>
      <c r="P822" s="258">
        <v>0</v>
      </c>
      <c r="Q822" s="68" t="s">
        <v>800</v>
      </c>
      <c r="R822" s="68" t="s">
        <v>800</v>
      </c>
      <c r="S822" s="68" t="s">
        <v>800</v>
      </c>
      <c r="T822" s="68" t="s">
        <v>800</v>
      </c>
      <c r="U822" s="52"/>
      <c r="V822" s="211"/>
      <c r="W822" s="211"/>
      <c r="X822" s="211"/>
      <c r="Y822" s="211"/>
      <c r="Z822" s="211"/>
      <c r="AA822" s="211"/>
      <c r="AB822" s="211"/>
      <c r="AC822" s="211"/>
      <c r="AD822" s="216"/>
      <c r="AE822" s="101">
        <v>0</v>
      </c>
      <c r="AG822" s="36"/>
    </row>
    <row r="823" spans="1:33" s="38" customFormat="1" ht="15" customHeight="1" x14ac:dyDescent="0.2">
      <c r="A823" s="277">
        <v>13</v>
      </c>
      <c r="B823" s="279">
        <v>40</v>
      </c>
      <c r="C823" s="1" t="s">
        <v>123</v>
      </c>
      <c r="D823" s="1" t="s">
        <v>145</v>
      </c>
      <c r="E823" s="1" t="s">
        <v>10</v>
      </c>
      <c r="F823" s="1"/>
      <c r="G823" s="292">
        <v>350070917</v>
      </c>
      <c r="H823" s="103"/>
      <c r="I823" s="103"/>
      <c r="J823" s="103"/>
      <c r="K823" s="103"/>
      <c r="L823" s="103"/>
      <c r="M823" s="305">
        <f t="shared" si="17"/>
        <v>2.3958E-3</v>
      </c>
      <c r="N823" s="221">
        <v>1.9328000000000001E-3</v>
      </c>
      <c r="O823" s="221">
        <v>4.6299999999999998E-4</v>
      </c>
      <c r="P823" s="258">
        <v>0</v>
      </c>
      <c r="Q823" s="68" t="s">
        <v>800</v>
      </c>
      <c r="R823" s="68" t="s">
        <v>800</v>
      </c>
      <c r="S823" s="68" t="s">
        <v>800</v>
      </c>
      <c r="T823" s="68" t="s">
        <v>800</v>
      </c>
      <c r="U823" s="52"/>
      <c r="V823" s="211"/>
      <c r="W823" s="211"/>
      <c r="X823" s="211"/>
      <c r="Y823" s="211"/>
      <c r="Z823" s="211"/>
      <c r="AA823" s="211"/>
      <c r="AB823" s="211"/>
      <c r="AC823" s="211"/>
      <c r="AD823" s="216"/>
      <c r="AE823" s="101">
        <v>3</v>
      </c>
      <c r="AG823" s="36"/>
    </row>
    <row r="824" spans="1:33" s="38" customFormat="1" ht="15" customHeight="1" x14ac:dyDescent="0.2">
      <c r="A824" s="277">
        <v>14</v>
      </c>
      <c r="B824" s="279">
        <v>40</v>
      </c>
      <c r="C824" s="1" t="s">
        <v>123</v>
      </c>
      <c r="D824" s="1" t="s">
        <v>208</v>
      </c>
      <c r="E824" s="1" t="s">
        <v>8</v>
      </c>
      <c r="F824" s="1"/>
      <c r="G824" s="292">
        <v>350630017</v>
      </c>
      <c r="H824" s="103"/>
      <c r="I824" s="103"/>
      <c r="J824" s="103"/>
      <c r="K824" s="103"/>
      <c r="L824" s="103"/>
      <c r="M824" s="305">
        <f t="shared" si="17"/>
        <v>2E-3</v>
      </c>
      <c r="N824" s="221">
        <v>2E-3</v>
      </c>
      <c r="O824" s="221">
        <v>0</v>
      </c>
      <c r="P824" s="258">
        <v>0</v>
      </c>
      <c r="Q824" s="68" t="s">
        <v>800</v>
      </c>
      <c r="R824" s="68" t="s">
        <v>800</v>
      </c>
      <c r="S824" s="68" t="s">
        <v>800</v>
      </c>
      <c r="T824" s="68" t="s">
        <v>800</v>
      </c>
      <c r="U824" s="52"/>
      <c r="V824" s="211"/>
      <c r="W824" s="211"/>
      <c r="X824" s="211"/>
      <c r="Y824" s="211"/>
      <c r="Z824" s="211"/>
      <c r="AA824" s="211"/>
      <c r="AB824" s="211"/>
      <c r="AC824" s="211"/>
      <c r="AD824" s="216"/>
      <c r="AE824" s="101">
        <v>0</v>
      </c>
      <c r="AG824" s="36"/>
    </row>
    <row r="825" spans="1:33" s="38" customFormat="1" ht="15" customHeight="1" x14ac:dyDescent="0.2">
      <c r="A825" s="277">
        <v>13</v>
      </c>
      <c r="B825" s="279">
        <v>40</v>
      </c>
      <c r="C825" s="1" t="s">
        <v>123</v>
      </c>
      <c r="D825" s="1" t="s">
        <v>222</v>
      </c>
      <c r="E825" s="1" t="s">
        <v>10</v>
      </c>
      <c r="F825" s="1"/>
      <c r="G825" s="292">
        <v>350745617</v>
      </c>
      <c r="H825" s="103"/>
      <c r="I825" s="103"/>
      <c r="J825" s="103"/>
      <c r="K825" s="103"/>
      <c r="L825" s="103"/>
      <c r="M825" s="305">
        <f t="shared" si="17"/>
        <v>1.5428300000000001E-2</v>
      </c>
      <c r="N825" s="221">
        <v>1.45833E-2</v>
      </c>
      <c r="O825" s="221">
        <v>8.4499999999999983E-4</v>
      </c>
      <c r="P825" s="258">
        <v>0</v>
      </c>
      <c r="Q825" s="68" t="s">
        <v>800</v>
      </c>
      <c r="R825" s="68" t="s">
        <v>800</v>
      </c>
      <c r="S825" s="68" t="s">
        <v>800</v>
      </c>
      <c r="T825" s="68" t="s">
        <v>800</v>
      </c>
      <c r="U825" s="52"/>
      <c r="V825" s="211"/>
      <c r="W825" s="211"/>
      <c r="X825" s="211"/>
      <c r="Y825" s="211"/>
      <c r="Z825" s="211"/>
      <c r="AA825" s="211"/>
      <c r="AB825" s="211"/>
      <c r="AC825" s="211"/>
      <c r="AD825" s="216"/>
      <c r="AE825" s="101">
        <v>2</v>
      </c>
      <c r="AG825" s="36"/>
    </row>
    <row r="826" spans="1:33" s="38" customFormat="1" ht="15" customHeight="1" x14ac:dyDescent="0.2">
      <c r="A826" s="277">
        <v>10</v>
      </c>
      <c r="B826" s="279">
        <v>40</v>
      </c>
      <c r="C826" s="1" t="s">
        <v>123</v>
      </c>
      <c r="D826" s="1" t="s">
        <v>223</v>
      </c>
      <c r="E826" s="1" t="s">
        <v>54</v>
      </c>
      <c r="F826" s="1"/>
      <c r="G826" s="292">
        <v>350750617</v>
      </c>
      <c r="H826" s="103"/>
      <c r="I826" s="103"/>
      <c r="J826" s="103"/>
      <c r="K826" s="103"/>
      <c r="L826" s="103"/>
      <c r="M826" s="305">
        <f t="shared" si="17"/>
        <v>0.18174799999999999</v>
      </c>
      <c r="N826" s="221">
        <v>0.16641529999999999</v>
      </c>
      <c r="O826" s="221">
        <v>1.5332699999999999E-2</v>
      </c>
      <c r="P826" s="258">
        <v>0</v>
      </c>
      <c r="Q826" s="68" t="s">
        <v>800</v>
      </c>
      <c r="R826" s="68" t="s">
        <v>800</v>
      </c>
      <c r="S826" s="68" t="s">
        <v>800</v>
      </c>
      <c r="T826" s="68" t="s">
        <v>800</v>
      </c>
      <c r="U826" s="52"/>
      <c r="V826" s="211"/>
      <c r="W826" s="211"/>
      <c r="X826" s="211"/>
      <c r="Y826" s="211"/>
      <c r="Z826" s="211"/>
      <c r="AA826" s="211"/>
      <c r="AB826" s="211"/>
      <c r="AC826" s="211"/>
      <c r="AD826" s="216"/>
      <c r="AE826" s="101">
        <v>11</v>
      </c>
      <c r="AG826" s="36"/>
    </row>
    <row r="827" spans="1:33" s="38" customFormat="1" ht="15" customHeight="1" x14ac:dyDescent="0.2">
      <c r="A827" s="277">
        <v>20</v>
      </c>
      <c r="B827" s="279">
        <v>40</v>
      </c>
      <c r="C827" s="1" t="s">
        <v>123</v>
      </c>
      <c r="D827" s="1" t="s">
        <v>330</v>
      </c>
      <c r="E827" s="1" t="s">
        <v>3</v>
      </c>
      <c r="F827" s="1"/>
      <c r="G827" s="292">
        <v>351670517</v>
      </c>
      <c r="H827" s="103"/>
      <c r="I827" s="103"/>
      <c r="J827" s="103"/>
      <c r="K827" s="103"/>
      <c r="L827" s="103"/>
      <c r="M827" s="305">
        <f t="shared" si="17"/>
        <v>1.3114600000000001E-2</v>
      </c>
      <c r="N827" s="221">
        <v>5.8000000000000004E-6</v>
      </c>
      <c r="O827" s="221">
        <v>1.31088E-2</v>
      </c>
      <c r="P827" s="258">
        <v>0</v>
      </c>
      <c r="Q827" s="68" t="s">
        <v>800</v>
      </c>
      <c r="R827" s="68" t="s">
        <v>800</v>
      </c>
      <c r="S827" s="68" t="s">
        <v>800</v>
      </c>
      <c r="T827" s="68" t="s">
        <v>800</v>
      </c>
      <c r="U827" s="52"/>
      <c r="V827" s="211"/>
      <c r="W827" s="211"/>
      <c r="X827" s="211"/>
      <c r="Y827" s="211"/>
      <c r="Z827" s="211"/>
      <c r="AA827" s="211"/>
      <c r="AB827" s="211"/>
      <c r="AC827" s="211"/>
      <c r="AD827" s="216"/>
      <c r="AE827" s="101">
        <v>3</v>
      </c>
      <c r="AG827" s="36"/>
    </row>
    <row r="828" spans="1:33" s="38" customFormat="1" ht="15" customHeight="1" x14ac:dyDescent="0.2">
      <c r="A828" s="277">
        <v>22</v>
      </c>
      <c r="B828" s="279">
        <v>40</v>
      </c>
      <c r="C828" s="1" t="s">
        <v>123</v>
      </c>
      <c r="D828" s="1" t="s">
        <v>367</v>
      </c>
      <c r="E828" s="1" t="s">
        <v>5</v>
      </c>
      <c r="F828" s="1"/>
      <c r="G828" s="292">
        <v>351990717</v>
      </c>
      <c r="H828" s="103"/>
      <c r="I828" s="103"/>
      <c r="J828" s="103"/>
      <c r="K828" s="103"/>
      <c r="L828" s="103"/>
      <c r="M828" s="305">
        <f t="shared" si="17"/>
        <v>0</v>
      </c>
      <c r="N828" s="221">
        <v>0</v>
      </c>
      <c r="O828" s="221">
        <v>0</v>
      </c>
      <c r="P828" s="258">
        <v>0</v>
      </c>
      <c r="Q828" s="68" t="s">
        <v>800</v>
      </c>
      <c r="R828" s="68" t="s">
        <v>800</v>
      </c>
      <c r="S828" s="68" t="s">
        <v>800</v>
      </c>
      <c r="T828" s="68" t="s">
        <v>800</v>
      </c>
      <c r="U828" s="52"/>
      <c r="V828" s="211"/>
      <c r="W828" s="211"/>
      <c r="X828" s="211"/>
      <c r="Y828" s="211"/>
      <c r="Z828" s="211"/>
      <c r="AA828" s="211"/>
      <c r="AB828" s="211"/>
      <c r="AC828" s="211"/>
      <c r="AD828" s="216"/>
      <c r="AE828" s="101">
        <v>0</v>
      </c>
      <c r="AG828" s="36"/>
    </row>
    <row r="829" spans="1:33" s="38" customFormat="1" ht="15" customHeight="1" x14ac:dyDescent="0.2">
      <c r="A829" s="277">
        <v>14</v>
      </c>
      <c r="B829" s="279">
        <v>40</v>
      </c>
      <c r="C829" s="1" t="s">
        <v>123</v>
      </c>
      <c r="D829" s="1" t="s">
        <v>379</v>
      </c>
      <c r="E829" s="1" t="s">
        <v>8</v>
      </c>
      <c r="F829" s="1"/>
      <c r="G829" s="292">
        <v>352090517</v>
      </c>
      <c r="H829" s="103"/>
      <c r="I829" s="103"/>
      <c r="J829" s="103"/>
      <c r="K829" s="103"/>
      <c r="L829" s="103"/>
      <c r="M829" s="305">
        <f t="shared" si="17"/>
        <v>0</v>
      </c>
      <c r="N829" s="221">
        <v>0</v>
      </c>
      <c r="O829" s="221">
        <v>0</v>
      </c>
      <c r="P829" s="258">
        <v>0</v>
      </c>
      <c r="Q829" s="68" t="s">
        <v>800</v>
      </c>
      <c r="R829" s="68" t="s">
        <v>800</v>
      </c>
      <c r="S829" s="68" t="s">
        <v>800</v>
      </c>
      <c r="T829" s="68" t="s">
        <v>800</v>
      </c>
      <c r="U829" s="52"/>
      <c r="V829" s="211"/>
      <c r="W829" s="211"/>
      <c r="X829" s="211"/>
      <c r="Y829" s="211"/>
      <c r="Z829" s="211"/>
      <c r="AA829" s="211"/>
      <c r="AB829" s="211"/>
      <c r="AC829" s="211"/>
      <c r="AD829" s="216"/>
      <c r="AE829" s="101">
        <v>0</v>
      </c>
      <c r="AG829" s="36"/>
    </row>
    <row r="830" spans="1:33" s="38" customFormat="1" ht="15" customHeight="1" x14ac:dyDescent="0.2">
      <c r="A830" s="277">
        <v>13</v>
      </c>
      <c r="B830" s="279">
        <v>40</v>
      </c>
      <c r="C830" s="1" t="s">
        <v>123</v>
      </c>
      <c r="D830" s="1" t="s">
        <v>442</v>
      </c>
      <c r="E830" s="1" t="s">
        <v>10</v>
      </c>
      <c r="F830" s="1"/>
      <c r="G830" s="292">
        <v>352680317</v>
      </c>
      <c r="H830" s="103"/>
      <c r="I830" s="103"/>
      <c r="J830" s="103"/>
      <c r="K830" s="103"/>
      <c r="L830" s="103"/>
      <c r="M830" s="305">
        <f t="shared" si="17"/>
        <v>0.52054390000000006</v>
      </c>
      <c r="N830" s="221">
        <v>0.50925920000000002</v>
      </c>
      <c r="O830" s="221">
        <v>1.12847E-2</v>
      </c>
      <c r="P830" s="258">
        <v>0</v>
      </c>
      <c r="Q830" s="68" t="s">
        <v>800</v>
      </c>
      <c r="R830" s="68" t="s">
        <v>800</v>
      </c>
      <c r="S830" s="68" t="s">
        <v>800</v>
      </c>
      <c r="T830" s="68" t="s">
        <v>800</v>
      </c>
      <c r="U830" s="52"/>
      <c r="V830" s="211"/>
      <c r="W830" s="211"/>
      <c r="X830" s="211"/>
      <c r="Y830" s="211"/>
      <c r="Z830" s="211"/>
      <c r="AA830" s="211"/>
      <c r="AB830" s="211"/>
      <c r="AC830" s="211"/>
      <c r="AD830" s="216"/>
      <c r="AE830" s="101">
        <v>0</v>
      </c>
      <c r="AG830" s="36"/>
    </row>
    <row r="831" spans="1:33" s="38" customFormat="1" ht="15" customHeight="1" x14ac:dyDescent="0.2">
      <c r="A831" s="277">
        <v>21</v>
      </c>
      <c r="B831" s="279">
        <v>40</v>
      </c>
      <c r="C831" s="1" t="s">
        <v>123</v>
      </c>
      <c r="D831" s="1" t="s">
        <v>454</v>
      </c>
      <c r="E831" s="1" t="s">
        <v>4</v>
      </c>
      <c r="F831" s="1"/>
      <c r="G831" s="292">
        <v>352790017</v>
      </c>
      <c r="H831" s="103"/>
      <c r="I831" s="103"/>
      <c r="J831" s="103"/>
      <c r="K831" s="103"/>
      <c r="L831" s="103"/>
      <c r="M831" s="305">
        <f t="shared" si="17"/>
        <v>0</v>
      </c>
      <c r="N831" s="221">
        <v>0</v>
      </c>
      <c r="O831" s="221">
        <v>0</v>
      </c>
      <c r="P831" s="258">
        <v>0</v>
      </c>
      <c r="Q831" s="68" t="s">
        <v>800</v>
      </c>
      <c r="R831" s="68" t="s">
        <v>800</v>
      </c>
      <c r="S831" s="68" t="s">
        <v>800</v>
      </c>
      <c r="T831" s="68" t="s">
        <v>800</v>
      </c>
      <c r="U831" s="52"/>
      <c r="V831" s="211"/>
      <c r="W831" s="211"/>
      <c r="X831" s="211"/>
      <c r="Y831" s="211"/>
      <c r="Z831" s="211"/>
      <c r="AA831" s="211"/>
      <c r="AB831" s="211"/>
      <c r="AC831" s="211"/>
      <c r="AD831" s="216"/>
      <c r="AE831" s="101">
        <v>0</v>
      </c>
      <c r="AG831" s="36"/>
    </row>
    <row r="832" spans="1:33" s="38" customFormat="1" ht="15" customHeight="1" x14ac:dyDescent="0.2">
      <c r="A832" s="277">
        <v>14</v>
      </c>
      <c r="B832" s="279">
        <v>40</v>
      </c>
      <c r="C832" s="1" t="s">
        <v>123</v>
      </c>
      <c r="D832" s="1" t="s">
        <v>461</v>
      </c>
      <c r="E832" s="1" t="s">
        <v>8</v>
      </c>
      <c r="F832" s="1"/>
      <c r="G832" s="292">
        <v>352860117</v>
      </c>
      <c r="H832" s="103"/>
      <c r="I832" s="103"/>
      <c r="J832" s="103"/>
      <c r="K832" s="103"/>
      <c r="L832" s="103"/>
      <c r="M832" s="305">
        <f t="shared" si="17"/>
        <v>1.1490800000000001E-2</v>
      </c>
      <c r="N832" s="221">
        <v>1.14734E-2</v>
      </c>
      <c r="O832" s="221">
        <v>1.7399999999999999E-5</v>
      </c>
      <c r="P832" s="258">
        <v>0</v>
      </c>
      <c r="Q832" s="68" t="s">
        <v>800</v>
      </c>
      <c r="R832" s="68" t="s">
        <v>800</v>
      </c>
      <c r="S832" s="68" t="s">
        <v>800</v>
      </c>
      <c r="T832" s="68" t="s">
        <v>800</v>
      </c>
      <c r="U832" s="52"/>
      <c r="V832" s="211"/>
      <c r="W832" s="211"/>
      <c r="X832" s="211"/>
      <c r="Y832" s="211"/>
      <c r="Z832" s="211"/>
      <c r="AA832" s="211"/>
      <c r="AB832" s="211"/>
      <c r="AC832" s="211"/>
      <c r="AD832" s="216"/>
      <c r="AE832" s="101">
        <v>0</v>
      </c>
      <c r="AG832" s="36"/>
    </row>
    <row r="833" spans="1:33" s="38" customFormat="1" ht="15" customHeight="1" x14ac:dyDescent="0.2">
      <c r="A833" s="277">
        <v>21</v>
      </c>
      <c r="B833" s="279">
        <v>40</v>
      </c>
      <c r="C833" s="1" t="s">
        <v>123</v>
      </c>
      <c r="D833" s="1" t="s">
        <v>466</v>
      </c>
      <c r="E833" s="1" t="s">
        <v>4</v>
      </c>
      <c r="F833" s="1"/>
      <c r="G833" s="292">
        <v>352900517</v>
      </c>
      <c r="H833" s="103"/>
      <c r="I833" s="103"/>
      <c r="J833" s="103"/>
      <c r="K833" s="103"/>
      <c r="L833" s="103"/>
      <c r="M833" s="305">
        <f t="shared" si="17"/>
        <v>0</v>
      </c>
      <c r="N833" s="221">
        <v>0</v>
      </c>
      <c r="O833" s="221">
        <v>0</v>
      </c>
      <c r="P833" s="258">
        <v>0</v>
      </c>
      <c r="Q833" s="68" t="s">
        <v>800</v>
      </c>
      <c r="R833" s="68" t="s">
        <v>800</v>
      </c>
      <c r="S833" s="68" t="s">
        <v>800</v>
      </c>
      <c r="T833" s="68" t="s">
        <v>800</v>
      </c>
      <c r="U833" s="52"/>
      <c r="V833" s="211"/>
      <c r="W833" s="211"/>
      <c r="X833" s="211"/>
      <c r="Y833" s="211"/>
      <c r="Z833" s="211"/>
      <c r="AA833" s="211"/>
      <c r="AB833" s="211"/>
      <c r="AC833" s="211"/>
      <c r="AD833" s="216"/>
      <c r="AE833" s="101">
        <v>1</v>
      </c>
      <c r="AG833" s="36"/>
    </row>
    <row r="834" spans="1:33" s="38" customFormat="1" ht="15" customHeight="1" x14ac:dyDescent="0.2">
      <c r="A834" s="277">
        <v>16</v>
      </c>
      <c r="B834" s="279">
        <v>40</v>
      </c>
      <c r="C834" s="1" t="s">
        <v>123</v>
      </c>
      <c r="D834" s="1" t="s">
        <v>579</v>
      </c>
      <c r="E834" s="1" t="s">
        <v>0</v>
      </c>
      <c r="F834" s="1"/>
      <c r="G834" s="292">
        <v>353940017</v>
      </c>
      <c r="H834" s="103"/>
      <c r="I834" s="103"/>
      <c r="J834" s="103"/>
      <c r="K834" s="103"/>
      <c r="L834" s="103"/>
      <c r="M834" s="305">
        <f t="shared" si="17"/>
        <v>1.4378E-2</v>
      </c>
      <c r="N834" s="221">
        <v>1.21227E-2</v>
      </c>
      <c r="O834" s="221">
        <v>2.2553E-3</v>
      </c>
      <c r="P834" s="258">
        <v>0</v>
      </c>
      <c r="Q834" s="68" t="s">
        <v>800</v>
      </c>
      <c r="R834" s="68" t="s">
        <v>800</v>
      </c>
      <c r="S834" s="68" t="s">
        <v>800</v>
      </c>
      <c r="T834" s="68" t="s">
        <v>800</v>
      </c>
      <c r="U834" s="52"/>
      <c r="V834" s="211"/>
      <c r="W834" s="211"/>
      <c r="X834" s="211"/>
      <c r="Y834" s="211"/>
      <c r="Z834" s="211"/>
      <c r="AA834" s="211"/>
      <c r="AB834" s="211"/>
      <c r="AC834" s="211"/>
      <c r="AD834" s="216"/>
      <c r="AE834" s="101">
        <v>0</v>
      </c>
      <c r="AG834" s="36"/>
    </row>
    <row r="835" spans="1:33" s="38" customFormat="1" ht="15" customHeight="1" x14ac:dyDescent="0.2">
      <c r="A835" s="277">
        <v>13</v>
      </c>
      <c r="B835" s="279">
        <v>40</v>
      </c>
      <c r="C835" s="1" t="s">
        <v>123</v>
      </c>
      <c r="D835" s="1" t="s">
        <v>699</v>
      </c>
      <c r="E835" s="1" t="s">
        <v>10</v>
      </c>
      <c r="F835" s="1"/>
      <c r="G835" s="292">
        <v>355010017</v>
      </c>
      <c r="H835" s="103"/>
      <c r="I835" s="103"/>
      <c r="J835" s="103"/>
      <c r="K835" s="103"/>
      <c r="L835" s="103"/>
      <c r="M835" s="305">
        <f t="shared" si="17"/>
        <v>0</v>
      </c>
      <c r="N835" s="221">
        <v>0</v>
      </c>
      <c r="O835" s="221">
        <v>0</v>
      </c>
      <c r="P835" s="258">
        <v>0</v>
      </c>
      <c r="Q835" s="68" t="s">
        <v>800</v>
      </c>
      <c r="R835" s="68" t="s">
        <v>800</v>
      </c>
      <c r="S835" s="68" t="s">
        <v>800</v>
      </c>
      <c r="T835" s="68" t="s">
        <v>800</v>
      </c>
      <c r="U835" s="52"/>
      <c r="V835" s="211"/>
      <c r="W835" s="211"/>
      <c r="X835" s="211"/>
      <c r="Y835" s="211"/>
      <c r="Z835" s="211"/>
      <c r="AA835" s="211"/>
      <c r="AB835" s="211"/>
      <c r="AC835" s="211"/>
      <c r="AD835" s="216"/>
      <c r="AE835" s="101">
        <v>4</v>
      </c>
      <c r="AG835" s="36"/>
    </row>
    <row r="836" spans="1:33" s="38" customFormat="1" ht="15" customHeight="1" x14ac:dyDescent="0.2">
      <c r="A836" s="277">
        <v>15</v>
      </c>
      <c r="B836" s="279">
        <v>40</v>
      </c>
      <c r="C836" s="1" t="s">
        <v>124</v>
      </c>
      <c r="D836" s="1" t="s">
        <v>192</v>
      </c>
      <c r="E836" s="1" t="s">
        <v>17</v>
      </c>
      <c r="F836" s="1"/>
      <c r="G836" s="292">
        <v>350480018</v>
      </c>
      <c r="H836" s="103"/>
      <c r="I836" s="103"/>
      <c r="J836" s="103"/>
      <c r="K836" s="103"/>
      <c r="L836" s="103"/>
      <c r="M836" s="305">
        <f t="shared" si="17"/>
        <v>2.3841999999999999E-3</v>
      </c>
      <c r="N836" s="221">
        <v>2.3841999999999999E-3</v>
      </c>
      <c r="O836" s="221">
        <v>0</v>
      </c>
      <c r="P836" s="258">
        <v>0</v>
      </c>
      <c r="Q836" s="68" t="s">
        <v>800</v>
      </c>
      <c r="R836" s="68" t="s">
        <v>800</v>
      </c>
      <c r="S836" s="68" t="s">
        <v>800</v>
      </c>
      <c r="T836" s="68" t="s">
        <v>800</v>
      </c>
      <c r="U836" s="52"/>
      <c r="V836" s="211"/>
      <c r="W836" s="211"/>
      <c r="X836" s="211"/>
      <c r="Y836" s="211"/>
      <c r="Z836" s="211"/>
      <c r="AA836" s="211"/>
      <c r="AB836" s="211"/>
      <c r="AC836" s="211"/>
      <c r="AD836" s="216"/>
      <c r="AE836" s="101">
        <v>1</v>
      </c>
      <c r="AG836" s="36"/>
    </row>
    <row r="837" spans="1:33" s="38" customFormat="1" ht="15" customHeight="1" x14ac:dyDescent="0.2">
      <c r="A837" s="277">
        <v>15</v>
      </c>
      <c r="B837" s="279">
        <v>40</v>
      </c>
      <c r="C837" s="1" t="s">
        <v>124</v>
      </c>
      <c r="D837" s="1" t="s">
        <v>282</v>
      </c>
      <c r="E837" s="1" t="s">
        <v>17</v>
      </c>
      <c r="F837" s="1"/>
      <c r="G837" s="292">
        <v>351290218</v>
      </c>
      <c r="H837" s="103"/>
      <c r="I837" s="103"/>
      <c r="J837" s="103"/>
      <c r="K837" s="103"/>
      <c r="L837" s="103"/>
      <c r="M837" s="305">
        <f t="shared" si="17"/>
        <v>2.1733799999999998E-2</v>
      </c>
      <c r="N837" s="221">
        <v>2.1733799999999998E-2</v>
      </c>
      <c r="O837" s="221">
        <v>0</v>
      </c>
      <c r="P837" s="258">
        <v>0</v>
      </c>
      <c r="Q837" s="68" t="s">
        <v>800</v>
      </c>
      <c r="R837" s="68" t="s">
        <v>800</v>
      </c>
      <c r="S837" s="68" t="s">
        <v>800</v>
      </c>
      <c r="T837" s="68" t="s">
        <v>800</v>
      </c>
      <c r="U837" s="52"/>
      <c r="V837" s="211"/>
      <c r="W837" s="211"/>
      <c r="X837" s="211"/>
      <c r="Y837" s="211"/>
      <c r="Z837" s="211"/>
      <c r="AA837" s="211"/>
      <c r="AB837" s="211"/>
      <c r="AC837" s="211"/>
      <c r="AD837" s="216"/>
      <c r="AE837" s="101">
        <v>3</v>
      </c>
      <c r="AG837" s="36"/>
    </row>
    <row r="838" spans="1:33" s="38" customFormat="1" ht="15" customHeight="1" x14ac:dyDescent="0.2">
      <c r="A838" s="277">
        <v>15</v>
      </c>
      <c r="B838" s="279">
        <v>40</v>
      </c>
      <c r="C838" s="1" t="s">
        <v>124</v>
      </c>
      <c r="D838" s="1" t="s">
        <v>314</v>
      </c>
      <c r="E838" s="1" t="s">
        <v>17</v>
      </c>
      <c r="F838" s="1"/>
      <c r="G838" s="292">
        <v>351520218</v>
      </c>
      <c r="H838" s="103"/>
      <c r="I838" s="103"/>
      <c r="J838" s="103"/>
      <c r="K838" s="103"/>
      <c r="L838" s="103"/>
      <c r="M838" s="305">
        <f t="shared" si="17"/>
        <v>4.5621200000000001E-2</v>
      </c>
      <c r="N838" s="221">
        <v>2.0802599999999997E-2</v>
      </c>
      <c r="O838" s="221">
        <v>2.48186E-2</v>
      </c>
      <c r="P838" s="258">
        <v>0</v>
      </c>
      <c r="Q838" s="68" t="s">
        <v>800</v>
      </c>
      <c r="R838" s="68" t="s">
        <v>800</v>
      </c>
      <c r="S838" s="68" t="s">
        <v>800</v>
      </c>
      <c r="T838" s="68" t="s">
        <v>800</v>
      </c>
      <c r="U838" s="52"/>
      <c r="V838" s="211"/>
      <c r="W838" s="211"/>
      <c r="X838" s="211"/>
      <c r="Y838" s="211"/>
      <c r="Z838" s="211"/>
      <c r="AA838" s="211"/>
      <c r="AB838" s="211"/>
      <c r="AC838" s="211"/>
      <c r="AD838" s="216"/>
      <c r="AE838" s="101">
        <v>7</v>
      </c>
      <c r="AG838" s="36"/>
    </row>
    <row r="839" spans="1:33" s="38" customFormat="1" ht="15" customHeight="1" x14ac:dyDescent="0.2">
      <c r="A839" s="277">
        <v>15</v>
      </c>
      <c r="B839" s="279">
        <v>40</v>
      </c>
      <c r="C839" s="1" t="s">
        <v>124</v>
      </c>
      <c r="D839" s="1" t="s">
        <v>318</v>
      </c>
      <c r="E839" s="1" t="s">
        <v>17</v>
      </c>
      <c r="F839" s="1"/>
      <c r="G839" s="292">
        <v>351550918</v>
      </c>
      <c r="H839" s="103"/>
      <c r="I839" s="103"/>
      <c r="J839" s="103"/>
      <c r="K839" s="103"/>
      <c r="L839" s="103"/>
      <c r="M839" s="305">
        <f t="shared" si="17"/>
        <v>8.3405800000000002E-2</v>
      </c>
      <c r="N839" s="221">
        <v>8.3371100000000004E-2</v>
      </c>
      <c r="O839" s="221">
        <v>3.4700000000000003E-5</v>
      </c>
      <c r="P839" s="258">
        <v>0</v>
      </c>
      <c r="Q839" s="68" t="s">
        <v>800</v>
      </c>
      <c r="R839" s="68" t="s">
        <v>800</v>
      </c>
      <c r="S839" s="68" t="s">
        <v>800</v>
      </c>
      <c r="T839" s="68" t="s">
        <v>800</v>
      </c>
      <c r="U839" s="52"/>
      <c r="V839" s="211"/>
      <c r="W839" s="211"/>
      <c r="X839" s="211"/>
      <c r="Y839" s="211"/>
      <c r="Z839" s="211"/>
      <c r="AA839" s="211"/>
      <c r="AB839" s="211"/>
      <c r="AC839" s="211"/>
      <c r="AD839" s="216"/>
      <c r="AE839" s="101">
        <v>2</v>
      </c>
      <c r="AG839" s="36"/>
    </row>
    <row r="840" spans="1:33" s="38" customFormat="1" ht="15" customHeight="1" x14ac:dyDescent="0.2">
      <c r="A840" s="277">
        <v>19</v>
      </c>
      <c r="B840" s="279">
        <v>40</v>
      </c>
      <c r="C840" s="1" t="s">
        <v>124</v>
      </c>
      <c r="D840" s="1" t="s">
        <v>403</v>
      </c>
      <c r="E840" s="1" t="s">
        <v>2</v>
      </c>
      <c r="F840" s="1"/>
      <c r="G840" s="292">
        <v>352300818</v>
      </c>
      <c r="H840" s="103"/>
      <c r="I840" s="103"/>
      <c r="J840" s="103"/>
      <c r="K840" s="103"/>
      <c r="L840" s="103"/>
      <c r="M840" s="305">
        <f t="shared" si="17"/>
        <v>0</v>
      </c>
      <c r="N840" s="221">
        <v>0</v>
      </c>
      <c r="O840" s="221">
        <v>0</v>
      </c>
      <c r="P840" s="258">
        <v>0</v>
      </c>
      <c r="Q840" s="68" t="s">
        <v>800</v>
      </c>
      <c r="R840" s="68" t="s">
        <v>800</v>
      </c>
      <c r="S840" s="68" t="s">
        <v>800</v>
      </c>
      <c r="T840" s="68" t="s">
        <v>800</v>
      </c>
      <c r="U840" s="52"/>
      <c r="V840" s="211"/>
      <c r="W840" s="211"/>
      <c r="X840" s="211"/>
      <c r="Y840" s="211"/>
      <c r="Z840" s="211"/>
      <c r="AA840" s="211"/>
      <c r="AB840" s="211"/>
      <c r="AC840" s="211"/>
      <c r="AD840" s="216"/>
      <c r="AE840" s="101">
        <v>0</v>
      </c>
      <c r="AG840" s="36"/>
    </row>
    <row r="841" spans="1:33" s="38" customFormat="1" ht="15" customHeight="1" x14ac:dyDescent="0.2">
      <c r="A841" s="277">
        <v>19</v>
      </c>
      <c r="B841" s="279">
        <v>40</v>
      </c>
      <c r="C841" s="1" t="s">
        <v>124</v>
      </c>
      <c r="D841" s="1" t="s">
        <v>458</v>
      </c>
      <c r="E841" s="1" t="s">
        <v>2</v>
      </c>
      <c r="F841" s="1"/>
      <c r="G841" s="292">
        <v>352830418</v>
      </c>
      <c r="H841" s="103"/>
      <c r="I841" s="103"/>
      <c r="J841" s="103"/>
      <c r="K841" s="103"/>
      <c r="L841" s="103"/>
      <c r="M841" s="305">
        <f t="shared" si="17"/>
        <v>7.5097200000000003E-2</v>
      </c>
      <c r="N841" s="221">
        <v>6.7574099999999998E-2</v>
      </c>
      <c r="O841" s="221">
        <v>7.5230999999999996E-3</v>
      </c>
      <c r="P841" s="258">
        <v>0</v>
      </c>
      <c r="Q841" s="68" t="s">
        <v>800</v>
      </c>
      <c r="R841" s="68" t="s">
        <v>800</v>
      </c>
      <c r="S841" s="68" t="s">
        <v>800</v>
      </c>
      <c r="T841" s="68" t="s">
        <v>800</v>
      </c>
      <c r="U841" s="52"/>
      <c r="V841" s="211"/>
      <c r="W841" s="211"/>
      <c r="X841" s="211"/>
      <c r="Y841" s="211"/>
      <c r="Z841" s="211"/>
      <c r="AA841" s="211"/>
      <c r="AB841" s="211"/>
      <c r="AC841" s="211"/>
      <c r="AD841" s="216"/>
      <c r="AE841" s="101">
        <v>2</v>
      </c>
      <c r="AG841" s="36"/>
    </row>
    <row r="842" spans="1:33" s="38" customFormat="1" ht="15" customHeight="1" x14ac:dyDescent="0.2">
      <c r="A842" s="277">
        <v>15</v>
      </c>
      <c r="B842" s="279">
        <v>40</v>
      </c>
      <c r="C842" s="1" t="s">
        <v>124</v>
      </c>
      <c r="D842" s="1" t="s">
        <v>472</v>
      </c>
      <c r="E842" s="1" t="s">
        <v>17</v>
      </c>
      <c r="F842" s="1"/>
      <c r="G842" s="292">
        <v>352960918</v>
      </c>
      <c r="H842" s="103"/>
      <c r="I842" s="103"/>
      <c r="J842" s="103"/>
      <c r="K842" s="103"/>
      <c r="L842" s="103"/>
      <c r="M842" s="305">
        <f t="shared" si="17"/>
        <v>0.19595410000000002</v>
      </c>
      <c r="N842" s="221">
        <v>7.8592900000000007E-2</v>
      </c>
      <c r="O842" s="221">
        <v>0.1173612</v>
      </c>
      <c r="P842" s="258">
        <v>0</v>
      </c>
      <c r="Q842" s="68" t="s">
        <v>800</v>
      </c>
      <c r="R842" s="68" t="s">
        <v>800</v>
      </c>
      <c r="S842" s="68" t="s">
        <v>800</v>
      </c>
      <c r="T842" s="68" t="s">
        <v>800</v>
      </c>
      <c r="U842" s="52"/>
      <c r="V842" s="211"/>
      <c r="W842" s="211"/>
      <c r="X842" s="211"/>
      <c r="Y842" s="211"/>
      <c r="Z842" s="211"/>
      <c r="AA842" s="211"/>
      <c r="AB842" s="211"/>
      <c r="AC842" s="211"/>
      <c r="AD842" s="216"/>
      <c r="AE842" s="101">
        <v>1</v>
      </c>
      <c r="AG842" s="36"/>
    </row>
    <row r="843" spans="1:33" s="38" customFormat="1" ht="15" customHeight="1" x14ac:dyDescent="0.2">
      <c r="A843" s="277">
        <v>15</v>
      </c>
      <c r="B843" s="279">
        <v>40</v>
      </c>
      <c r="C843" s="1" t="s">
        <v>124</v>
      </c>
      <c r="D843" s="1" t="s">
        <v>480</v>
      </c>
      <c r="E843" s="1" t="s">
        <v>17</v>
      </c>
      <c r="F843" s="1"/>
      <c r="G843" s="292">
        <v>353030018</v>
      </c>
      <c r="H843" s="103"/>
      <c r="I843" s="103"/>
      <c r="J843" s="103"/>
      <c r="K843" s="103"/>
      <c r="L843" s="103"/>
      <c r="M843" s="305">
        <f t="shared" si="17"/>
        <v>2.4136500000000002E-2</v>
      </c>
      <c r="N843" s="221">
        <v>2.0740700000000001E-2</v>
      </c>
      <c r="O843" s="221">
        <v>3.3958E-3</v>
      </c>
      <c r="P843" s="258">
        <v>0</v>
      </c>
      <c r="Q843" s="68" t="s">
        <v>800</v>
      </c>
      <c r="R843" s="68" t="s">
        <v>800</v>
      </c>
      <c r="S843" s="68" t="s">
        <v>800</v>
      </c>
      <c r="T843" s="68" t="s">
        <v>800</v>
      </c>
      <c r="U843" s="52"/>
      <c r="V843" s="211"/>
      <c r="W843" s="211"/>
      <c r="X843" s="211"/>
      <c r="Y843" s="211"/>
      <c r="Z843" s="211"/>
      <c r="AA843" s="211"/>
      <c r="AB843" s="211"/>
      <c r="AC843" s="211"/>
      <c r="AD843" s="216"/>
      <c r="AE843" s="101">
        <v>2</v>
      </c>
      <c r="AG843" s="36"/>
    </row>
    <row r="844" spans="1:33" s="38" customFormat="1" ht="15" customHeight="1" x14ac:dyDescent="0.2">
      <c r="A844" s="277">
        <v>19</v>
      </c>
      <c r="B844" s="279">
        <v>40</v>
      </c>
      <c r="C844" s="1" t="s">
        <v>124</v>
      </c>
      <c r="D844" s="1" t="s">
        <v>560</v>
      </c>
      <c r="E844" s="1" t="s">
        <v>2</v>
      </c>
      <c r="F844" s="1"/>
      <c r="G844" s="292">
        <v>353740418</v>
      </c>
      <c r="H844" s="103"/>
      <c r="I844" s="103"/>
      <c r="J844" s="103"/>
      <c r="K844" s="103"/>
      <c r="L844" s="103"/>
      <c r="M844" s="305">
        <f t="shared" si="17"/>
        <v>0</v>
      </c>
      <c r="N844" s="221">
        <v>0</v>
      </c>
      <c r="O844" s="221">
        <v>0</v>
      </c>
      <c r="P844" s="258">
        <v>0.10865233384069001</v>
      </c>
      <c r="Q844" s="68" t="s">
        <v>800</v>
      </c>
      <c r="R844" s="68" t="s">
        <v>800</v>
      </c>
      <c r="S844" s="68" t="s">
        <v>800</v>
      </c>
      <c r="T844" s="68" t="s">
        <v>800</v>
      </c>
      <c r="U844" s="52"/>
      <c r="V844" s="211"/>
      <c r="W844" s="211"/>
      <c r="X844" s="211"/>
      <c r="Y844" s="211"/>
      <c r="Z844" s="211"/>
      <c r="AA844" s="211"/>
      <c r="AB844" s="211"/>
      <c r="AC844" s="211"/>
      <c r="AD844" s="216"/>
      <c r="AE844" s="101">
        <v>0</v>
      </c>
      <c r="AG844" s="36"/>
    </row>
    <row r="845" spans="1:33" s="38" customFormat="1" ht="15" customHeight="1" x14ac:dyDescent="0.2">
      <c r="A845" s="277">
        <v>19</v>
      </c>
      <c r="B845" s="279">
        <v>40</v>
      </c>
      <c r="C845" s="1" t="s">
        <v>124</v>
      </c>
      <c r="D845" s="1" t="s">
        <v>584</v>
      </c>
      <c r="E845" s="1" t="s">
        <v>2</v>
      </c>
      <c r="F845" s="1"/>
      <c r="G845" s="292">
        <v>353990518</v>
      </c>
      <c r="H845" s="103"/>
      <c r="I845" s="103"/>
      <c r="J845" s="103"/>
      <c r="K845" s="103"/>
      <c r="L845" s="103"/>
      <c r="M845" s="305">
        <f t="shared" si="17"/>
        <v>4.3411999999999999E-3</v>
      </c>
      <c r="N845" s="221">
        <v>4.1444000000000003E-3</v>
      </c>
      <c r="O845" s="221">
        <v>1.9680000000000001E-4</v>
      </c>
      <c r="P845" s="258">
        <v>0</v>
      </c>
      <c r="Q845" s="68" t="s">
        <v>800</v>
      </c>
      <c r="R845" s="68" t="s">
        <v>800</v>
      </c>
      <c r="S845" s="68" t="s">
        <v>800</v>
      </c>
      <c r="T845" s="68" t="s">
        <v>800</v>
      </c>
      <c r="U845" s="52"/>
      <c r="V845" s="211"/>
      <c r="W845" s="211"/>
      <c r="X845" s="211"/>
      <c r="Y845" s="211"/>
      <c r="Z845" s="211"/>
      <c r="AA845" s="211"/>
      <c r="AB845" s="211"/>
      <c r="AC845" s="211"/>
      <c r="AD845" s="216"/>
      <c r="AE845" s="101">
        <v>1</v>
      </c>
      <c r="AG845" s="36"/>
    </row>
    <row r="846" spans="1:33" s="38" customFormat="1" ht="15" customHeight="1" x14ac:dyDescent="0.2">
      <c r="A846" s="277">
        <v>15</v>
      </c>
      <c r="B846" s="279">
        <v>40</v>
      </c>
      <c r="C846" s="1" t="s">
        <v>124</v>
      </c>
      <c r="D846" s="1" t="s">
        <v>654</v>
      </c>
      <c r="E846" s="1" t="s">
        <v>17</v>
      </c>
      <c r="F846" s="1"/>
      <c r="G846" s="292">
        <v>354610818</v>
      </c>
      <c r="H846" s="103"/>
      <c r="I846" s="103"/>
      <c r="J846" s="103"/>
      <c r="K846" s="103"/>
      <c r="L846" s="103"/>
      <c r="M846" s="305">
        <f t="shared" si="17"/>
        <v>0</v>
      </c>
      <c r="N846" s="221">
        <v>0</v>
      </c>
      <c r="O846" s="221">
        <v>0</v>
      </c>
      <c r="P846" s="258">
        <v>0</v>
      </c>
      <c r="Q846" s="68" t="s">
        <v>800</v>
      </c>
      <c r="R846" s="68" t="s">
        <v>800</v>
      </c>
      <c r="S846" s="68" t="s">
        <v>800</v>
      </c>
      <c r="T846" s="68" t="s">
        <v>800</v>
      </c>
      <c r="U846" s="52"/>
      <c r="V846" s="211"/>
      <c r="W846" s="211"/>
      <c r="X846" s="211"/>
      <c r="Y846" s="211"/>
      <c r="Z846" s="211"/>
      <c r="AA846" s="211"/>
      <c r="AB846" s="211"/>
      <c r="AC846" s="211"/>
      <c r="AD846" s="216"/>
      <c r="AE846" s="101">
        <v>0</v>
      </c>
      <c r="AG846" s="36"/>
    </row>
    <row r="847" spans="1:33" s="38" customFormat="1" ht="15" customHeight="1" x14ac:dyDescent="0.2">
      <c r="A847" s="277">
        <v>19</v>
      </c>
      <c r="B847" s="279">
        <v>40</v>
      </c>
      <c r="C847" s="1" t="s">
        <v>124</v>
      </c>
      <c r="D847" s="1" t="s">
        <v>721</v>
      </c>
      <c r="E847" s="1" t="s">
        <v>2</v>
      </c>
      <c r="F847" s="1"/>
      <c r="G847" s="292">
        <v>355230418</v>
      </c>
      <c r="H847" s="103"/>
      <c r="I847" s="103"/>
      <c r="J847" s="103"/>
      <c r="K847" s="103"/>
      <c r="L847" s="103"/>
      <c r="M847" s="305">
        <f t="shared" si="17"/>
        <v>6.9829999999999996E-3</v>
      </c>
      <c r="N847" s="221">
        <v>6.9443999999999999E-3</v>
      </c>
      <c r="O847" s="221">
        <v>3.8600000000000003E-5</v>
      </c>
      <c r="P847" s="258">
        <v>6.2416666666666669E-2</v>
      </c>
      <c r="Q847" s="68" t="s">
        <v>800</v>
      </c>
      <c r="R847" s="68" t="s">
        <v>800</v>
      </c>
      <c r="S847" s="68" t="s">
        <v>800</v>
      </c>
      <c r="T847" s="68" t="s">
        <v>800</v>
      </c>
      <c r="U847" s="52"/>
      <c r="V847" s="211"/>
      <c r="W847" s="211"/>
      <c r="X847" s="211"/>
      <c r="Y847" s="211"/>
      <c r="Z847" s="211"/>
      <c r="AA847" s="211"/>
      <c r="AB847" s="211"/>
      <c r="AC847" s="211"/>
      <c r="AD847" s="216"/>
      <c r="AE847" s="101">
        <v>4</v>
      </c>
      <c r="AG847" s="36"/>
    </row>
    <row r="848" spans="1:33" s="38" customFormat="1" ht="15" customHeight="1" x14ac:dyDescent="0.2">
      <c r="A848" s="277">
        <v>15</v>
      </c>
      <c r="B848" s="279">
        <v>40</v>
      </c>
      <c r="C848" s="1" t="s">
        <v>124</v>
      </c>
      <c r="D848" s="1" t="s">
        <v>733</v>
      </c>
      <c r="E848" s="1" t="s">
        <v>17</v>
      </c>
      <c r="F848" s="1"/>
      <c r="G848" s="292">
        <v>355340118</v>
      </c>
      <c r="H848" s="103"/>
      <c r="I848" s="103"/>
      <c r="J848" s="103"/>
      <c r="K848" s="103"/>
      <c r="L848" s="103"/>
      <c r="M848" s="305">
        <f t="shared" si="17"/>
        <v>3.0382E-3</v>
      </c>
      <c r="N848" s="221">
        <v>3.0382E-3</v>
      </c>
      <c r="O848" s="221">
        <v>0</v>
      </c>
      <c r="P848" s="258">
        <v>0</v>
      </c>
      <c r="Q848" s="68" t="s">
        <v>800</v>
      </c>
      <c r="R848" s="68" t="s">
        <v>800</v>
      </c>
      <c r="S848" s="68" t="s">
        <v>800</v>
      </c>
      <c r="T848" s="68" t="s">
        <v>800</v>
      </c>
      <c r="U848" s="52"/>
      <c r="V848" s="211"/>
      <c r="W848" s="211"/>
      <c r="X848" s="211"/>
      <c r="Y848" s="211"/>
      <c r="Z848" s="211"/>
      <c r="AA848" s="211"/>
      <c r="AB848" s="211"/>
      <c r="AC848" s="211"/>
      <c r="AD848" s="216"/>
      <c r="AE848" s="101">
        <v>1</v>
      </c>
      <c r="AG848" s="36"/>
    </row>
    <row r="849" spans="1:33" s="38" customFormat="1" ht="15" customHeight="1" x14ac:dyDescent="0.2">
      <c r="A849" s="277">
        <v>15</v>
      </c>
      <c r="B849" s="279">
        <v>40</v>
      </c>
      <c r="C849" s="1" t="s">
        <v>124</v>
      </c>
      <c r="D849" s="1" t="s">
        <v>764</v>
      </c>
      <c r="E849" s="1" t="s">
        <v>17</v>
      </c>
      <c r="F849" s="1"/>
      <c r="G849" s="292">
        <v>355580218</v>
      </c>
      <c r="H849" s="103"/>
      <c r="I849" s="103"/>
      <c r="J849" s="103"/>
      <c r="K849" s="103"/>
      <c r="L849" s="103"/>
      <c r="M849" s="305">
        <f t="shared" si="17"/>
        <v>2.5312600000000001E-2</v>
      </c>
      <c r="N849" s="221">
        <v>2.5312600000000001E-2</v>
      </c>
      <c r="O849" s="221">
        <v>0</v>
      </c>
      <c r="P849" s="258">
        <v>0</v>
      </c>
      <c r="Q849" s="68" t="s">
        <v>800</v>
      </c>
      <c r="R849" s="68" t="s">
        <v>800</v>
      </c>
      <c r="S849" s="68" t="s">
        <v>800</v>
      </c>
      <c r="T849" s="68" t="s">
        <v>800</v>
      </c>
      <c r="U849" s="52"/>
      <c r="V849" s="211"/>
      <c r="W849" s="211"/>
      <c r="X849" s="211"/>
      <c r="Y849" s="211"/>
      <c r="Z849" s="211"/>
      <c r="AA849" s="211"/>
      <c r="AB849" s="211"/>
      <c r="AC849" s="211"/>
      <c r="AD849" s="216"/>
      <c r="AE849" s="101">
        <v>0</v>
      </c>
      <c r="AG849" s="36"/>
    </row>
    <row r="850" spans="1:33" s="38" customFormat="1" ht="15" customHeight="1" x14ac:dyDescent="0.2">
      <c r="A850" s="277">
        <v>15</v>
      </c>
      <c r="B850" s="279">
        <v>40</v>
      </c>
      <c r="C850" s="1" t="s">
        <v>124</v>
      </c>
      <c r="D850" s="1" t="s">
        <v>767</v>
      </c>
      <c r="E850" s="1" t="s">
        <v>17</v>
      </c>
      <c r="F850" s="1"/>
      <c r="G850" s="292">
        <v>355610718</v>
      </c>
      <c r="H850" s="103"/>
      <c r="I850" s="103"/>
      <c r="J850" s="103"/>
      <c r="K850" s="103"/>
      <c r="L850" s="103"/>
      <c r="M850" s="305">
        <f t="shared" si="17"/>
        <v>0.10790860000000001</v>
      </c>
      <c r="N850" s="221">
        <v>0.1072188</v>
      </c>
      <c r="O850" s="221">
        <v>6.8979999999999996E-4</v>
      </c>
      <c r="P850" s="258">
        <v>0</v>
      </c>
      <c r="Q850" s="68" t="s">
        <v>800</v>
      </c>
      <c r="R850" s="68" t="s">
        <v>800</v>
      </c>
      <c r="S850" s="68" t="s">
        <v>800</v>
      </c>
      <c r="T850" s="68" t="s">
        <v>800</v>
      </c>
      <c r="U850" s="52"/>
      <c r="V850" s="211"/>
      <c r="W850" s="211"/>
      <c r="X850" s="211"/>
      <c r="Y850" s="211"/>
      <c r="Z850" s="211"/>
      <c r="AA850" s="211"/>
      <c r="AB850" s="211"/>
      <c r="AC850" s="211"/>
      <c r="AD850" s="216"/>
      <c r="AE850" s="101">
        <v>1</v>
      </c>
      <c r="AG850" s="36"/>
    </row>
    <row r="851" spans="1:33" s="38" customFormat="1" ht="15" customHeight="1" x14ac:dyDescent="0.2">
      <c r="A851" s="277">
        <v>15</v>
      </c>
      <c r="B851" s="279">
        <v>40</v>
      </c>
      <c r="C851" s="1" t="s">
        <v>124</v>
      </c>
      <c r="D851" s="1" t="s">
        <v>780</v>
      </c>
      <c r="E851" s="1" t="s">
        <v>17</v>
      </c>
      <c r="F851" s="1"/>
      <c r="G851" s="292">
        <v>355710518</v>
      </c>
      <c r="H851" s="103"/>
      <c r="I851" s="103"/>
      <c r="J851" s="103"/>
      <c r="K851" s="103"/>
      <c r="L851" s="103"/>
      <c r="M851" s="305">
        <f t="shared" si="17"/>
        <v>0.30658349999999995</v>
      </c>
      <c r="N851" s="221">
        <v>0.30612049999999996</v>
      </c>
      <c r="O851" s="221">
        <v>4.6299999999999998E-4</v>
      </c>
      <c r="P851" s="258">
        <v>0</v>
      </c>
      <c r="Q851" s="68" t="s">
        <v>800</v>
      </c>
      <c r="R851" s="68" t="s">
        <v>800</v>
      </c>
      <c r="S851" s="68" t="s">
        <v>800</v>
      </c>
      <c r="T851" s="68" t="s">
        <v>800</v>
      </c>
      <c r="U851" s="52"/>
      <c r="V851" s="211"/>
      <c r="W851" s="211"/>
      <c r="X851" s="211"/>
      <c r="Y851" s="211"/>
      <c r="Z851" s="211"/>
      <c r="AA851" s="211"/>
      <c r="AB851" s="211"/>
      <c r="AC851" s="211"/>
      <c r="AD851" s="216"/>
      <c r="AE851" s="101">
        <v>11</v>
      </c>
      <c r="AG851" s="36"/>
    </row>
    <row r="852" spans="1:33" s="38" customFormat="1" ht="15" customHeight="1" x14ac:dyDescent="0.2">
      <c r="A852" s="277">
        <v>18</v>
      </c>
      <c r="B852" s="279">
        <v>40</v>
      </c>
      <c r="C852" s="1" t="s">
        <v>125</v>
      </c>
      <c r="D852" s="1" t="s">
        <v>186</v>
      </c>
      <c r="E852" s="1" t="s">
        <v>1</v>
      </c>
      <c r="F852" s="1"/>
      <c r="G852" s="292">
        <v>350420619</v>
      </c>
      <c r="H852" s="103"/>
      <c r="I852" s="103"/>
      <c r="J852" s="103"/>
      <c r="K852" s="103"/>
      <c r="L852" s="103"/>
      <c r="M852" s="305">
        <f t="shared" si="17"/>
        <v>4.53958E-2</v>
      </c>
      <c r="N852" s="221">
        <v>1.3889999999999999E-4</v>
      </c>
      <c r="O852" s="221">
        <v>4.5256900000000003E-2</v>
      </c>
      <c r="P852" s="258">
        <v>0</v>
      </c>
      <c r="Q852" s="68" t="s">
        <v>800</v>
      </c>
      <c r="R852" s="68" t="s">
        <v>800</v>
      </c>
      <c r="S852" s="68" t="s">
        <v>800</v>
      </c>
      <c r="T852" s="68" t="s">
        <v>800</v>
      </c>
      <c r="U852" s="52"/>
      <c r="V852" s="211"/>
      <c r="W852" s="211"/>
      <c r="X852" s="211"/>
      <c r="Y852" s="211"/>
      <c r="Z852" s="211"/>
      <c r="AA852" s="211"/>
      <c r="AB852" s="211"/>
      <c r="AC852" s="211"/>
      <c r="AD852" s="216"/>
      <c r="AE852" s="101">
        <v>0</v>
      </c>
      <c r="AG852" s="36"/>
    </row>
    <row r="853" spans="1:33" s="38" customFormat="1" ht="15" customHeight="1" x14ac:dyDescent="0.2">
      <c r="A853" s="277">
        <v>18</v>
      </c>
      <c r="B853" s="279">
        <v>40</v>
      </c>
      <c r="C853" s="1" t="s">
        <v>125</v>
      </c>
      <c r="D853" s="1" t="s">
        <v>322</v>
      </c>
      <c r="E853" s="1" t="s">
        <v>1</v>
      </c>
      <c r="F853" s="1"/>
      <c r="G853" s="292">
        <v>351590519</v>
      </c>
      <c r="H853" s="103"/>
      <c r="I853" s="103"/>
      <c r="J853" s="103"/>
      <c r="K853" s="103"/>
      <c r="L853" s="103"/>
      <c r="M853" s="305">
        <f t="shared" si="17"/>
        <v>3.0868100000000002E-2</v>
      </c>
      <c r="N853" s="221">
        <v>3.0740800000000002E-2</v>
      </c>
      <c r="O853" s="221">
        <v>1.273E-4</v>
      </c>
      <c r="P853" s="258">
        <v>0</v>
      </c>
      <c r="Q853" s="68" t="s">
        <v>800</v>
      </c>
      <c r="R853" s="68" t="s">
        <v>800</v>
      </c>
      <c r="S853" s="68" t="s">
        <v>800</v>
      </c>
      <c r="T853" s="68" t="s">
        <v>800</v>
      </c>
      <c r="U853" s="52"/>
      <c r="V853" s="211"/>
      <c r="W853" s="211"/>
      <c r="X853" s="211"/>
      <c r="Y853" s="211"/>
      <c r="Z853" s="211"/>
      <c r="AA853" s="211"/>
      <c r="AB853" s="211"/>
      <c r="AC853" s="211"/>
      <c r="AD853" s="216"/>
      <c r="AE853" s="101">
        <v>0</v>
      </c>
      <c r="AG853" s="36"/>
    </row>
    <row r="854" spans="1:33" s="38" customFormat="1" ht="15" customHeight="1" x14ac:dyDescent="0.2">
      <c r="A854" s="277">
        <v>18</v>
      </c>
      <c r="B854" s="279">
        <v>40</v>
      </c>
      <c r="C854" s="1" t="s">
        <v>125</v>
      </c>
      <c r="D854" s="1" t="s">
        <v>333</v>
      </c>
      <c r="E854" s="1" t="s">
        <v>1</v>
      </c>
      <c r="F854" s="1"/>
      <c r="G854" s="292">
        <v>351690319</v>
      </c>
      <c r="H854" s="103"/>
      <c r="I854" s="103"/>
      <c r="J854" s="103"/>
      <c r="K854" s="103"/>
      <c r="L854" s="103"/>
      <c r="M854" s="305">
        <f t="shared" si="17"/>
        <v>1.6999999999999999E-3</v>
      </c>
      <c r="N854" s="221">
        <v>1.6999999999999999E-3</v>
      </c>
      <c r="O854" s="221">
        <v>0</v>
      </c>
      <c r="P854" s="258">
        <v>0</v>
      </c>
      <c r="Q854" s="68" t="s">
        <v>800</v>
      </c>
      <c r="R854" s="68" t="s">
        <v>800</v>
      </c>
      <c r="S854" s="68" t="s">
        <v>800</v>
      </c>
      <c r="T854" s="68" t="s">
        <v>800</v>
      </c>
      <c r="U854" s="52"/>
      <c r="V854" s="211"/>
      <c r="W854" s="211"/>
      <c r="X854" s="211"/>
      <c r="Y854" s="211"/>
      <c r="Z854" s="211"/>
      <c r="AA854" s="211"/>
      <c r="AB854" s="211"/>
      <c r="AC854" s="211"/>
      <c r="AD854" s="216"/>
      <c r="AE854" s="101">
        <v>0</v>
      </c>
      <c r="AG854" s="36"/>
    </row>
    <row r="855" spans="1:33" s="38" customFormat="1" ht="15" customHeight="1" x14ac:dyDescent="0.2">
      <c r="A855" s="277">
        <v>18</v>
      </c>
      <c r="B855" s="279">
        <v>40</v>
      </c>
      <c r="C855" s="1" t="s">
        <v>125</v>
      </c>
      <c r="D855" s="1" t="s">
        <v>354</v>
      </c>
      <c r="E855" s="1" t="s">
        <v>1</v>
      </c>
      <c r="F855" s="1"/>
      <c r="G855" s="292">
        <v>351890919</v>
      </c>
      <c r="H855" s="103"/>
      <c r="I855" s="103"/>
      <c r="J855" s="103"/>
      <c r="K855" s="103"/>
      <c r="L855" s="103"/>
      <c r="M855" s="305">
        <f t="shared" si="17"/>
        <v>2.7779999999999998E-4</v>
      </c>
      <c r="N855" s="221">
        <v>0</v>
      </c>
      <c r="O855" s="221">
        <v>2.7779999999999998E-4</v>
      </c>
      <c r="P855" s="258">
        <v>0</v>
      </c>
      <c r="Q855" s="68" t="s">
        <v>800</v>
      </c>
      <c r="R855" s="68" t="s">
        <v>800</v>
      </c>
      <c r="S855" s="68" t="s">
        <v>800</v>
      </c>
      <c r="T855" s="68" t="s">
        <v>800</v>
      </c>
      <c r="U855" s="52"/>
      <c r="V855" s="211"/>
      <c r="W855" s="211"/>
      <c r="X855" s="211"/>
      <c r="Y855" s="211"/>
      <c r="Z855" s="211"/>
      <c r="AA855" s="211"/>
      <c r="AB855" s="211"/>
      <c r="AC855" s="211"/>
      <c r="AD855" s="216"/>
      <c r="AE855" s="101">
        <v>0</v>
      </c>
      <c r="AG855" s="36"/>
    </row>
    <row r="856" spans="1:33" s="38" customFormat="1" ht="15" customHeight="1" x14ac:dyDescent="0.2">
      <c r="A856" s="277">
        <v>18</v>
      </c>
      <c r="B856" s="279">
        <v>40</v>
      </c>
      <c r="C856" s="1" t="s">
        <v>125</v>
      </c>
      <c r="D856" s="1" t="s">
        <v>373</v>
      </c>
      <c r="E856" s="1" t="s">
        <v>1</v>
      </c>
      <c r="F856" s="1"/>
      <c r="G856" s="292">
        <v>352044219</v>
      </c>
      <c r="H856" s="103"/>
      <c r="I856" s="103"/>
      <c r="J856" s="103"/>
      <c r="K856" s="103"/>
      <c r="L856" s="103"/>
      <c r="M856" s="305">
        <f t="shared" si="17"/>
        <v>8.9000000000000006E-4</v>
      </c>
      <c r="N856" s="221">
        <v>5.6700000000000003E-5</v>
      </c>
      <c r="O856" s="221">
        <v>8.3330000000000003E-4</v>
      </c>
      <c r="P856" s="258">
        <v>0</v>
      </c>
      <c r="Q856" s="68" t="s">
        <v>800</v>
      </c>
      <c r="R856" s="68" t="s">
        <v>800</v>
      </c>
      <c r="S856" s="68" t="s">
        <v>800</v>
      </c>
      <c r="T856" s="68" t="s">
        <v>800</v>
      </c>
      <c r="U856" s="52"/>
      <c r="V856" s="211"/>
      <c r="W856" s="211"/>
      <c r="X856" s="211"/>
      <c r="Y856" s="211"/>
      <c r="Z856" s="211"/>
      <c r="AA856" s="211"/>
      <c r="AB856" s="211"/>
      <c r="AC856" s="211"/>
      <c r="AD856" s="216"/>
      <c r="AE856" s="101">
        <v>0</v>
      </c>
      <c r="AG856" s="36"/>
    </row>
    <row r="857" spans="1:33" s="38" customFormat="1" ht="15" customHeight="1" x14ac:dyDescent="0.2">
      <c r="A857" s="277">
        <v>18</v>
      </c>
      <c r="B857" s="279">
        <v>40</v>
      </c>
      <c r="C857" s="1" t="s">
        <v>125</v>
      </c>
      <c r="D857" s="1" t="s">
        <v>490</v>
      </c>
      <c r="E857" s="1" t="s">
        <v>1</v>
      </c>
      <c r="F857" s="1"/>
      <c r="G857" s="292">
        <v>353140719</v>
      </c>
      <c r="H857" s="103"/>
      <c r="I857" s="103"/>
      <c r="J857" s="103"/>
      <c r="K857" s="103"/>
      <c r="L857" s="103"/>
      <c r="M857" s="305">
        <f t="shared" si="17"/>
        <v>5.1658700000000002E-2</v>
      </c>
      <c r="N857" s="221">
        <v>4.5750100000000002E-2</v>
      </c>
      <c r="O857" s="221">
        <v>5.9085999999999991E-3</v>
      </c>
      <c r="P857" s="258">
        <v>0</v>
      </c>
      <c r="Q857" s="68" t="s">
        <v>800</v>
      </c>
      <c r="R857" s="68" t="s">
        <v>800</v>
      </c>
      <c r="S857" s="68" t="s">
        <v>800</v>
      </c>
      <c r="T857" s="68" t="s">
        <v>800</v>
      </c>
      <c r="U857" s="52"/>
      <c r="V857" s="211"/>
      <c r="W857" s="211"/>
      <c r="X857" s="211"/>
      <c r="Y857" s="211"/>
      <c r="Z857" s="211"/>
      <c r="AA857" s="211"/>
      <c r="AB857" s="211"/>
      <c r="AC857" s="211"/>
      <c r="AD857" s="216"/>
      <c r="AE857" s="101">
        <v>3</v>
      </c>
      <c r="AG857" s="36"/>
    </row>
    <row r="858" spans="1:33" s="38" customFormat="1" ht="15" customHeight="1" x14ac:dyDescent="0.2">
      <c r="A858" s="277">
        <v>18</v>
      </c>
      <c r="B858" s="279">
        <v>40</v>
      </c>
      <c r="C858" s="1" t="s">
        <v>125</v>
      </c>
      <c r="D858" s="1" t="s">
        <v>503</v>
      </c>
      <c r="E858" s="1" t="s">
        <v>1</v>
      </c>
      <c r="F858" s="1"/>
      <c r="G858" s="292">
        <v>353250419</v>
      </c>
      <c r="H858" s="103"/>
      <c r="I858" s="103"/>
      <c r="J858" s="103"/>
      <c r="K858" s="103"/>
      <c r="L858" s="103"/>
      <c r="M858" s="305">
        <f t="shared" si="17"/>
        <v>1.6319400000000001E-2</v>
      </c>
      <c r="N858" s="221">
        <v>1.6319400000000001E-2</v>
      </c>
      <c r="O858" s="221">
        <v>0</v>
      </c>
      <c r="P858" s="258">
        <v>0</v>
      </c>
      <c r="Q858" s="68" t="s">
        <v>800</v>
      </c>
      <c r="R858" s="68" t="s">
        <v>800</v>
      </c>
      <c r="S858" s="68" t="s">
        <v>800</v>
      </c>
      <c r="T858" s="68" t="s">
        <v>800</v>
      </c>
      <c r="U858" s="52"/>
      <c r="V858" s="211"/>
      <c r="W858" s="211"/>
      <c r="X858" s="211"/>
      <c r="Y858" s="211"/>
      <c r="Z858" s="211"/>
      <c r="AA858" s="211"/>
      <c r="AB858" s="211"/>
      <c r="AC858" s="211"/>
      <c r="AD858" s="216"/>
      <c r="AE858" s="101">
        <v>0</v>
      </c>
      <c r="AG858" s="36"/>
    </row>
    <row r="859" spans="1:33" s="38" customFormat="1" ht="15" customHeight="1" x14ac:dyDescent="0.2">
      <c r="A859" s="277">
        <v>18</v>
      </c>
      <c r="B859" s="279">
        <v>40</v>
      </c>
      <c r="C859" s="1" t="s">
        <v>125</v>
      </c>
      <c r="D859" s="1" t="s">
        <v>504</v>
      </c>
      <c r="E859" s="1" t="s">
        <v>1</v>
      </c>
      <c r="F859" s="1"/>
      <c r="G859" s="292">
        <v>353260319</v>
      </c>
      <c r="H859" s="103"/>
      <c r="I859" s="103"/>
      <c r="J859" s="103"/>
      <c r="K859" s="103"/>
      <c r="L859" s="103"/>
      <c r="M859" s="305">
        <f t="shared" si="17"/>
        <v>8.2866000000000016E-3</v>
      </c>
      <c r="N859" s="221">
        <v>4.6628000000000008E-3</v>
      </c>
      <c r="O859" s="221">
        <v>3.6237999999999999E-3</v>
      </c>
      <c r="P859" s="258">
        <v>0</v>
      </c>
      <c r="Q859" s="68" t="s">
        <v>800</v>
      </c>
      <c r="R859" s="68" t="s">
        <v>800</v>
      </c>
      <c r="S859" s="68" t="s">
        <v>800</v>
      </c>
      <c r="T859" s="68" t="s">
        <v>800</v>
      </c>
      <c r="U859" s="52"/>
      <c r="V859" s="211"/>
      <c r="W859" s="211"/>
      <c r="X859" s="211"/>
      <c r="Y859" s="211"/>
      <c r="Z859" s="211"/>
      <c r="AA859" s="211"/>
      <c r="AB859" s="211"/>
      <c r="AC859" s="211"/>
      <c r="AD859" s="216"/>
      <c r="AE859" s="101">
        <v>0</v>
      </c>
      <c r="AG859" s="36"/>
    </row>
    <row r="860" spans="1:33" s="38" customFormat="1" ht="15" customHeight="1" x14ac:dyDescent="0.2">
      <c r="A860" s="277">
        <v>21</v>
      </c>
      <c r="B860" s="279">
        <v>40</v>
      </c>
      <c r="C860" s="1" t="s">
        <v>126</v>
      </c>
      <c r="D860" s="1" t="s">
        <v>138</v>
      </c>
      <c r="E860" s="1" t="s">
        <v>4</v>
      </c>
      <c r="F860" s="1"/>
      <c r="G860" s="292">
        <v>350010520</v>
      </c>
      <c r="H860" s="103"/>
      <c r="I860" s="103"/>
      <c r="J860" s="103"/>
      <c r="K860" s="103"/>
      <c r="L860" s="103"/>
      <c r="M860" s="305">
        <f t="shared" si="17"/>
        <v>8.8998800000000003E-2</v>
      </c>
      <c r="N860" s="221">
        <v>8.8888900000000007E-2</v>
      </c>
      <c r="O860" s="221">
        <v>1.0990000000000002E-4</v>
      </c>
      <c r="P860" s="258">
        <v>0</v>
      </c>
      <c r="Q860" s="68" t="s">
        <v>800</v>
      </c>
      <c r="R860" s="68" t="s">
        <v>800</v>
      </c>
      <c r="S860" s="68" t="s">
        <v>800</v>
      </c>
      <c r="T860" s="68" t="s">
        <v>800</v>
      </c>
      <c r="U860" s="52"/>
      <c r="V860" s="211"/>
      <c r="W860" s="211"/>
      <c r="X860" s="211"/>
      <c r="Y860" s="211"/>
      <c r="Z860" s="211"/>
      <c r="AA860" s="211"/>
      <c r="AB860" s="211"/>
      <c r="AC860" s="211"/>
      <c r="AD860" s="216"/>
      <c r="AE860" s="101">
        <v>0</v>
      </c>
      <c r="AG860" s="36"/>
    </row>
    <row r="861" spans="1:33" s="38" customFormat="1" ht="15" customHeight="1" x14ac:dyDescent="0.2">
      <c r="A861" s="277">
        <v>19</v>
      </c>
      <c r="B861" s="279">
        <v>40</v>
      </c>
      <c r="C861" s="1" t="s">
        <v>126</v>
      </c>
      <c r="D861" s="1" t="s">
        <v>150</v>
      </c>
      <c r="E861" s="1" t="s">
        <v>2</v>
      </c>
      <c r="F861" s="1"/>
      <c r="G861" s="292">
        <v>350110320</v>
      </c>
      <c r="H861" s="103"/>
      <c r="I861" s="103"/>
      <c r="J861" s="103"/>
      <c r="K861" s="103"/>
      <c r="L861" s="103"/>
      <c r="M861" s="305">
        <f t="shared" si="17"/>
        <v>1.66666E-2</v>
      </c>
      <c r="N861" s="221">
        <v>1.66666E-2</v>
      </c>
      <c r="O861" s="221">
        <v>0</v>
      </c>
      <c r="P861" s="258">
        <v>0</v>
      </c>
      <c r="Q861" s="68" t="s">
        <v>800</v>
      </c>
      <c r="R861" s="68" t="s">
        <v>800</v>
      </c>
      <c r="S861" s="68" t="s">
        <v>800</v>
      </c>
      <c r="T861" s="68" t="s">
        <v>800</v>
      </c>
      <c r="U861" s="52"/>
      <c r="V861" s="211"/>
      <c r="W861" s="211"/>
      <c r="X861" s="211"/>
      <c r="Y861" s="211"/>
      <c r="Z861" s="211"/>
      <c r="AA861" s="211"/>
      <c r="AB861" s="211"/>
      <c r="AC861" s="211"/>
      <c r="AD861" s="216"/>
      <c r="AE861" s="101">
        <v>2</v>
      </c>
      <c r="AG861" s="36"/>
    </row>
    <row r="862" spans="1:33" s="38" customFormat="1" ht="15" customHeight="1" x14ac:dyDescent="0.2">
      <c r="A862" s="277">
        <v>19</v>
      </c>
      <c r="B862" s="279">
        <v>40</v>
      </c>
      <c r="C862" s="1" t="s">
        <v>126</v>
      </c>
      <c r="D862" s="1" t="s">
        <v>169</v>
      </c>
      <c r="E862" s="1" t="s">
        <v>2</v>
      </c>
      <c r="F862" s="1"/>
      <c r="G862" s="292">
        <v>350280420</v>
      </c>
      <c r="H862" s="103"/>
      <c r="I862" s="103"/>
      <c r="J862" s="103"/>
      <c r="K862" s="103"/>
      <c r="L862" s="103"/>
      <c r="M862" s="305">
        <f t="shared" si="17"/>
        <v>0</v>
      </c>
      <c r="N862" s="221">
        <v>0</v>
      </c>
      <c r="O862" s="221">
        <v>0</v>
      </c>
      <c r="P862" s="258">
        <v>0</v>
      </c>
      <c r="Q862" s="68" t="s">
        <v>800</v>
      </c>
      <c r="R862" s="68" t="s">
        <v>800</v>
      </c>
      <c r="S862" s="68" t="s">
        <v>800</v>
      </c>
      <c r="T862" s="68" t="s">
        <v>800</v>
      </c>
      <c r="U862" s="52"/>
      <c r="V862" s="211"/>
      <c r="W862" s="211"/>
      <c r="X862" s="211"/>
      <c r="Y862" s="211"/>
      <c r="Z862" s="211"/>
      <c r="AA862" s="211"/>
      <c r="AB862" s="211"/>
      <c r="AC862" s="211"/>
      <c r="AD862" s="216"/>
      <c r="AE862" s="101">
        <v>0</v>
      </c>
      <c r="AG862" s="36"/>
    </row>
    <row r="863" spans="1:33" s="38" customFormat="1" ht="15" customHeight="1" x14ac:dyDescent="0.2">
      <c r="A863" s="277">
        <v>19</v>
      </c>
      <c r="B863" s="279">
        <v>40</v>
      </c>
      <c r="C863" s="1" t="s">
        <v>126</v>
      </c>
      <c r="D863" s="1" t="s">
        <v>207</v>
      </c>
      <c r="E863" s="1" t="s">
        <v>2</v>
      </c>
      <c r="F863" s="1"/>
      <c r="G863" s="292">
        <v>350620120</v>
      </c>
      <c r="H863" s="103"/>
      <c r="I863" s="103"/>
      <c r="J863" s="103"/>
      <c r="K863" s="103"/>
      <c r="L863" s="103"/>
      <c r="M863" s="305">
        <f t="shared" si="17"/>
        <v>0.16509989999999999</v>
      </c>
      <c r="N863" s="221">
        <v>0.16485339999999998</v>
      </c>
      <c r="O863" s="221">
        <v>2.4649999999999997E-4</v>
      </c>
      <c r="P863" s="258">
        <v>0</v>
      </c>
      <c r="Q863" s="68" t="s">
        <v>800</v>
      </c>
      <c r="R863" s="68" t="s">
        <v>800</v>
      </c>
      <c r="S863" s="68" t="s">
        <v>800</v>
      </c>
      <c r="T863" s="68" t="s">
        <v>800</v>
      </c>
      <c r="U863" s="52"/>
      <c r="V863" s="211"/>
      <c r="W863" s="211"/>
      <c r="X863" s="211"/>
      <c r="Y863" s="211"/>
      <c r="Z863" s="211"/>
      <c r="AA863" s="211"/>
      <c r="AB863" s="211"/>
      <c r="AC863" s="211"/>
      <c r="AD863" s="216"/>
      <c r="AE863" s="101">
        <v>1</v>
      </c>
      <c r="AG863" s="36"/>
    </row>
    <row r="864" spans="1:33" s="38" customFormat="1" ht="15" customHeight="1" x14ac:dyDescent="0.2">
      <c r="A864" s="277">
        <v>19</v>
      </c>
      <c r="B864" s="279">
        <v>40</v>
      </c>
      <c r="C864" s="1" t="s">
        <v>126</v>
      </c>
      <c r="D864" s="1" t="s">
        <v>210</v>
      </c>
      <c r="E864" s="1" t="s">
        <v>2</v>
      </c>
      <c r="F864" s="1"/>
      <c r="G864" s="292">
        <v>350640920</v>
      </c>
      <c r="H864" s="103"/>
      <c r="I864" s="103"/>
      <c r="J864" s="103"/>
      <c r="K864" s="103"/>
      <c r="L864" s="103"/>
      <c r="M864" s="305">
        <f t="shared" si="17"/>
        <v>0</v>
      </c>
      <c r="N864" s="221">
        <v>0</v>
      </c>
      <c r="O864" s="221">
        <v>0</v>
      </c>
      <c r="P864" s="258">
        <v>0</v>
      </c>
      <c r="Q864" s="68" t="s">
        <v>800</v>
      </c>
      <c r="R864" s="68" t="s">
        <v>800</v>
      </c>
      <c r="S864" s="68" t="s">
        <v>800</v>
      </c>
      <c r="T864" s="68" t="s">
        <v>800</v>
      </c>
      <c r="U864" s="52"/>
      <c r="V864" s="211"/>
      <c r="W864" s="211"/>
      <c r="X864" s="211"/>
      <c r="Y864" s="211"/>
      <c r="Z864" s="211"/>
      <c r="AA864" s="211"/>
      <c r="AB864" s="211"/>
      <c r="AC864" s="211"/>
      <c r="AD864" s="216"/>
      <c r="AE864" s="101">
        <v>0</v>
      </c>
      <c r="AG864" s="36"/>
    </row>
    <row r="865" spans="1:33" s="38" customFormat="1" ht="15" customHeight="1" x14ac:dyDescent="0.2">
      <c r="A865" s="277">
        <v>19</v>
      </c>
      <c r="B865" s="279">
        <v>40</v>
      </c>
      <c r="C865" s="1" t="s">
        <v>126</v>
      </c>
      <c r="D865" s="1" t="s">
        <v>225</v>
      </c>
      <c r="E865" s="1" t="s">
        <v>2</v>
      </c>
      <c r="F865" s="1"/>
      <c r="G865" s="292">
        <v>350770420</v>
      </c>
      <c r="H865" s="103"/>
      <c r="I865" s="103"/>
      <c r="J865" s="103"/>
      <c r="K865" s="103"/>
      <c r="L865" s="103"/>
      <c r="M865" s="305">
        <f t="shared" si="17"/>
        <v>0.12453700000000001</v>
      </c>
      <c r="N865" s="221">
        <v>0.12355550000000001</v>
      </c>
      <c r="O865" s="221">
        <v>9.8149999999999995E-4</v>
      </c>
      <c r="P865" s="258">
        <v>0</v>
      </c>
      <c r="Q865" s="68" t="s">
        <v>800</v>
      </c>
      <c r="R865" s="68" t="s">
        <v>800</v>
      </c>
      <c r="S865" s="68" t="s">
        <v>800</v>
      </c>
      <c r="T865" s="68" t="s">
        <v>800</v>
      </c>
      <c r="U865" s="52"/>
      <c r="V865" s="211"/>
      <c r="W865" s="211"/>
      <c r="X865" s="211"/>
      <c r="Y865" s="211"/>
      <c r="Z865" s="211"/>
      <c r="AA865" s="211"/>
      <c r="AB865" s="211"/>
      <c r="AC865" s="211"/>
      <c r="AD865" s="216"/>
      <c r="AE865" s="101">
        <v>3</v>
      </c>
      <c r="AG865" s="36"/>
    </row>
    <row r="866" spans="1:33" s="38" customFormat="1" ht="15" customHeight="1" x14ac:dyDescent="0.2">
      <c r="A866" s="277">
        <v>16</v>
      </c>
      <c r="B866" s="279">
        <v>40</v>
      </c>
      <c r="C866" s="1" t="s">
        <v>126</v>
      </c>
      <c r="D866" s="1" t="s">
        <v>237</v>
      </c>
      <c r="E866" s="1" t="s">
        <v>0</v>
      </c>
      <c r="F866" s="1"/>
      <c r="G866" s="292">
        <v>350880120</v>
      </c>
      <c r="H866" s="103"/>
      <c r="I866" s="103"/>
      <c r="J866" s="103"/>
      <c r="K866" s="103"/>
      <c r="L866" s="103"/>
      <c r="M866" s="305">
        <f t="shared" si="17"/>
        <v>0</v>
      </c>
      <c r="N866" s="221">
        <v>0</v>
      </c>
      <c r="O866" s="221">
        <v>0</v>
      </c>
      <c r="P866" s="258">
        <v>0</v>
      </c>
      <c r="Q866" s="68" t="s">
        <v>800</v>
      </c>
      <c r="R866" s="68" t="s">
        <v>800</v>
      </c>
      <c r="S866" s="68" t="s">
        <v>800</v>
      </c>
      <c r="T866" s="68" t="s">
        <v>800</v>
      </c>
      <c r="U866" s="52"/>
      <c r="V866" s="211"/>
      <c r="W866" s="211"/>
      <c r="X866" s="211"/>
      <c r="Y866" s="211"/>
      <c r="Z866" s="211"/>
      <c r="AA866" s="211"/>
      <c r="AB866" s="211"/>
      <c r="AC866" s="211"/>
      <c r="AD866" s="216"/>
      <c r="AE866" s="101">
        <v>0</v>
      </c>
      <c r="AG866" s="36"/>
    </row>
    <row r="867" spans="1:33" s="38" customFormat="1" ht="15" customHeight="1" x14ac:dyDescent="0.2">
      <c r="A867" s="277">
        <v>19</v>
      </c>
      <c r="B867" s="279">
        <v>40</v>
      </c>
      <c r="C867" s="1" t="s">
        <v>126</v>
      </c>
      <c r="D867" s="1" t="s">
        <v>263</v>
      </c>
      <c r="E867" s="1" t="s">
        <v>2</v>
      </c>
      <c r="F867" s="1"/>
      <c r="G867" s="292">
        <v>351100320</v>
      </c>
      <c r="H867" s="103"/>
      <c r="I867" s="103"/>
      <c r="J867" s="103"/>
      <c r="K867" s="103"/>
      <c r="L867" s="103"/>
      <c r="M867" s="305">
        <f t="shared" si="17"/>
        <v>0</v>
      </c>
      <c r="N867" s="221">
        <v>0</v>
      </c>
      <c r="O867" s="221">
        <v>0</v>
      </c>
      <c r="P867" s="258">
        <v>0</v>
      </c>
      <c r="Q867" s="68" t="s">
        <v>800</v>
      </c>
      <c r="R867" s="68" t="s">
        <v>800</v>
      </c>
      <c r="S867" s="68" t="s">
        <v>800</v>
      </c>
      <c r="T867" s="68" t="s">
        <v>800</v>
      </c>
      <c r="U867" s="52"/>
      <c r="V867" s="211"/>
      <c r="W867" s="211"/>
      <c r="X867" s="211"/>
      <c r="Y867" s="211"/>
      <c r="Z867" s="211"/>
      <c r="AA867" s="211"/>
      <c r="AB867" s="211"/>
      <c r="AC867" s="211"/>
      <c r="AD867" s="216"/>
      <c r="AE867" s="101">
        <v>0</v>
      </c>
      <c r="AG867" s="36"/>
    </row>
    <row r="868" spans="1:33" s="38" customFormat="1" ht="15" customHeight="1" x14ac:dyDescent="0.2">
      <c r="A868" s="277">
        <v>21</v>
      </c>
      <c r="B868" s="279">
        <v>40</v>
      </c>
      <c r="C868" s="1" t="s">
        <v>126</v>
      </c>
      <c r="D868" s="1" t="s">
        <v>323</v>
      </c>
      <c r="E868" s="1" t="s">
        <v>4</v>
      </c>
      <c r="F868" s="1"/>
      <c r="G868" s="292">
        <v>351600220</v>
      </c>
      <c r="H868" s="103"/>
      <c r="I868" s="103"/>
      <c r="J868" s="103"/>
      <c r="K868" s="103"/>
      <c r="L868" s="103"/>
      <c r="M868" s="305">
        <f t="shared" si="17"/>
        <v>5.72685E-2</v>
      </c>
      <c r="N868" s="221">
        <v>5.2083299999999999E-2</v>
      </c>
      <c r="O868" s="221">
        <v>5.1852000000000001E-3</v>
      </c>
      <c r="P868" s="258">
        <v>0</v>
      </c>
      <c r="Q868" s="68" t="s">
        <v>800</v>
      </c>
      <c r="R868" s="68" t="s">
        <v>800</v>
      </c>
      <c r="S868" s="68" t="s">
        <v>800</v>
      </c>
      <c r="T868" s="68" t="s">
        <v>800</v>
      </c>
      <c r="U868" s="52"/>
      <c r="V868" s="211"/>
      <c r="W868" s="211"/>
      <c r="X868" s="211"/>
      <c r="Y868" s="211"/>
      <c r="Z868" s="211"/>
      <c r="AA868" s="211"/>
      <c r="AB868" s="211"/>
      <c r="AC868" s="211"/>
      <c r="AD868" s="216"/>
      <c r="AE868" s="101">
        <v>1</v>
      </c>
      <c r="AG868" s="36"/>
    </row>
    <row r="869" spans="1:33" s="38" customFormat="1" ht="15" customHeight="1" x14ac:dyDescent="0.2">
      <c r="A869" s="277">
        <v>17</v>
      </c>
      <c r="B869" s="279">
        <v>40</v>
      </c>
      <c r="C869" s="1" t="s">
        <v>126</v>
      </c>
      <c r="D869" s="1" t="s">
        <v>329</v>
      </c>
      <c r="E869" s="1" t="s">
        <v>7</v>
      </c>
      <c r="F869" s="1"/>
      <c r="G869" s="292">
        <v>351660620</v>
      </c>
      <c r="H869" s="103"/>
      <c r="I869" s="103"/>
      <c r="J869" s="103"/>
      <c r="K869" s="103"/>
      <c r="L869" s="103"/>
      <c r="M869" s="305">
        <f t="shared" si="17"/>
        <v>2.2764E-3</v>
      </c>
      <c r="N869" s="221">
        <v>2.2764E-3</v>
      </c>
      <c r="O869" s="221">
        <v>0</v>
      </c>
      <c r="P869" s="258">
        <v>0</v>
      </c>
      <c r="Q869" s="68" t="s">
        <v>800</v>
      </c>
      <c r="R869" s="68" t="s">
        <v>800</v>
      </c>
      <c r="S869" s="68" t="s">
        <v>800</v>
      </c>
      <c r="T869" s="68" t="s">
        <v>800</v>
      </c>
      <c r="U869" s="52"/>
      <c r="V869" s="211"/>
      <c r="W869" s="211"/>
      <c r="X869" s="211"/>
      <c r="Y869" s="211"/>
      <c r="Z869" s="211"/>
      <c r="AA869" s="211"/>
      <c r="AB869" s="211"/>
      <c r="AC869" s="211"/>
      <c r="AD869" s="216"/>
      <c r="AE869" s="101">
        <v>2</v>
      </c>
      <c r="AG869" s="36"/>
    </row>
    <row r="870" spans="1:33" s="38" customFormat="1" ht="15" customHeight="1" x14ac:dyDescent="0.2">
      <c r="A870" s="277">
        <v>16</v>
      </c>
      <c r="B870" s="279">
        <v>40</v>
      </c>
      <c r="C870" s="1" t="s">
        <v>126</v>
      </c>
      <c r="D870" s="1" t="s">
        <v>336</v>
      </c>
      <c r="E870" s="1" t="s">
        <v>0</v>
      </c>
      <c r="F870" s="1"/>
      <c r="G870" s="292">
        <v>351720820</v>
      </c>
      <c r="H870" s="103"/>
      <c r="I870" s="103"/>
      <c r="J870" s="103"/>
      <c r="K870" s="103"/>
      <c r="L870" s="103"/>
      <c r="M870" s="305">
        <f t="shared" si="17"/>
        <v>1.4999999999999999E-2</v>
      </c>
      <c r="N870" s="221">
        <v>1.4999999999999999E-2</v>
      </c>
      <c r="O870" s="221">
        <v>0</v>
      </c>
      <c r="P870" s="258">
        <v>0</v>
      </c>
      <c r="Q870" s="68" t="s">
        <v>800</v>
      </c>
      <c r="R870" s="68" t="s">
        <v>800</v>
      </c>
      <c r="S870" s="68" t="s">
        <v>800</v>
      </c>
      <c r="T870" s="68" t="s">
        <v>800</v>
      </c>
      <c r="U870" s="52"/>
      <c r="V870" s="211"/>
      <c r="W870" s="211"/>
      <c r="X870" s="211"/>
      <c r="Y870" s="211"/>
      <c r="Z870" s="211"/>
      <c r="AA870" s="211"/>
      <c r="AB870" s="211"/>
      <c r="AC870" s="211"/>
      <c r="AD870" s="216"/>
      <c r="AE870" s="101">
        <v>3</v>
      </c>
      <c r="AG870" s="36"/>
    </row>
    <row r="871" spans="1:33" s="38" customFormat="1" ht="15" customHeight="1" x14ac:dyDescent="0.2">
      <c r="A871" s="277">
        <v>19</v>
      </c>
      <c r="B871" s="279">
        <v>40</v>
      </c>
      <c r="C871" s="1" t="s">
        <v>126</v>
      </c>
      <c r="D871" s="1" t="s">
        <v>342</v>
      </c>
      <c r="E871" s="1" t="s">
        <v>2</v>
      </c>
      <c r="F871" s="1"/>
      <c r="G871" s="292">
        <v>351780220</v>
      </c>
      <c r="H871" s="103"/>
      <c r="I871" s="103"/>
      <c r="J871" s="103"/>
      <c r="K871" s="103"/>
      <c r="L871" s="103"/>
      <c r="M871" s="305">
        <f t="shared" ref="M871:M919" si="18">SUM(N871:O871)</f>
        <v>1.1600000000000001E-5</v>
      </c>
      <c r="N871" s="221">
        <v>0</v>
      </c>
      <c r="O871" s="221">
        <v>1.1600000000000001E-5</v>
      </c>
      <c r="P871" s="258">
        <v>0</v>
      </c>
      <c r="Q871" s="68" t="s">
        <v>800</v>
      </c>
      <c r="R871" s="68" t="s">
        <v>800</v>
      </c>
      <c r="S871" s="68" t="s">
        <v>800</v>
      </c>
      <c r="T871" s="68" t="s">
        <v>800</v>
      </c>
      <c r="U871" s="52"/>
      <c r="V871" s="211"/>
      <c r="W871" s="211"/>
      <c r="X871" s="211"/>
      <c r="Y871" s="211"/>
      <c r="Z871" s="211"/>
      <c r="AA871" s="211"/>
      <c r="AB871" s="211"/>
      <c r="AC871" s="211"/>
      <c r="AD871" s="216"/>
      <c r="AE871" s="101">
        <v>2</v>
      </c>
      <c r="AG871" s="36"/>
    </row>
    <row r="872" spans="1:33" s="38" customFormat="1" ht="15" customHeight="1" x14ac:dyDescent="0.2">
      <c r="A872" s="277">
        <v>16</v>
      </c>
      <c r="B872" s="279">
        <v>40</v>
      </c>
      <c r="C872" s="1" t="s">
        <v>126</v>
      </c>
      <c r="D872" s="1" t="s">
        <v>345</v>
      </c>
      <c r="E872" s="1" t="s">
        <v>0</v>
      </c>
      <c r="F872" s="1"/>
      <c r="G872" s="292">
        <v>351810720</v>
      </c>
      <c r="H872" s="103"/>
      <c r="I872" s="103"/>
      <c r="J872" s="103"/>
      <c r="K872" s="103"/>
      <c r="L872" s="103"/>
      <c r="M872" s="305">
        <f t="shared" si="18"/>
        <v>0</v>
      </c>
      <c r="N872" s="221">
        <v>0</v>
      </c>
      <c r="O872" s="221">
        <v>0</v>
      </c>
      <c r="P872" s="258">
        <v>0</v>
      </c>
      <c r="Q872" s="68" t="s">
        <v>800</v>
      </c>
      <c r="R872" s="68" t="s">
        <v>800</v>
      </c>
      <c r="S872" s="68" t="s">
        <v>800</v>
      </c>
      <c r="T872" s="68" t="s">
        <v>800</v>
      </c>
      <c r="U872" s="52"/>
      <c r="V872" s="211"/>
      <c r="W872" s="211"/>
      <c r="X872" s="211"/>
      <c r="Y872" s="211"/>
      <c r="Z872" s="211"/>
      <c r="AA872" s="211"/>
      <c r="AB872" s="211"/>
      <c r="AC872" s="211"/>
      <c r="AD872" s="216"/>
      <c r="AE872" s="101">
        <v>0</v>
      </c>
      <c r="AG872" s="36"/>
    </row>
    <row r="873" spans="1:33" s="38" customFormat="1" ht="15" customHeight="1" x14ac:dyDescent="0.2">
      <c r="A873" s="277">
        <v>19</v>
      </c>
      <c r="B873" s="279">
        <v>40</v>
      </c>
      <c r="C873" s="1" t="s">
        <v>126</v>
      </c>
      <c r="D873" s="1" t="s">
        <v>346</v>
      </c>
      <c r="E873" s="1" t="s">
        <v>2</v>
      </c>
      <c r="F873" s="1"/>
      <c r="G873" s="292">
        <v>351820620</v>
      </c>
      <c r="H873" s="103"/>
      <c r="I873" s="103"/>
      <c r="J873" s="103"/>
      <c r="K873" s="103"/>
      <c r="L873" s="103"/>
      <c r="M873" s="305">
        <f t="shared" si="18"/>
        <v>1.2102999999999999E-2</v>
      </c>
      <c r="N873" s="221">
        <v>9.2592999999999998E-3</v>
      </c>
      <c r="O873" s="221">
        <v>2.8437000000000002E-3</v>
      </c>
      <c r="P873" s="258">
        <v>0</v>
      </c>
      <c r="Q873" s="68" t="s">
        <v>800</v>
      </c>
      <c r="R873" s="68" t="s">
        <v>800</v>
      </c>
      <c r="S873" s="68" t="s">
        <v>800</v>
      </c>
      <c r="T873" s="68" t="s">
        <v>800</v>
      </c>
      <c r="U873" s="52"/>
      <c r="V873" s="211"/>
      <c r="W873" s="211"/>
      <c r="X873" s="211"/>
      <c r="Y873" s="211"/>
      <c r="Z873" s="211"/>
      <c r="AA873" s="211"/>
      <c r="AB873" s="211"/>
      <c r="AC873" s="211"/>
      <c r="AD873" s="216"/>
      <c r="AE873" s="101">
        <v>5</v>
      </c>
      <c r="AG873" s="36"/>
    </row>
    <row r="874" spans="1:33" s="38" customFormat="1" ht="15" customHeight="1" x14ac:dyDescent="0.2">
      <c r="A874" s="277">
        <v>21</v>
      </c>
      <c r="B874" s="279">
        <v>40</v>
      </c>
      <c r="C874" s="1" t="s">
        <v>126</v>
      </c>
      <c r="D874" s="1" t="s">
        <v>378</v>
      </c>
      <c r="E874" s="1" t="s">
        <v>4</v>
      </c>
      <c r="F874" s="1"/>
      <c r="G874" s="292">
        <v>352080620</v>
      </c>
      <c r="H874" s="103"/>
      <c r="I874" s="103"/>
      <c r="J874" s="103"/>
      <c r="K874" s="103"/>
      <c r="L874" s="103"/>
      <c r="M874" s="305">
        <f t="shared" si="18"/>
        <v>0</v>
      </c>
      <c r="N874" s="221">
        <v>0</v>
      </c>
      <c r="O874" s="221">
        <v>0</v>
      </c>
      <c r="P874" s="258">
        <v>0</v>
      </c>
      <c r="Q874" s="68" t="s">
        <v>800</v>
      </c>
      <c r="R874" s="68" t="s">
        <v>800</v>
      </c>
      <c r="S874" s="68" t="s">
        <v>800</v>
      </c>
      <c r="T874" s="68" t="s">
        <v>800</v>
      </c>
      <c r="U874" s="52"/>
      <c r="V874" s="211"/>
      <c r="W874" s="211"/>
      <c r="X874" s="211"/>
      <c r="Y874" s="211"/>
      <c r="Z874" s="211"/>
      <c r="AA874" s="211"/>
      <c r="AB874" s="211"/>
      <c r="AC874" s="211"/>
      <c r="AD874" s="216"/>
      <c r="AE874" s="101">
        <v>0</v>
      </c>
      <c r="AG874" s="36"/>
    </row>
    <row r="875" spans="1:33" s="38" customFormat="1" ht="15" customHeight="1" x14ac:dyDescent="0.2">
      <c r="A875" s="277">
        <v>21</v>
      </c>
      <c r="B875" s="279">
        <v>40</v>
      </c>
      <c r="C875" s="1" t="s">
        <v>126</v>
      </c>
      <c r="D875" s="1" t="s">
        <v>387</v>
      </c>
      <c r="E875" s="1" t="s">
        <v>4</v>
      </c>
      <c r="F875" s="1"/>
      <c r="G875" s="292">
        <v>352160620</v>
      </c>
      <c r="H875" s="103"/>
      <c r="I875" s="103"/>
      <c r="J875" s="103"/>
      <c r="K875" s="103"/>
      <c r="L875" s="103"/>
      <c r="M875" s="305">
        <f t="shared" si="18"/>
        <v>1.3541300000000001E-2</v>
      </c>
      <c r="N875" s="221">
        <v>1.2426700000000001E-2</v>
      </c>
      <c r="O875" s="221">
        <v>1.1146000000000001E-3</v>
      </c>
      <c r="P875" s="258">
        <v>0</v>
      </c>
      <c r="Q875" s="68" t="s">
        <v>800</v>
      </c>
      <c r="R875" s="68" t="s">
        <v>800</v>
      </c>
      <c r="S875" s="68" t="s">
        <v>800</v>
      </c>
      <c r="T875" s="68" t="s">
        <v>800</v>
      </c>
      <c r="U875" s="52"/>
      <c r="V875" s="211"/>
      <c r="W875" s="211"/>
      <c r="X875" s="211"/>
      <c r="Y875" s="211"/>
      <c r="Z875" s="211"/>
      <c r="AA875" s="211"/>
      <c r="AB875" s="211"/>
      <c r="AC875" s="211"/>
      <c r="AD875" s="216"/>
      <c r="AE875" s="101">
        <v>0</v>
      </c>
      <c r="AG875" s="36"/>
    </row>
    <row r="876" spans="1:33" s="38" customFormat="1" ht="15" customHeight="1" x14ac:dyDescent="0.2">
      <c r="A876" s="277">
        <v>21</v>
      </c>
      <c r="B876" s="279">
        <v>40</v>
      </c>
      <c r="C876" s="1" t="s">
        <v>126</v>
      </c>
      <c r="D876" s="1" t="s">
        <v>434</v>
      </c>
      <c r="E876" s="1" t="s">
        <v>4</v>
      </c>
      <c r="F876" s="1"/>
      <c r="G876" s="292">
        <v>352600120</v>
      </c>
      <c r="H876" s="103"/>
      <c r="I876" s="103"/>
      <c r="J876" s="103"/>
      <c r="K876" s="103"/>
      <c r="L876" s="103"/>
      <c r="M876" s="305">
        <f t="shared" si="18"/>
        <v>0.24792249999999996</v>
      </c>
      <c r="N876" s="221">
        <v>0.17410490000000001</v>
      </c>
      <c r="O876" s="221">
        <v>7.3817599999999955E-2</v>
      </c>
      <c r="P876" s="258">
        <v>0</v>
      </c>
      <c r="Q876" s="68" t="s">
        <v>800</v>
      </c>
      <c r="R876" s="68" t="s">
        <v>800</v>
      </c>
      <c r="S876" s="68" t="s">
        <v>800</v>
      </c>
      <c r="T876" s="68" t="s">
        <v>800</v>
      </c>
      <c r="U876" s="52"/>
      <c r="V876" s="211"/>
      <c r="W876" s="211"/>
      <c r="X876" s="211"/>
      <c r="Y876" s="211"/>
      <c r="Z876" s="211"/>
      <c r="AA876" s="211"/>
      <c r="AB876" s="211"/>
      <c r="AC876" s="211"/>
      <c r="AD876" s="216"/>
      <c r="AE876" s="101">
        <v>0</v>
      </c>
      <c r="AG876" s="36"/>
    </row>
    <row r="877" spans="1:33" s="38" customFormat="1" ht="15" customHeight="1" x14ac:dyDescent="0.2">
      <c r="A877" s="277">
        <v>19</v>
      </c>
      <c r="B877" s="279">
        <v>40</v>
      </c>
      <c r="C877" s="1" t="s">
        <v>126</v>
      </c>
      <c r="D877" s="1" t="s">
        <v>439</v>
      </c>
      <c r="E877" s="1" t="s">
        <v>2</v>
      </c>
      <c r="F877" s="1"/>
      <c r="G877" s="292">
        <v>352650620</v>
      </c>
      <c r="H877" s="103"/>
      <c r="I877" s="103"/>
      <c r="J877" s="103"/>
      <c r="K877" s="103"/>
      <c r="L877" s="103"/>
      <c r="M877" s="305">
        <f t="shared" si="18"/>
        <v>1.1569900000000001E-2</v>
      </c>
      <c r="N877" s="221">
        <v>0</v>
      </c>
      <c r="O877" s="221">
        <v>1.1569900000000001E-2</v>
      </c>
      <c r="P877" s="258">
        <v>0</v>
      </c>
      <c r="Q877" s="68" t="s">
        <v>800</v>
      </c>
      <c r="R877" s="68" t="s">
        <v>800</v>
      </c>
      <c r="S877" s="68" t="s">
        <v>800</v>
      </c>
      <c r="T877" s="68" t="s">
        <v>800</v>
      </c>
      <c r="U877" s="52"/>
      <c r="V877" s="211"/>
      <c r="W877" s="211"/>
      <c r="X877" s="211"/>
      <c r="Y877" s="211"/>
      <c r="Z877" s="211"/>
      <c r="AA877" s="211"/>
      <c r="AB877" s="211"/>
      <c r="AC877" s="211"/>
      <c r="AD877" s="216"/>
      <c r="AE877" s="101">
        <v>0</v>
      </c>
      <c r="AG877" s="36"/>
    </row>
    <row r="878" spans="1:33" s="38" customFormat="1" ht="15" customHeight="1" x14ac:dyDescent="0.2">
      <c r="A878" s="277">
        <v>16</v>
      </c>
      <c r="B878" s="279">
        <v>40</v>
      </c>
      <c r="C878" s="1" t="s">
        <v>126</v>
      </c>
      <c r="D878" s="1" t="s">
        <v>445</v>
      </c>
      <c r="E878" s="1" t="s">
        <v>0</v>
      </c>
      <c r="F878" s="1"/>
      <c r="G878" s="292">
        <v>352710820</v>
      </c>
      <c r="H878" s="103"/>
      <c r="I878" s="103"/>
      <c r="J878" s="103"/>
      <c r="K878" s="103"/>
      <c r="L878" s="103"/>
      <c r="M878" s="305">
        <f t="shared" si="18"/>
        <v>0.25466430000000001</v>
      </c>
      <c r="N878" s="221">
        <v>0.25462960000000001</v>
      </c>
      <c r="O878" s="221">
        <v>3.4700000000000003E-5</v>
      </c>
      <c r="P878" s="258">
        <v>0</v>
      </c>
      <c r="Q878" s="68" t="s">
        <v>800</v>
      </c>
      <c r="R878" s="68" t="s">
        <v>800</v>
      </c>
      <c r="S878" s="68" t="s">
        <v>800</v>
      </c>
      <c r="T878" s="68" t="s">
        <v>800</v>
      </c>
      <c r="U878" s="52"/>
      <c r="V878" s="211"/>
      <c r="W878" s="211"/>
      <c r="X878" s="211"/>
      <c r="Y878" s="211"/>
      <c r="Z878" s="211"/>
      <c r="AA878" s="211"/>
      <c r="AB878" s="211"/>
      <c r="AC878" s="211"/>
      <c r="AD878" s="216"/>
      <c r="AE878" s="101">
        <v>0</v>
      </c>
      <c r="AG878" s="36"/>
    </row>
    <row r="879" spans="1:33" s="38" customFormat="1" ht="15" customHeight="1" x14ac:dyDescent="0.2">
      <c r="A879" s="277">
        <v>21</v>
      </c>
      <c r="B879" s="279">
        <v>40</v>
      </c>
      <c r="C879" s="1" t="s">
        <v>126</v>
      </c>
      <c r="D879" s="1" t="s">
        <v>466</v>
      </c>
      <c r="E879" s="1" t="s">
        <v>4</v>
      </c>
      <c r="F879" s="1"/>
      <c r="G879" s="292">
        <v>352900520</v>
      </c>
      <c r="H879" s="103"/>
      <c r="I879" s="103"/>
      <c r="J879" s="103"/>
      <c r="K879" s="103"/>
      <c r="L879" s="103"/>
      <c r="M879" s="305">
        <f t="shared" si="18"/>
        <v>0.17989559999999999</v>
      </c>
      <c r="N879" s="221">
        <v>9.5885000000000012E-2</v>
      </c>
      <c r="O879" s="221">
        <v>8.4010599999999991E-2</v>
      </c>
      <c r="P879" s="258">
        <v>0</v>
      </c>
      <c r="Q879" s="68" t="s">
        <v>800</v>
      </c>
      <c r="R879" s="68" t="s">
        <v>800</v>
      </c>
      <c r="S879" s="68" t="s">
        <v>800</v>
      </c>
      <c r="T879" s="68" t="s">
        <v>800</v>
      </c>
      <c r="U879" s="52"/>
      <c r="V879" s="211"/>
      <c r="W879" s="211"/>
      <c r="X879" s="211"/>
      <c r="Y879" s="211"/>
      <c r="Z879" s="211"/>
      <c r="AA879" s="211"/>
      <c r="AB879" s="211"/>
      <c r="AC879" s="211"/>
      <c r="AD879" s="216"/>
      <c r="AE879" s="101">
        <v>18</v>
      </c>
      <c r="AG879" s="36"/>
    </row>
    <row r="880" spans="1:33" s="38" customFormat="1" ht="15" customHeight="1" x14ac:dyDescent="0.2">
      <c r="A880" s="277">
        <v>19</v>
      </c>
      <c r="B880" s="279">
        <v>40</v>
      </c>
      <c r="C880" s="1" t="s">
        <v>126</v>
      </c>
      <c r="D880" s="1" t="s">
        <v>478</v>
      </c>
      <c r="E880" s="1" t="s">
        <v>2</v>
      </c>
      <c r="F880" s="1"/>
      <c r="G880" s="292">
        <v>353010220</v>
      </c>
      <c r="H880" s="103"/>
      <c r="I880" s="103"/>
      <c r="J880" s="103"/>
      <c r="K880" s="103"/>
      <c r="L880" s="103"/>
      <c r="M880" s="305">
        <f t="shared" si="18"/>
        <v>0.15207640000000006</v>
      </c>
      <c r="N880" s="221">
        <v>9.3067000000000066E-2</v>
      </c>
      <c r="O880" s="221">
        <v>5.9009400000000004E-2</v>
      </c>
      <c r="P880" s="258">
        <v>0</v>
      </c>
      <c r="Q880" s="68" t="s">
        <v>800</v>
      </c>
      <c r="R880" s="68" t="s">
        <v>800</v>
      </c>
      <c r="S880" s="68" t="s">
        <v>800</v>
      </c>
      <c r="T880" s="68" t="s">
        <v>800</v>
      </c>
      <c r="U880" s="52"/>
      <c r="V880" s="211"/>
      <c r="W880" s="211"/>
      <c r="X880" s="211"/>
      <c r="Y880" s="211"/>
      <c r="Z880" s="211"/>
      <c r="AA880" s="211"/>
      <c r="AB880" s="211"/>
      <c r="AC880" s="211"/>
      <c r="AD880" s="216"/>
      <c r="AE880" s="101">
        <v>3</v>
      </c>
      <c r="AG880" s="36"/>
    </row>
    <row r="881" spans="1:33" s="38" customFormat="1" ht="15" customHeight="1" x14ac:dyDescent="0.2">
      <c r="A881" s="277">
        <v>19</v>
      </c>
      <c r="B881" s="279">
        <v>40</v>
      </c>
      <c r="C881" s="1" t="s">
        <v>126</v>
      </c>
      <c r="D881" s="1" t="s">
        <v>498</v>
      </c>
      <c r="E881" s="1" t="s">
        <v>2</v>
      </c>
      <c r="F881" s="1"/>
      <c r="G881" s="292">
        <v>353210820</v>
      </c>
      <c r="H881" s="103"/>
      <c r="I881" s="103"/>
      <c r="J881" s="103"/>
      <c r="K881" s="103"/>
      <c r="L881" s="103"/>
      <c r="M881" s="305">
        <f t="shared" si="18"/>
        <v>0</v>
      </c>
      <c r="N881" s="221">
        <v>0</v>
      </c>
      <c r="O881" s="221">
        <v>0</v>
      </c>
      <c r="P881" s="258">
        <v>0</v>
      </c>
      <c r="Q881" s="68" t="s">
        <v>800</v>
      </c>
      <c r="R881" s="68" t="s">
        <v>800</v>
      </c>
      <c r="S881" s="68" t="s">
        <v>800</v>
      </c>
      <c r="T881" s="68" t="s">
        <v>800</v>
      </c>
      <c r="U881" s="52"/>
      <c r="V881" s="211"/>
      <c r="W881" s="211"/>
      <c r="X881" s="211"/>
      <c r="Y881" s="211"/>
      <c r="Z881" s="211"/>
      <c r="AA881" s="211"/>
      <c r="AB881" s="211"/>
      <c r="AC881" s="211"/>
      <c r="AD881" s="216"/>
      <c r="AE881" s="101">
        <v>0</v>
      </c>
      <c r="AG881" s="36"/>
    </row>
    <row r="882" spans="1:33" s="38" customFormat="1" ht="15" customHeight="1" x14ac:dyDescent="0.2">
      <c r="A882" s="277">
        <v>21</v>
      </c>
      <c r="B882" s="279">
        <v>40</v>
      </c>
      <c r="C882" s="1" t="s">
        <v>126</v>
      </c>
      <c r="D882" s="1" t="s">
        <v>523</v>
      </c>
      <c r="E882" s="1" t="s">
        <v>4</v>
      </c>
      <c r="F882" s="1"/>
      <c r="G882" s="292">
        <v>353410420</v>
      </c>
      <c r="H882" s="103"/>
      <c r="I882" s="103"/>
      <c r="J882" s="103"/>
      <c r="K882" s="103"/>
      <c r="L882" s="103"/>
      <c r="M882" s="305">
        <f t="shared" si="18"/>
        <v>4.4552099999999997E-2</v>
      </c>
      <c r="N882" s="221">
        <v>4.4499999999999998E-2</v>
      </c>
      <c r="O882" s="221">
        <v>5.2099999999999999E-5</v>
      </c>
      <c r="P882" s="258">
        <v>0</v>
      </c>
      <c r="Q882" s="68" t="s">
        <v>800</v>
      </c>
      <c r="R882" s="68" t="s">
        <v>800</v>
      </c>
      <c r="S882" s="68" t="s">
        <v>800</v>
      </c>
      <c r="T882" s="68" t="s">
        <v>800</v>
      </c>
      <c r="U882" s="52"/>
      <c r="V882" s="211"/>
      <c r="W882" s="211"/>
      <c r="X882" s="211"/>
      <c r="Y882" s="211"/>
      <c r="Z882" s="211"/>
      <c r="AA882" s="211"/>
      <c r="AB882" s="211"/>
      <c r="AC882" s="211"/>
      <c r="AD882" s="216"/>
      <c r="AE882" s="101">
        <v>0</v>
      </c>
      <c r="AG882" s="36"/>
    </row>
    <row r="883" spans="1:33" s="38" customFormat="1" ht="15" customHeight="1" x14ac:dyDescent="0.2">
      <c r="A883" s="277">
        <v>21</v>
      </c>
      <c r="B883" s="279">
        <v>40</v>
      </c>
      <c r="C883" s="1" t="s">
        <v>126</v>
      </c>
      <c r="D883" s="1" t="s">
        <v>528</v>
      </c>
      <c r="E883" s="1" t="s">
        <v>4</v>
      </c>
      <c r="F883" s="1"/>
      <c r="G883" s="292">
        <v>353460920</v>
      </c>
      <c r="H883" s="103"/>
      <c r="I883" s="103"/>
      <c r="J883" s="103"/>
      <c r="K883" s="103"/>
      <c r="L883" s="103"/>
      <c r="M883" s="305">
        <f t="shared" si="18"/>
        <v>5.9580000000000006E-4</v>
      </c>
      <c r="N883" s="221">
        <v>5.4020000000000001E-4</v>
      </c>
      <c r="O883" s="221">
        <v>5.5600000000000003E-5</v>
      </c>
      <c r="P883" s="258">
        <v>0</v>
      </c>
      <c r="Q883" s="68" t="s">
        <v>800</v>
      </c>
      <c r="R883" s="68" t="s">
        <v>800</v>
      </c>
      <c r="S883" s="68" t="s">
        <v>800</v>
      </c>
      <c r="T883" s="68" t="s">
        <v>800</v>
      </c>
      <c r="U883" s="52"/>
      <c r="V883" s="211"/>
      <c r="W883" s="211"/>
      <c r="X883" s="211"/>
      <c r="Y883" s="211"/>
      <c r="Z883" s="211"/>
      <c r="AA883" s="211"/>
      <c r="AB883" s="211"/>
      <c r="AC883" s="211"/>
      <c r="AD883" s="216"/>
      <c r="AE883" s="101">
        <v>0</v>
      </c>
      <c r="AG883" s="36"/>
    </row>
    <row r="884" spans="1:33" s="38" customFormat="1" ht="15" customHeight="1" x14ac:dyDescent="0.2">
      <c r="A884" s="277">
        <v>21</v>
      </c>
      <c r="B884" s="279">
        <v>40</v>
      </c>
      <c r="C884" s="1" t="s">
        <v>126</v>
      </c>
      <c r="D884" s="1" t="s">
        <v>530</v>
      </c>
      <c r="E884" s="1" t="s">
        <v>4</v>
      </c>
      <c r="F884" s="1"/>
      <c r="G884" s="292">
        <v>353480720</v>
      </c>
      <c r="H884" s="103"/>
      <c r="I884" s="103"/>
      <c r="J884" s="103"/>
      <c r="K884" s="103"/>
      <c r="L884" s="103"/>
      <c r="M884" s="305">
        <f t="shared" si="18"/>
        <v>0</v>
      </c>
      <c r="N884" s="221">
        <v>0</v>
      </c>
      <c r="O884" s="221">
        <v>0</v>
      </c>
      <c r="P884" s="258">
        <v>0</v>
      </c>
      <c r="Q884" s="68" t="s">
        <v>800</v>
      </c>
      <c r="R884" s="68" t="s">
        <v>800</v>
      </c>
      <c r="S884" s="68" t="s">
        <v>800</v>
      </c>
      <c r="T884" s="68" t="s">
        <v>800</v>
      </c>
      <c r="U884" s="52"/>
      <c r="V884" s="211"/>
      <c r="W884" s="211"/>
      <c r="X884" s="211"/>
      <c r="Y884" s="211"/>
      <c r="Z884" s="211"/>
      <c r="AA884" s="211"/>
      <c r="AB884" s="211"/>
      <c r="AC884" s="211"/>
      <c r="AD884" s="216"/>
      <c r="AE884" s="101">
        <v>0</v>
      </c>
      <c r="AG884" s="36"/>
    </row>
    <row r="885" spans="1:33" s="38" customFormat="1" ht="15" customHeight="1" x14ac:dyDescent="0.2">
      <c r="A885" s="277">
        <v>16</v>
      </c>
      <c r="B885" s="279">
        <v>40</v>
      </c>
      <c r="C885" s="1" t="s">
        <v>126</v>
      </c>
      <c r="D885" s="1" t="s">
        <v>574</v>
      </c>
      <c r="E885" s="1" t="s">
        <v>0</v>
      </c>
      <c r="F885" s="1"/>
      <c r="G885" s="292">
        <v>353890720</v>
      </c>
      <c r="H885" s="103"/>
      <c r="I885" s="103"/>
      <c r="J885" s="103"/>
      <c r="K885" s="103"/>
      <c r="L885" s="103"/>
      <c r="M885" s="305">
        <f t="shared" si="18"/>
        <v>0</v>
      </c>
      <c r="N885" s="221">
        <v>0</v>
      </c>
      <c r="O885" s="221">
        <v>0</v>
      </c>
      <c r="P885" s="258">
        <v>0</v>
      </c>
      <c r="Q885" s="68" t="s">
        <v>800</v>
      </c>
      <c r="R885" s="68" t="s">
        <v>800</v>
      </c>
      <c r="S885" s="68" t="s">
        <v>800</v>
      </c>
      <c r="T885" s="68" t="s">
        <v>800</v>
      </c>
      <c r="U885" s="52"/>
      <c r="V885" s="211"/>
      <c r="W885" s="211"/>
      <c r="X885" s="211"/>
      <c r="Y885" s="211"/>
      <c r="Z885" s="211"/>
      <c r="AA885" s="211"/>
      <c r="AB885" s="211"/>
      <c r="AC885" s="211"/>
      <c r="AD885" s="216"/>
      <c r="AE885" s="101">
        <v>0</v>
      </c>
      <c r="AG885" s="36"/>
    </row>
    <row r="886" spans="1:33" s="38" customFormat="1" ht="15" customHeight="1" x14ac:dyDescent="0.2">
      <c r="A886" s="277">
        <v>16</v>
      </c>
      <c r="B886" s="279">
        <v>40</v>
      </c>
      <c r="C886" s="1" t="s">
        <v>126</v>
      </c>
      <c r="D886" s="1" t="s">
        <v>600</v>
      </c>
      <c r="E886" s="1" t="s">
        <v>0</v>
      </c>
      <c r="F886" s="1"/>
      <c r="G886" s="292">
        <v>354110920</v>
      </c>
      <c r="H886" s="103"/>
      <c r="I886" s="103"/>
      <c r="J886" s="103"/>
      <c r="K886" s="103"/>
      <c r="L886" s="103"/>
      <c r="M886" s="305">
        <f t="shared" si="18"/>
        <v>0</v>
      </c>
      <c r="N886" s="221">
        <v>0</v>
      </c>
      <c r="O886" s="221">
        <v>0</v>
      </c>
      <c r="P886" s="258">
        <v>0</v>
      </c>
      <c r="Q886" s="68" t="s">
        <v>800</v>
      </c>
      <c r="R886" s="68" t="s">
        <v>800</v>
      </c>
      <c r="S886" s="68" t="s">
        <v>800</v>
      </c>
      <c r="T886" s="68" t="s">
        <v>800</v>
      </c>
      <c r="U886" s="52"/>
      <c r="V886" s="211"/>
      <c r="W886" s="211"/>
      <c r="X886" s="211"/>
      <c r="Y886" s="211"/>
      <c r="Z886" s="211"/>
      <c r="AA886" s="211"/>
      <c r="AB886" s="211"/>
      <c r="AC886" s="211"/>
      <c r="AD886" s="216"/>
      <c r="AE886" s="101">
        <v>0</v>
      </c>
      <c r="AG886" s="36"/>
    </row>
    <row r="887" spans="1:33" s="38" customFormat="1" ht="15" customHeight="1" x14ac:dyDescent="0.2">
      <c r="A887" s="277">
        <v>19</v>
      </c>
      <c r="B887" s="279">
        <v>40</v>
      </c>
      <c r="C887" s="1" t="s">
        <v>126</v>
      </c>
      <c r="D887" s="1" t="s">
        <v>605</v>
      </c>
      <c r="E887" s="1" t="s">
        <v>2</v>
      </c>
      <c r="F887" s="1"/>
      <c r="G887" s="292">
        <v>354160420</v>
      </c>
      <c r="H887" s="103"/>
      <c r="I887" s="103"/>
      <c r="J887" s="103"/>
      <c r="K887" s="103"/>
      <c r="L887" s="103"/>
      <c r="M887" s="305">
        <f t="shared" si="18"/>
        <v>6.6890000000000005E-4</v>
      </c>
      <c r="N887" s="221">
        <v>6.3420000000000002E-4</v>
      </c>
      <c r="O887" s="221">
        <v>3.4700000000000003E-5</v>
      </c>
      <c r="P887" s="258">
        <v>0</v>
      </c>
      <c r="Q887" s="68" t="s">
        <v>800</v>
      </c>
      <c r="R887" s="68" t="s">
        <v>800</v>
      </c>
      <c r="S887" s="68" t="s">
        <v>800</v>
      </c>
      <c r="T887" s="68" t="s">
        <v>800</v>
      </c>
      <c r="U887" s="52"/>
      <c r="V887" s="211"/>
      <c r="W887" s="211"/>
      <c r="X887" s="211"/>
      <c r="Y887" s="211"/>
      <c r="Z887" s="211"/>
      <c r="AA887" s="211"/>
      <c r="AB887" s="211"/>
      <c r="AC887" s="211"/>
      <c r="AD887" s="216"/>
      <c r="AE887" s="101">
        <v>1</v>
      </c>
      <c r="AG887" s="36"/>
    </row>
    <row r="888" spans="1:33" s="38" customFormat="1" ht="15" customHeight="1" x14ac:dyDescent="0.2">
      <c r="A888" s="277">
        <v>19</v>
      </c>
      <c r="B888" s="279">
        <v>40</v>
      </c>
      <c r="C888" s="1" t="s">
        <v>126</v>
      </c>
      <c r="D888" s="1" t="s">
        <v>637</v>
      </c>
      <c r="E888" s="1" t="s">
        <v>2</v>
      </c>
      <c r="F888" s="1"/>
      <c r="G888" s="292">
        <v>354440020</v>
      </c>
      <c r="H888" s="103"/>
      <c r="I888" s="103"/>
      <c r="J888" s="103"/>
      <c r="K888" s="103"/>
      <c r="L888" s="103"/>
      <c r="M888" s="305">
        <f t="shared" si="18"/>
        <v>0.11361110000000001</v>
      </c>
      <c r="N888" s="221">
        <v>0.11361110000000001</v>
      </c>
      <c r="O888" s="221">
        <v>0</v>
      </c>
      <c r="P888" s="258">
        <v>0</v>
      </c>
      <c r="Q888" s="68" t="s">
        <v>800</v>
      </c>
      <c r="R888" s="68" t="s">
        <v>800</v>
      </c>
      <c r="S888" s="68" t="s">
        <v>800</v>
      </c>
      <c r="T888" s="68" t="s">
        <v>800</v>
      </c>
      <c r="U888" s="52"/>
      <c r="V888" s="211"/>
      <c r="W888" s="211"/>
      <c r="X888" s="211"/>
      <c r="Y888" s="211"/>
      <c r="Z888" s="211"/>
      <c r="AA888" s="211"/>
      <c r="AB888" s="211"/>
      <c r="AC888" s="211"/>
      <c r="AD888" s="216"/>
      <c r="AE888" s="101">
        <v>2</v>
      </c>
      <c r="AG888" s="36"/>
    </row>
    <row r="889" spans="1:33" s="38" customFormat="1" ht="15" customHeight="1" x14ac:dyDescent="0.2">
      <c r="A889" s="277">
        <v>19</v>
      </c>
      <c r="B889" s="279">
        <v>40</v>
      </c>
      <c r="C889" s="1" t="s">
        <v>126</v>
      </c>
      <c r="D889" s="1" t="s">
        <v>769</v>
      </c>
      <c r="E889" s="1" t="s">
        <v>2</v>
      </c>
      <c r="F889" s="1"/>
      <c r="G889" s="292">
        <v>355630520</v>
      </c>
      <c r="H889" s="103"/>
      <c r="I889" s="103"/>
      <c r="J889" s="103"/>
      <c r="K889" s="103"/>
      <c r="L889" s="103"/>
      <c r="M889" s="305">
        <f t="shared" si="18"/>
        <v>8.3645799999999992E-2</v>
      </c>
      <c r="N889" s="221">
        <v>0</v>
      </c>
      <c r="O889" s="221">
        <v>8.3645799999999992E-2</v>
      </c>
      <c r="P889" s="258">
        <v>0</v>
      </c>
      <c r="Q889" s="68" t="s">
        <v>800</v>
      </c>
      <c r="R889" s="68" t="s">
        <v>800</v>
      </c>
      <c r="S889" s="68" t="s">
        <v>800</v>
      </c>
      <c r="T889" s="68" t="s">
        <v>800</v>
      </c>
      <c r="U889" s="52"/>
      <c r="V889" s="211"/>
      <c r="W889" s="211"/>
      <c r="X889" s="211"/>
      <c r="Y889" s="211"/>
      <c r="Z889" s="211"/>
      <c r="AA889" s="211"/>
      <c r="AB889" s="211"/>
      <c r="AC889" s="211"/>
      <c r="AD889" s="216"/>
      <c r="AE889" s="101">
        <v>0</v>
      </c>
      <c r="AG889" s="36"/>
    </row>
    <row r="890" spans="1:33" s="38" customFormat="1" ht="15" customHeight="1" x14ac:dyDescent="0.2">
      <c r="A890" s="277">
        <v>22</v>
      </c>
      <c r="B890" s="279">
        <v>40</v>
      </c>
      <c r="C890" s="1" t="s">
        <v>127</v>
      </c>
      <c r="D890" s="1" t="s">
        <v>240</v>
      </c>
      <c r="E890" s="1" t="s">
        <v>5</v>
      </c>
      <c r="F890" s="1"/>
      <c r="G890" s="292">
        <v>350910621</v>
      </c>
      <c r="H890" s="103"/>
      <c r="I890" s="103"/>
      <c r="J890" s="103"/>
      <c r="K890" s="103"/>
      <c r="L890" s="103"/>
      <c r="M890" s="305">
        <f t="shared" si="18"/>
        <v>1.3650000000000001E-4</v>
      </c>
      <c r="N890" s="221">
        <v>0</v>
      </c>
      <c r="O890" s="221">
        <v>1.3650000000000001E-4</v>
      </c>
      <c r="P890" s="258">
        <v>0</v>
      </c>
      <c r="Q890" s="68" t="s">
        <v>800</v>
      </c>
      <c r="R890" s="68" t="s">
        <v>800</v>
      </c>
      <c r="S890" s="68" t="s">
        <v>800</v>
      </c>
      <c r="T890" s="68" t="s">
        <v>800</v>
      </c>
      <c r="U890" s="52"/>
      <c r="V890" s="211"/>
      <c r="W890" s="211"/>
      <c r="X890" s="211"/>
      <c r="Y890" s="211"/>
      <c r="Z890" s="211"/>
      <c r="AA890" s="211"/>
      <c r="AB890" s="211"/>
      <c r="AC890" s="211"/>
      <c r="AD890" s="216"/>
      <c r="AE890" s="101">
        <v>0</v>
      </c>
      <c r="AG890" s="36"/>
    </row>
    <row r="891" spans="1:33" s="38" customFormat="1" ht="15" customHeight="1" x14ac:dyDescent="0.2">
      <c r="A891" s="277">
        <v>20</v>
      </c>
      <c r="B891" s="279">
        <v>40</v>
      </c>
      <c r="C891" s="1" t="s">
        <v>127</v>
      </c>
      <c r="D891" s="1" t="s">
        <v>298</v>
      </c>
      <c r="E891" s="1" t="s">
        <v>3</v>
      </c>
      <c r="F891" s="1"/>
      <c r="G891" s="292">
        <v>351440321</v>
      </c>
      <c r="H891" s="103"/>
      <c r="I891" s="103"/>
      <c r="J891" s="103"/>
      <c r="K891" s="103"/>
      <c r="L891" s="103"/>
      <c r="M891" s="305">
        <f t="shared" si="18"/>
        <v>9.2231400000000005E-2</v>
      </c>
      <c r="N891" s="221">
        <v>5.66667E-2</v>
      </c>
      <c r="O891" s="221">
        <v>3.5564700000000005E-2</v>
      </c>
      <c r="P891" s="258">
        <v>0</v>
      </c>
      <c r="Q891" s="68" t="s">
        <v>800</v>
      </c>
      <c r="R891" s="68" t="s">
        <v>800</v>
      </c>
      <c r="S891" s="68" t="s">
        <v>800</v>
      </c>
      <c r="T891" s="68" t="s">
        <v>800</v>
      </c>
      <c r="U891" s="52"/>
      <c r="V891" s="211"/>
      <c r="W891" s="211"/>
      <c r="X891" s="211"/>
      <c r="Y891" s="211"/>
      <c r="Z891" s="211"/>
      <c r="AA891" s="211"/>
      <c r="AB891" s="211"/>
      <c r="AC891" s="211"/>
      <c r="AD891" s="216"/>
      <c r="AE891" s="101">
        <v>1</v>
      </c>
      <c r="AG891" s="36"/>
    </row>
    <row r="892" spans="1:33" s="38" customFormat="1" ht="15" customHeight="1" x14ac:dyDescent="0.2">
      <c r="A892" s="277">
        <v>17</v>
      </c>
      <c r="B892" s="279">
        <v>40</v>
      </c>
      <c r="C892" s="1" t="s">
        <v>127</v>
      </c>
      <c r="D892" s="1" t="s">
        <v>301</v>
      </c>
      <c r="E892" s="1" t="s">
        <v>7</v>
      </c>
      <c r="F892" s="1"/>
      <c r="G892" s="292">
        <v>351470021</v>
      </c>
      <c r="H892" s="103"/>
      <c r="I892" s="103"/>
      <c r="J892" s="103"/>
      <c r="K892" s="103"/>
      <c r="L892" s="103"/>
      <c r="M892" s="305">
        <f t="shared" si="18"/>
        <v>0</v>
      </c>
      <c r="N892" s="221">
        <v>0</v>
      </c>
      <c r="O892" s="221">
        <v>0</v>
      </c>
      <c r="P892" s="258">
        <v>0</v>
      </c>
      <c r="Q892" s="68" t="s">
        <v>800</v>
      </c>
      <c r="R892" s="68" t="s">
        <v>800</v>
      </c>
      <c r="S892" s="68" t="s">
        <v>800</v>
      </c>
      <c r="T892" s="68" t="s">
        <v>800</v>
      </c>
      <c r="U892" s="52"/>
      <c r="V892" s="211"/>
      <c r="W892" s="211"/>
      <c r="X892" s="211"/>
      <c r="Y892" s="211"/>
      <c r="Z892" s="211"/>
      <c r="AA892" s="211"/>
      <c r="AB892" s="211"/>
      <c r="AC892" s="211"/>
      <c r="AD892" s="216"/>
      <c r="AE892" s="101">
        <v>1</v>
      </c>
      <c r="AG892" s="36"/>
    </row>
    <row r="893" spans="1:33" s="38" customFormat="1" ht="15" customHeight="1" x14ac:dyDescent="0.2">
      <c r="A893" s="277">
        <v>20</v>
      </c>
      <c r="B893" s="279">
        <v>40</v>
      </c>
      <c r="C893" s="1" t="s">
        <v>127</v>
      </c>
      <c r="D893" s="1" t="s">
        <v>330</v>
      </c>
      <c r="E893" s="1" t="s">
        <v>3</v>
      </c>
      <c r="F893" s="1"/>
      <c r="G893" s="292">
        <v>351670521</v>
      </c>
      <c r="H893" s="103"/>
      <c r="I893" s="103"/>
      <c r="J893" s="103"/>
      <c r="K893" s="103"/>
      <c r="L893" s="103"/>
      <c r="M893" s="305">
        <f t="shared" si="18"/>
        <v>0.16076570000000001</v>
      </c>
      <c r="N893" s="221">
        <v>0.15459580000000001</v>
      </c>
      <c r="O893" s="221">
        <v>6.169899999999999E-3</v>
      </c>
      <c r="P893" s="258">
        <v>0</v>
      </c>
      <c r="Q893" s="68" t="s">
        <v>800</v>
      </c>
      <c r="R893" s="68" t="s">
        <v>800</v>
      </c>
      <c r="S893" s="68" t="s">
        <v>800</v>
      </c>
      <c r="T893" s="68" t="s">
        <v>800</v>
      </c>
      <c r="U893" s="52"/>
      <c r="V893" s="211"/>
      <c r="W893" s="211"/>
      <c r="X893" s="211"/>
      <c r="Y893" s="211"/>
      <c r="Z893" s="211"/>
      <c r="AA893" s="211"/>
      <c r="AB893" s="211"/>
      <c r="AC893" s="211"/>
      <c r="AD893" s="216"/>
      <c r="AE893" s="101">
        <v>18</v>
      </c>
      <c r="AG893" s="36"/>
    </row>
    <row r="894" spans="1:33" s="38" customFormat="1" ht="15" customHeight="1" x14ac:dyDescent="0.2">
      <c r="A894" s="277">
        <v>20</v>
      </c>
      <c r="B894" s="279">
        <v>40</v>
      </c>
      <c r="C894" s="1" t="s">
        <v>127</v>
      </c>
      <c r="D894" s="1" t="s">
        <v>355</v>
      </c>
      <c r="E894" s="1" t="s">
        <v>3</v>
      </c>
      <c r="F894" s="1"/>
      <c r="G894" s="292">
        <v>351900621</v>
      </c>
      <c r="H894" s="103"/>
      <c r="I894" s="103"/>
      <c r="J894" s="103"/>
      <c r="K894" s="103"/>
      <c r="L894" s="103"/>
      <c r="M894" s="305">
        <f t="shared" si="18"/>
        <v>1.6753400000000002E-2</v>
      </c>
      <c r="N894" s="221">
        <v>0</v>
      </c>
      <c r="O894" s="221">
        <v>1.6753400000000002E-2</v>
      </c>
      <c r="P894" s="258">
        <v>0</v>
      </c>
      <c r="Q894" s="68" t="s">
        <v>800</v>
      </c>
      <c r="R894" s="68" t="s">
        <v>800</v>
      </c>
      <c r="S894" s="68" t="s">
        <v>800</v>
      </c>
      <c r="T894" s="68" t="s">
        <v>800</v>
      </c>
      <c r="U894" s="52"/>
      <c r="V894" s="211"/>
      <c r="W894" s="211"/>
      <c r="X894" s="211"/>
      <c r="Y894" s="211"/>
      <c r="Z894" s="211"/>
      <c r="AA894" s="211"/>
      <c r="AB894" s="211"/>
      <c r="AC894" s="211"/>
      <c r="AD894" s="216"/>
      <c r="AE894" s="101">
        <v>0</v>
      </c>
      <c r="AG894" s="36"/>
    </row>
    <row r="895" spans="1:33" s="38" customFormat="1" ht="15" customHeight="1" x14ac:dyDescent="0.2">
      <c r="A895" s="277">
        <v>20</v>
      </c>
      <c r="B895" s="279">
        <v>40</v>
      </c>
      <c r="C895" s="1" t="s">
        <v>127</v>
      </c>
      <c r="D895" s="1" t="s">
        <v>359</v>
      </c>
      <c r="E895" s="1" t="s">
        <v>3</v>
      </c>
      <c r="F895" s="1"/>
      <c r="G895" s="292">
        <v>351920421</v>
      </c>
      <c r="H895" s="103"/>
      <c r="I895" s="103"/>
      <c r="J895" s="103"/>
      <c r="K895" s="103"/>
      <c r="L895" s="103"/>
      <c r="M895" s="305">
        <f t="shared" si="18"/>
        <v>8.4530000000000004E-3</v>
      </c>
      <c r="N895" s="221">
        <v>7.3582999999999999E-3</v>
      </c>
      <c r="O895" s="221">
        <v>1.0947000000000001E-3</v>
      </c>
      <c r="P895" s="258">
        <v>0</v>
      </c>
      <c r="Q895" s="68" t="s">
        <v>800</v>
      </c>
      <c r="R895" s="68" t="s">
        <v>800</v>
      </c>
      <c r="S895" s="68" t="s">
        <v>800</v>
      </c>
      <c r="T895" s="68" t="s">
        <v>800</v>
      </c>
      <c r="U895" s="52"/>
      <c r="V895" s="211"/>
      <c r="W895" s="211"/>
      <c r="X895" s="211"/>
      <c r="Y895" s="211"/>
      <c r="Z895" s="211"/>
      <c r="AA895" s="211"/>
      <c r="AB895" s="211"/>
      <c r="AC895" s="211"/>
      <c r="AD895" s="216"/>
      <c r="AE895" s="101">
        <v>5</v>
      </c>
      <c r="AG895" s="36"/>
    </row>
    <row r="896" spans="1:33" s="38" customFormat="1" ht="15" customHeight="1" x14ac:dyDescent="0.2">
      <c r="A896" s="277">
        <v>17</v>
      </c>
      <c r="B896" s="279">
        <v>40</v>
      </c>
      <c r="C896" s="1" t="s">
        <v>127</v>
      </c>
      <c r="D896" s="1" t="s">
        <v>429</v>
      </c>
      <c r="E896" s="1" t="s">
        <v>7</v>
      </c>
      <c r="F896" s="1"/>
      <c r="G896" s="292">
        <v>352560721</v>
      </c>
      <c r="H896" s="103"/>
      <c r="I896" s="103"/>
      <c r="J896" s="103"/>
      <c r="K896" s="103"/>
      <c r="L896" s="103"/>
      <c r="M896" s="305">
        <f t="shared" si="18"/>
        <v>7.5254500000000002E-2</v>
      </c>
      <c r="N896" s="221">
        <v>7.5254500000000002E-2</v>
      </c>
      <c r="O896" s="221">
        <v>0</v>
      </c>
      <c r="P896" s="258">
        <v>0</v>
      </c>
      <c r="Q896" s="68" t="s">
        <v>800</v>
      </c>
      <c r="R896" s="68" t="s">
        <v>800</v>
      </c>
      <c r="S896" s="68" t="s">
        <v>800</v>
      </c>
      <c r="T896" s="68" t="s">
        <v>800</v>
      </c>
      <c r="U896" s="52"/>
      <c r="V896" s="211"/>
      <c r="W896" s="211"/>
      <c r="X896" s="211"/>
      <c r="Y896" s="211"/>
      <c r="Z896" s="211"/>
      <c r="AA896" s="211"/>
      <c r="AB896" s="211"/>
      <c r="AC896" s="211"/>
      <c r="AD896" s="216"/>
      <c r="AE896" s="101">
        <v>0</v>
      </c>
      <c r="AG896" s="36"/>
    </row>
    <row r="897" spans="1:33" s="38" customFormat="1" ht="15" customHeight="1" x14ac:dyDescent="0.2">
      <c r="A897" s="277">
        <v>20</v>
      </c>
      <c r="B897" s="279">
        <v>40</v>
      </c>
      <c r="C897" s="1" t="s">
        <v>127</v>
      </c>
      <c r="D897" s="1" t="s">
        <v>449</v>
      </c>
      <c r="E897" s="1" t="s">
        <v>3</v>
      </c>
      <c r="F897" s="1"/>
      <c r="G897" s="292">
        <v>352740521</v>
      </c>
      <c r="H897" s="103"/>
      <c r="I897" s="103"/>
      <c r="J897" s="103"/>
      <c r="K897" s="103"/>
      <c r="L897" s="103"/>
      <c r="M897" s="305">
        <f t="shared" si="18"/>
        <v>4.7452000000000006E-3</v>
      </c>
      <c r="N897" s="221">
        <v>8.3330000000000003E-4</v>
      </c>
      <c r="O897" s="221">
        <v>3.9119000000000003E-3</v>
      </c>
      <c r="P897" s="258">
        <v>0</v>
      </c>
      <c r="Q897" s="68" t="s">
        <v>800</v>
      </c>
      <c r="R897" s="68" t="s">
        <v>800</v>
      </c>
      <c r="S897" s="68" t="s">
        <v>800</v>
      </c>
      <c r="T897" s="68" t="s">
        <v>800</v>
      </c>
      <c r="U897" s="52"/>
      <c r="V897" s="211"/>
      <c r="W897" s="211"/>
      <c r="X897" s="211"/>
      <c r="Y897" s="211"/>
      <c r="Z897" s="211"/>
      <c r="AA897" s="211"/>
      <c r="AB897" s="211"/>
      <c r="AC897" s="211"/>
      <c r="AD897" s="216"/>
      <c r="AE897" s="101">
        <v>1</v>
      </c>
      <c r="AG897" s="36"/>
    </row>
    <row r="898" spans="1:33" s="38" customFormat="1" ht="15" customHeight="1" x14ac:dyDescent="0.2">
      <c r="A898" s="277">
        <v>17</v>
      </c>
      <c r="B898" s="279">
        <v>40</v>
      </c>
      <c r="C898" s="1" t="s">
        <v>127</v>
      </c>
      <c r="D898" s="1" t="s">
        <v>453</v>
      </c>
      <c r="E898" s="1" t="s">
        <v>7</v>
      </c>
      <c r="F898" s="1"/>
      <c r="G898" s="292">
        <v>352780121</v>
      </c>
      <c r="H898" s="103"/>
      <c r="I898" s="103"/>
      <c r="J898" s="103"/>
      <c r="K898" s="103"/>
      <c r="L898" s="103"/>
      <c r="M898" s="305">
        <f t="shared" si="18"/>
        <v>1.9288E-3</v>
      </c>
      <c r="N898" s="221">
        <v>1.9288E-3</v>
      </c>
      <c r="O898" s="221">
        <v>0</v>
      </c>
      <c r="P898" s="258">
        <v>0</v>
      </c>
      <c r="Q898" s="68" t="s">
        <v>800</v>
      </c>
      <c r="R898" s="68" t="s">
        <v>800</v>
      </c>
      <c r="S898" s="68" t="s">
        <v>800</v>
      </c>
      <c r="T898" s="68" t="s">
        <v>800</v>
      </c>
      <c r="U898" s="52"/>
      <c r="V898" s="211"/>
      <c r="W898" s="211"/>
      <c r="X898" s="211"/>
      <c r="Y898" s="211"/>
      <c r="Z898" s="211"/>
      <c r="AA898" s="211"/>
      <c r="AB898" s="211"/>
      <c r="AC898" s="211"/>
      <c r="AD898" s="216"/>
      <c r="AE898" s="101">
        <v>0</v>
      </c>
      <c r="AG898" s="36"/>
    </row>
    <row r="899" spans="1:33" s="38" customFormat="1" ht="15" customHeight="1" x14ac:dyDescent="0.2">
      <c r="A899" s="277">
        <v>17</v>
      </c>
      <c r="B899" s="279">
        <v>40</v>
      </c>
      <c r="C899" s="1" t="s">
        <v>127</v>
      </c>
      <c r="D899" s="1" t="s">
        <v>519</v>
      </c>
      <c r="E899" s="1" t="s">
        <v>7</v>
      </c>
      <c r="F899" s="1"/>
      <c r="G899" s="292">
        <v>353370021</v>
      </c>
      <c r="H899" s="103"/>
      <c r="I899" s="103"/>
      <c r="J899" s="103"/>
      <c r="K899" s="103"/>
      <c r="L899" s="103"/>
      <c r="M899" s="305">
        <f t="shared" si="18"/>
        <v>0</v>
      </c>
      <c r="N899" s="221">
        <v>0</v>
      </c>
      <c r="O899" s="221">
        <v>0</v>
      </c>
      <c r="P899" s="258">
        <v>0</v>
      </c>
      <c r="Q899" s="68" t="s">
        <v>800</v>
      </c>
      <c r="R899" s="68" t="s">
        <v>800</v>
      </c>
      <c r="S899" s="68" t="s">
        <v>800</v>
      </c>
      <c r="T899" s="68" t="s">
        <v>800</v>
      </c>
      <c r="U899" s="52"/>
      <c r="V899" s="211"/>
      <c r="W899" s="211"/>
      <c r="X899" s="211"/>
      <c r="Y899" s="211"/>
      <c r="Z899" s="211"/>
      <c r="AA899" s="211"/>
      <c r="AB899" s="211"/>
      <c r="AC899" s="211"/>
      <c r="AD899" s="216"/>
      <c r="AE899" s="101">
        <v>1</v>
      </c>
      <c r="AG899" s="36"/>
    </row>
    <row r="900" spans="1:33" s="38" customFormat="1" ht="15" customHeight="1" x14ac:dyDescent="0.2">
      <c r="A900" s="277">
        <v>20</v>
      </c>
      <c r="B900" s="279">
        <v>40</v>
      </c>
      <c r="C900" s="1" t="s">
        <v>127</v>
      </c>
      <c r="D900" s="1" t="s">
        <v>532</v>
      </c>
      <c r="E900" s="1" t="s">
        <v>3</v>
      </c>
      <c r="F900" s="1"/>
      <c r="G900" s="292">
        <v>353490621</v>
      </c>
      <c r="H900" s="103"/>
      <c r="I900" s="103"/>
      <c r="J900" s="103"/>
      <c r="K900" s="103"/>
      <c r="L900" s="103"/>
      <c r="M900" s="305">
        <f t="shared" si="18"/>
        <v>2.0520999999999998E-3</v>
      </c>
      <c r="N900" s="221">
        <v>0</v>
      </c>
      <c r="O900" s="221">
        <v>2.0520999999999998E-3</v>
      </c>
      <c r="P900" s="258">
        <v>0</v>
      </c>
      <c r="Q900" s="68" t="s">
        <v>800</v>
      </c>
      <c r="R900" s="68" t="s">
        <v>800</v>
      </c>
      <c r="S900" s="68" t="s">
        <v>800</v>
      </c>
      <c r="T900" s="68" t="s">
        <v>800</v>
      </c>
      <c r="U900" s="52"/>
      <c r="V900" s="211"/>
      <c r="W900" s="211"/>
      <c r="X900" s="211"/>
      <c r="Y900" s="211"/>
      <c r="Z900" s="211"/>
      <c r="AA900" s="211"/>
      <c r="AB900" s="211"/>
      <c r="AC900" s="211"/>
      <c r="AD900" s="216"/>
      <c r="AE900" s="101">
        <v>0</v>
      </c>
      <c r="AG900" s="36"/>
    </row>
    <row r="901" spans="1:33" s="38" customFormat="1" ht="15" customHeight="1" x14ac:dyDescent="0.2">
      <c r="A901" s="277">
        <v>20</v>
      </c>
      <c r="B901" s="279">
        <v>40</v>
      </c>
      <c r="C901" s="1" t="s">
        <v>127</v>
      </c>
      <c r="D901" s="1" t="s">
        <v>537</v>
      </c>
      <c r="E901" s="1" t="s">
        <v>3</v>
      </c>
      <c r="F901" s="1"/>
      <c r="G901" s="292">
        <v>353540821</v>
      </c>
      <c r="H901" s="103"/>
      <c r="I901" s="103"/>
      <c r="J901" s="103"/>
      <c r="K901" s="103"/>
      <c r="L901" s="103"/>
      <c r="M901" s="305">
        <f t="shared" si="18"/>
        <v>0</v>
      </c>
      <c r="N901" s="221">
        <v>0</v>
      </c>
      <c r="O901" s="221">
        <v>0</v>
      </c>
      <c r="P901" s="258">
        <v>0</v>
      </c>
      <c r="Q901" s="68" t="s">
        <v>800</v>
      </c>
      <c r="R901" s="68" t="s">
        <v>800</v>
      </c>
      <c r="S901" s="68" t="s">
        <v>800</v>
      </c>
      <c r="T901" s="68" t="s">
        <v>800</v>
      </c>
      <c r="U901" s="52"/>
      <c r="V901" s="211"/>
      <c r="W901" s="211"/>
      <c r="X901" s="211"/>
      <c r="Y901" s="211"/>
      <c r="Z901" s="211"/>
      <c r="AA901" s="211"/>
      <c r="AB901" s="211"/>
      <c r="AC901" s="211"/>
      <c r="AD901" s="216"/>
      <c r="AE901" s="101">
        <v>0</v>
      </c>
      <c r="AG901" s="36"/>
    </row>
    <row r="902" spans="1:33" s="38" customFormat="1" ht="15" customHeight="1" x14ac:dyDescent="0.2">
      <c r="A902" s="277">
        <v>20</v>
      </c>
      <c r="B902" s="279">
        <v>40</v>
      </c>
      <c r="C902" s="1" t="s">
        <v>127</v>
      </c>
      <c r="D902" s="1" t="s">
        <v>543</v>
      </c>
      <c r="E902" s="1" t="s">
        <v>3</v>
      </c>
      <c r="F902" s="1"/>
      <c r="G902" s="292">
        <v>353600021</v>
      </c>
      <c r="H902" s="103"/>
      <c r="I902" s="103"/>
      <c r="J902" s="103"/>
      <c r="K902" s="103"/>
      <c r="L902" s="103"/>
      <c r="M902" s="305">
        <f t="shared" si="18"/>
        <v>0.19865550000000001</v>
      </c>
      <c r="N902" s="221">
        <v>0.19699810000000001</v>
      </c>
      <c r="O902" s="221">
        <v>1.6573999999999998E-3</v>
      </c>
      <c r="P902" s="258">
        <v>0</v>
      </c>
      <c r="Q902" s="68" t="s">
        <v>800</v>
      </c>
      <c r="R902" s="68" t="s">
        <v>800</v>
      </c>
      <c r="S902" s="68" t="s">
        <v>800</v>
      </c>
      <c r="T902" s="68" t="s">
        <v>800</v>
      </c>
      <c r="U902" s="52"/>
      <c r="V902" s="211"/>
      <c r="W902" s="211"/>
      <c r="X902" s="211"/>
      <c r="Y902" s="211"/>
      <c r="Z902" s="211"/>
      <c r="AA902" s="211"/>
      <c r="AB902" s="211"/>
      <c r="AC902" s="211"/>
      <c r="AD902" s="216"/>
      <c r="AE902" s="101">
        <v>5</v>
      </c>
      <c r="AG902" s="36"/>
    </row>
    <row r="903" spans="1:33" s="38" customFormat="1" ht="15" customHeight="1" x14ac:dyDescent="0.2">
      <c r="A903" s="277">
        <v>20</v>
      </c>
      <c r="B903" s="279">
        <v>40</v>
      </c>
      <c r="C903" s="1" t="s">
        <v>127</v>
      </c>
      <c r="D903" s="1" t="s">
        <v>585</v>
      </c>
      <c r="E903" s="1" t="s">
        <v>3</v>
      </c>
      <c r="F903" s="1"/>
      <c r="G903" s="292">
        <v>354000221</v>
      </c>
      <c r="H903" s="103"/>
      <c r="I903" s="103"/>
      <c r="J903" s="103"/>
      <c r="K903" s="103"/>
      <c r="L903" s="103"/>
      <c r="M903" s="305">
        <f t="shared" si="18"/>
        <v>3.5811999999999997E-3</v>
      </c>
      <c r="N903" s="221">
        <v>0</v>
      </c>
      <c r="O903" s="221">
        <v>3.5811999999999997E-3</v>
      </c>
      <c r="P903" s="258">
        <v>0</v>
      </c>
      <c r="Q903" s="68" t="s">
        <v>800</v>
      </c>
      <c r="R903" s="68" t="s">
        <v>800</v>
      </c>
      <c r="S903" s="68" t="s">
        <v>800</v>
      </c>
      <c r="T903" s="68" t="s">
        <v>800</v>
      </c>
      <c r="U903" s="52"/>
      <c r="V903" s="211"/>
      <c r="W903" s="211"/>
      <c r="X903" s="211"/>
      <c r="Y903" s="211"/>
      <c r="Z903" s="211"/>
      <c r="AA903" s="211"/>
      <c r="AB903" s="211"/>
      <c r="AC903" s="211"/>
      <c r="AD903" s="216"/>
      <c r="AE903" s="101">
        <v>0</v>
      </c>
      <c r="AG903" s="36"/>
    </row>
    <row r="904" spans="1:33" s="38" customFormat="1" ht="15" customHeight="1" x14ac:dyDescent="0.2">
      <c r="A904" s="277">
        <v>22</v>
      </c>
      <c r="B904" s="279">
        <v>40</v>
      </c>
      <c r="C904" s="1" t="s">
        <v>127</v>
      </c>
      <c r="D904" s="1" t="s">
        <v>601</v>
      </c>
      <c r="E904" s="1" t="s">
        <v>5</v>
      </c>
      <c r="F904" s="1"/>
      <c r="G904" s="292">
        <v>354120821</v>
      </c>
      <c r="H904" s="103"/>
      <c r="I904" s="103"/>
      <c r="J904" s="103"/>
      <c r="K904" s="103"/>
      <c r="L904" s="103"/>
      <c r="M904" s="305">
        <f t="shared" si="18"/>
        <v>6.9200000000000002E-5</v>
      </c>
      <c r="N904" s="221">
        <v>0</v>
      </c>
      <c r="O904" s="221">
        <v>6.9200000000000002E-5</v>
      </c>
      <c r="P904" s="258">
        <v>0</v>
      </c>
      <c r="Q904" s="68" t="s">
        <v>800</v>
      </c>
      <c r="R904" s="68" t="s">
        <v>800</v>
      </c>
      <c r="S904" s="68" t="s">
        <v>800</v>
      </c>
      <c r="T904" s="68" t="s">
        <v>800</v>
      </c>
      <c r="U904" s="52"/>
      <c r="V904" s="211"/>
      <c r="W904" s="211"/>
      <c r="X904" s="211"/>
      <c r="Y904" s="211"/>
      <c r="Z904" s="211"/>
      <c r="AA904" s="211"/>
      <c r="AB904" s="211"/>
      <c r="AC904" s="211"/>
      <c r="AD904" s="216"/>
      <c r="AE904" s="101">
        <v>0</v>
      </c>
      <c r="AG904" s="36"/>
    </row>
    <row r="905" spans="1:33" s="38" customFormat="1" ht="15" customHeight="1" x14ac:dyDescent="0.2">
      <c r="A905" s="277">
        <v>22</v>
      </c>
      <c r="B905" s="279">
        <v>40</v>
      </c>
      <c r="C905" s="1" t="s">
        <v>127</v>
      </c>
      <c r="D905" s="1" t="s">
        <v>602</v>
      </c>
      <c r="E905" s="1" t="s">
        <v>5</v>
      </c>
      <c r="F905" s="1"/>
      <c r="G905" s="292">
        <v>354130721</v>
      </c>
      <c r="H905" s="103"/>
      <c r="I905" s="103"/>
      <c r="J905" s="103"/>
      <c r="K905" s="103"/>
      <c r="L905" s="103"/>
      <c r="M905" s="305">
        <f t="shared" si="18"/>
        <v>3.6782E-3</v>
      </c>
      <c r="N905" s="221">
        <v>0</v>
      </c>
      <c r="O905" s="221">
        <v>3.6782E-3</v>
      </c>
      <c r="P905" s="258">
        <v>1.5662576103500761E-2</v>
      </c>
      <c r="Q905" s="68" t="s">
        <v>800</v>
      </c>
      <c r="R905" s="68" t="s">
        <v>800</v>
      </c>
      <c r="S905" s="68" t="s">
        <v>800</v>
      </c>
      <c r="T905" s="68" t="s">
        <v>800</v>
      </c>
      <c r="U905" s="52"/>
      <c r="V905" s="211"/>
      <c r="W905" s="211"/>
      <c r="X905" s="211"/>
      <c r="Y905" s="211"/>
      <c r="Z905" s="211"/>
      <c r="AA905" s="211"/>
      <c r="AB905" s="211"/>
      <c r="AC905" s="211"/>
      <c r="AD905" s="216"/>
      <c r="AE905" s="101">
        <v>0</v>
      </c>
      <c r="AG905" s="36"/>
    </row>
    <row r="906" spans="1:33" s="38" customFormat="1" ht="15" customHeight="1" x14ac:dyDescent="0.2">
      <c r="A906" s="277">
        <v>22</v>
      </c>
      <c r="B906" s="279">
        <v>40</v>
      </c>
      <c r="C906" s="1" t="s">
        <v>127</v>
      </c>
      <c r="D906" s="1" t="s">
        <v>603</v>
      </c>
      <c r="E906" s="1" t="s">
        <v>5</v>
      </c>
      <c r="F906" s="1"/>
      <c r="G906" s="292">
        <v>354140621</v>
      </c>
      <c r="H906" s="103"/>
      <c r="I906" s="103"/>
      <c r="J906" s="103"/>
      <c r="K906" s="103"/>
      <c r="L906" s="103"/>
      <c r="M906" s="305">
        <f t="shared" si="18"/>
        <v>8.3912999999999991E-3</v>
      </c>
      <c r="N906" s="221">
        <v>4.7422999999999996E-3</v>
      </c>
      <c r="O906" s="221">
        <v>3.6489999999999999E-3</v>
      </c>
      <c r="P906" s="258">
        <v>0</v>
      </c>
      <c r="Q906" s="68" t="s">
        <v>800</v>
      </c>
      <c r="R906" s="68" t="s">
        <v>800</v>
      </c>
      <c r="S906" s="68" t="s">
        <v>800</v>
      </c>
      <c r="T906" s="68" t="s">
        <v>800</v>
      </c>
      <c r="U906" s="52"/>
      <c r="V906" s="211"/>
      <c r="W906" s="211"/>
      <c r="X906" s="211"/>
      <c r="Y906" s="211"/>
      <c r="Z906" s="211"/>
      <c r="AA906" s="211"/>
      <c r="AB906" s="211"/>
      <c r="AC906" s="211"/>
      <c r="AD906" s="216"/>
      <c r="AE906" s="101">
        <v>1</v>
      </c>
      <c r="AG906" s="36"/>
    </row>
    <row r="907" spans="1:33" s="38" customFormat="1" ht="15" customHeight="1" x14ac:dyDescent="0.2">
      <c r="A907" s="277">
        <v>22</v>
      </c>
      <c r="B907" s="279">
        <v>40</v>
      </c>
      <c r="C907" s="1" t="s">
        <v>127</v>
      </c>
      <c r="D907" s="1" t="s">
        <v>604</v>
      </c>
      <c r="E907" s="1" t="s">
        <v>5</v>
      </c>
      <c r="F907" s="1"/>
      <c r="G907" s="292">
        <v>354150521</v>
      </c>
      <c r="H907" s="103"/>
      <c r="I907" s="103"/>
      <c r="J907" s="103"/>
      <c r="K907" s="103"/>
      <c r="L907" s="103"/>
      <c r="M907" s="305">
        <f t="shared" si="18"/>
        <v>8.7790000000000003E-4</v>
      </c>
      <c r="N907" s="221">
        <v>0</v>
      </c>
      <c r="O907" s="221">
        <v>8.7790000000000003E-4</v>
      </c>
      <c r="P907" s="258">
        <v>0</v>
      </c>
      <c r="Q907" s="68" t="s">
        <v>800</v>
      </c>
      <c r="R907" s="68" t="s">
        <v>800</v>
      </c>
      <c r="S907" s="68" t="s">
        <v>800</v>
      </c>
      <c r="T907" s="68" t="s">
        <v>800</v>
      </c>
      <c r="U907" s="52"/>
      <c r="V907" s="211"/>
      <c r="W907" s="211"/>
      <c r="X907" s="211"/>
      <c r="Y907" s="211"/>
      <c r="Z907" s="211"/>
      <c r="AA907" s="211"/>
      <c r="AB907" s="211"/>
      <c r="AC907" s="211"/>
      <c r="AD907" s="216"/>
      <c r="AE907" s="101">
        <v>0</v>
      </c>
      <c r="AG907" s="36"/>
    </row>
    <row r="908" spans="1:33" s="38" customFormat="1" ht="15" customHeight="1" x14ac:dyDescent="0.2">
      <c r="A908" s="277">
        <v>17</v>
      </c>
      <c r="B908" s="279">
        <v>40</v>
      </c>
      <c r="C908" s="1" t="s">
        <v>127</v>
      </c>
      <c r="D908" s="1" t="s">
        <v>607</v>
      </c>
      <c r="E908" s="1" t="s">
        <v>7</v>
      </c>
      <c r="F908" s="1"/>
      <c r="G908" s="292">
        <v>354170321</v>
      </c>
      <c r="H908" s="103"/>
      <c r="I908" s="103"/>
      <c r="J908" s="103"/>
      <c r="K908" s="103"/>
      <c r="L908" s="103"/>
      <c r="M908" s="305">
        <f t="shared" si="18"/>
        <v>0.32416429999999996</v>
      </c>
      <c r="N908" s="221">
        <v>0.2172529</v>
      </c>
      <c r="O908" s="221">
        <v>0.10691139999999998</v>
      </c>
      <c r="P908" s="258">
        <v>0</v>
      </c>
      <c r="Q908" s="68" t="s">
        <v>800</v>
      </c>
      <c r="R908" s="68" t="s">
        <v>800</v>
      </c>
      <c r="S908" s="68" t="s">
        <v>800</v>
      </c>
      <c r="T908" s="68" t="s">
        <v>800</v>
      </c>
      <c r="U908" s="52"/>
      <c r="V908" s="211"/>
      <c r="W908" s="211"/>
      <c r="X908" s="211"/>
      <c r="Y908" s="211"/>
      <c r="Z908" s="211"/>
      <c r="AA908" s="211"/>
      <c r="AB908" s="211"/>
      <c r="AC908" s="211"/>
      <c r="AD908" s="216"/>
      <c r="AE908" s="101">
        <v>0</v>
      </c>
      <c r="AG908" s="36"/>
    </row>
    <row r="909" spans="1:33" s="38" customFormat="1" ht="15" customHeight="1" x14ac:dyDescent="0.2">
      <c r="A909" s="277">
        <v>20</v>
      </c>
      <c r="B909" s="279">
        <v>40</v>
      </c>
      <c r="C909" s="1" t="s">
        <v>127</v>
      </c>
      <c r="D909" s="1" t="s">
        <v>610</v>
      </c>
      <c r="E909" s="1" t="s">
        <v>3</v>
      </c>
      <c r="F909" s="1"/>
      <c r="G909" s="292">
        <v>354200821</v>
      </c>
      <c r="H909" s="103"/>
      <c r="I909" s="103"/>
      <c r="J909" s="103"/>
      <c r="K909" s="103"/>
      <c r="L909" s="103"/>
      <c r="M909" s="305">
        <f t="shared" si="18"/>
        <v>2.8700000000000002E-3</v>
      </c>
      <c r="N909" s="221">
        <v>2.8700000000000002E-3</v>
      </c>
      <c r="O909" s="221">
        <v>0</v>
      </c>
      <c r="P909" s="258">
        <v>0</v>
      </c>
      <c r="Q909" s="68" t="s">
        <v>800</v>
      </c>
      <c r="R909" s="68" t="s">
        <v>800</v>
      </c>
      <c r="S909" s="68" t="s">
        <v>800</v>
      </c>
      <c r="T909" s="68" t="s">
        <v>800</v>
      </c>
      <c r="U909" s="52"/>
      <c r="V909" s="211"/>
      <c r="W909" s="211"/>
      <c r="X909" s="211"/>
      <c r="Y909" s="211"/>
      <c r="Z909" s="211"/>
      <c r="AA909" s="211"/>
      <c r="AB909" s="211"/>
      <c r="AC909" s="211"/>
      <c r="AD909" s="216"/>
      <c r="AE909" s="101">
        <v>3</v>
      </c>
      <c r="AG909" s="36"/>
    </row>
    <row r="910" spans="1:33" s="38" customFormat="1" ht="15" customHeight="1" x14ac:dyDescent="0.2">
      <c r="A910" s="277">
        <v>17</v>
      </c>
      <c r="B910" s="279">
        <v>40</v>
      </c>
      <c r="C910" s="1" t="s">
        <v>127</v>
      </c>
      <c r="D910" s="1" t="s">
        <v>612</v>
      </c>
      <c r="E910" s="1" t="s">
        <v>7</v>
      </c>
      <c r="F910" s="1"/>
      <c r="G910" s="292">
        <v>354220621</v>
      </c>
      <c r="H910" s="103"/>
      <c r="I910" s="103"/>
      <c r="J910" s="103"/>
      <c r="K910" s="103"/>
      <c r="L910" s="103"/>
      <c r="M910" s="305">
        <f t="shared" si="18"/>
        <v>0.17274929999999999</v>
      </c>
      <c r="N910" s="221">
        <v>0.17254619999999998</v>
      </c>
      <c r="O910" s="221">
        <v>2.031E-4</v>
      </c>
      <c r="P910" s="258">
        <v>0</v>
      </c>
      <c r="Q910" s="68" t="s">
        <v>800</v>
      </c>
      <c r="R910" s="68" t="s">
        <v>800</v>
      </c>
      <c r="S910" s="68" t="s">
        <v>800</v>
      </c>
      <c r="T910" s="68" t="s">
        <v>800</v>
      </c>
      <c r="U910" s="52"/>
      <c r="V910" s="211"/>
      <c r="W910" s="211"/>
      <c r="X910" s="211"/>
      <c r="Y910" s="211"/>
      <c r="Z910" s="211"/>
      <c r="AA910" s="211"/>
      <c r="AB910" s="211"/>
      <c r="AC910" s="211"/>
      <c r="AD910" s="216"/>
      <c r="AE910" s="101">
        <v>6</v>
      </c>
      <c r="AG910" s="36"/>
    </row>
    <row r="911" spans="1:33" s="38" customFormat="1" ht="15" customHeight="1" x14ac:dyDescent="0.2">
      <c r="A911" s="277">
        <v>22</v>
      </c>
      <c r="B911" s="279">
        <v>40</v>
      </c>
      <c r="C911" s="1" t="s">
        <v>127</v>
      </c>
      <c r="D911" s="1" t="s">
        <v>614</v>
      </c>
      <c r="E911" s="1" t="s">
        <v>5</v>
      </c>
      <c r="F911" s="1"/>
      <c r="G911" s="292">
        <v>354240421</v>
      </c>
      <c r="H911" s="103"/>
      <c r="I911" s="103"/>
      <c r="J911" s="103"/>
      <c r="K911" s="103"/>
      <c r="L911" s="103"/>
      <c r="M911" s="305">
        <f t="shared" si="18"/>
        <v>1.3299999999999998E-4</v>
      </c>
      <c r="N911" s="221">
        <v>0</v>
      </c>
      <c r="O911" s="221">
        <v>1.3299999999999998E-4</v>
      </c>
      <c r="P911" s="258">
        <v>0</v>
      </c>
      <c r="Q911" s="68" t="s">
        <v>800</v>
      </c>
      <c r="R911" s="68" t="s">
        <v>800</v>
      </c>
      <c r="S911" s="68" t="s">
        <v>800</v>
      </c>
      <c r="T911" s="68" t="s">
        <v>800</v>
      </c>
      <c r="U911" s="52"/>
      <c r="V911" s="211"/>
      <c r="W911" s="211"/>
      <c r="X911" s="211"/>
      <c r="Y911" s="211"/>
      <c r="Z911" s="211"/>
      <c r="AA911" s="211"/>
      <c r="AB911" s="211"/>
      <c r="AC911" s="211"/>
      <c r="AD911" s="216"/>
      <c r="AE911" s="101">
        <v>0</v>
      </c>
      <c r="AG911" s="36"/>
    </row>
    <row r="912" spans="1:33" s="38" customFormat="1" ht="15" customHeight="1" x14ac:dyDescent="0.2">
      <c r="A912" s="277">
        <v>22</v>
      </c>
      <c r="B912" s="279">
        <v>40</v>
      </c>
      <c r="C912" s="1" t="s">
        <v>127</v>
      </c>
      <c r="D912" s="1" t="s">
        <v>672</v>
      </c>
      <c r="E912" s="1" t="s">
        <v>5</v>
      </c>
      <c r="F912" s="1"/>
      <c r="G912" s="292">
        <v>354770021</v>
      </c>
      <c r="H912" s="103"/>
      <c r="I912" s="103"/>
      <c r="J912" s="103"/>
      <c r="K912" s="103"/>
      <c r="L912" s="103"/>
      <c r="M912" s="305">
        <f t="shared" si="18"/>
        <v>3.4700000000000003E-5</v>
      </c>
      <c r="N912" s="221">
        <v>0</v>
      </c>
      <c r="O912" s="221">
        <v>3.4700000000000003E-5</v>
      </c>
      <c r="P912" s="258">
        <v>0</v>
      </c>
      <c r="Q912" s="68" t="s">
        <v>800</v>
      </c>
      <c r="R912" s="68" t="s">
        <v>800</v>
      </c>
      <c r="S912" s="68" t="s">
        <v>800</v>
      </c>
      <c r="T912" s="68" t="s">
        <v>800</v>
      </c>
      <c r="U912" s="52"/>
      <c r="V912" s="211"/>
      <c r="W912" s="211"/>
      <c r="X912" s="211"/>
      <c r="Y912" s="211"/>
      <c r="Z912" s="211"/>
      <c r="AA912" s="211"/>
      <c r="AB912" s="211"/>
      <c r="AC912" s="211"/>
      <c r="AD912" s="216"/>
      <c r="AE912" s="101">
        <v>1</v>
      </c>
      <c r="AG912" s="36"/>
    </row>
    <row r="913" spans="1:33" s="38" customFormat="1" ht="15" customHeight="1" x14ac:dyDescent="0.2">
      <c r="A913" s="277">
        <v>20</v>
      </c>
      <c r="B913" s="279">
        <v>40</v>
      </c>
      <c r="C913" s="1" t="s">
        <v>127</v>
      </c>
      <c r="D913" s="1" t="s">
        <v>755</v>
      </c>
      <c r="E913" s="1" t="s">
        <v>3</v>
      </c>
      <c r="F913" s="1"/>
      <c r="G913" s="292">
        <v>355500021</v>
      </c>
      <c r="H913" s="103"/>
      <c r="I913" s="103"/>
      <c r="J913" s="103"/>
      <c r="K913" s="103"/>
      <c r="L913" s="103"/>
      <c r="M913" s="305">
        <f t="shared" si="18"/>
        <v>2.7919800000000002E-2</v>
      </c>
      <c r="N913" s="221">
        <v>1.6312600000000003E-2</v>
      </c>
      <c r="O913" s="221">
        <v>1.16072E-2</v>
      </c>
      <c r="P913" s="258">
        <v>0</v>
      </c>
      <c r="Q913" s="68" t="s">
        <v>800</v>
      </c>
      <c r="R913" s="68" t="s">
        <v>800</v>
      </c>
      <c r="S913" s="68" t="s">
        <v>800</v>
      </c>
      <c r="T913" s="68" t="s">
        <v>800</v>
      </c>
      <c r="U913" s="52"/>
      <c r="V913" s="211"/>
      <c r="W913" s="211"/>
      <c r="X913" s="211"/>
      <c r="Y913" s="211"/>
      <c r="Z913" s="211"/>
      <c r="AA913" s="211"/>
      <c r="AB913" s="211"/>
      <c r="AC913" s="211"/>
      <c r="AD913" s="216"/>
      <c r="AE913" s="101">
        <v>9</v>
      </c>
      <c r="AG913" s="36"/>
    </row>
    <row r="914" spans="1:33" s="38" customFormat="1" ht="15" customHeight="1" x14ac:dyDescent="0.2">
      <c r="A914" s="277">
        <v>20</v>
      </c>
      <c r="B914" s="279">
        <v>40</v>
      </c>
      <c r="C914" s="1" t="s">
        <v>127</v>
      </c>
      <c r="D914" s="1" t="s">
        <v>774</v>
      </c>
      <c r="E914" s="1" t="s">
        <v>3</v>
      </c>
      <c r="F914" s="1"/>
      <c r="G914" s="292">
        <v>355660221</v>
      </c>
      <c r="H914" s="103"/>
      <c r="I914" s="103"/>
      <c r="J914" s="103"/>
      <c r="K914" s="103"/>
      <c r="L914" s="103"/>
      <c r="M914" s="305">
        <f t="shared" si="18"/>
        <v>8.1598999999999994E-3</v>
      </c>
      <c r="N914" s="221">
        <v>2.4488999999999995E-3</v>
      </c>
      <c r="O914" s="221">
        <v>5.7109999999999999E-3</v>
      </c>
      <c r="P914" s="258">
        <v>0</v>
      </c>
      <c r="Q914" s="68" t="s">
        <v>800</v>
      </c>
      <c r="R914" s="68" t="s">
        <v>800</v>
      </c>
      <c r="S914" s="68" t="s">
        <v>800</v>
      </c>
      <c r="T914" s="68" t="s">
        <v>800</v>
      </c>
      <c r="U914" s="52"/>
      <c r="V914" s="211"/>
      <c r="W914" s="211"/>
      <c r="X914" s="211"/>
      <c r="Y914" s="211"/>
      <c r="Z914" s="211"/>
      <c r="AA914" s="211"/>
      <c r="AB914" s="211"/>
      <c r="AC914" s="211"/>
      <c r="AD914" s="216"/>
      <c r="AE914" s="101">
        <v>3</v>
      </c>
      <c r="AG914" s="36"/>
    </row>
    <row r="915" spans="1:33" s="38" customFormat="1" ht="15" customHeight="1" x14ac:dyDescent="0.2">
      <c r="A915" s="277">
        <v>21</v>
      </c>
      <c r="B915" s="279">
        <v>40</v>
      </c>
      <c r="C915" s="1" t="s">
        <v>128</v>
      </c>
      <c r="D915" s="20" t="s">
        <v>153</v>
      </c>
      <c r="E915" s="1" t="s">
        <v>4</v>
      </c>
      <c r="F915" s="1"/>
      <c r="G915" s="292">
        <v>350130122</v>
      </c>
      <c r="H915" s="103"/>
      <c r="I915" s="103"/>
      <c r="J915" s="103"/>
      <c r="K915" s="103"/>
      <c r="L915" s="103"/>
      <c r="M915" s="305">
        <f t="shared" si="18"/>
        <v>8.3320999999999985E-3</v>
      </c>
      <c r="N915" s="221">
        <v>2.0923000000000001E-3</v>
      </c>
      <c r="O915" s="221">
        <v>6.2397999999999985E-3</v>
      </c>
      <c r="P915" s="258">
        <v>0</v>
      </c>
      <c r="Q915" s="68" t="s">
        <v>800</v>
      </c>
      <c r="R915" s="68" t="s">
        <v>800</v>
      </c>
      <c r="S915" s="68" t="s">
        <v>800</v>
      </c>
      <c r="T915" s="68" t="s">
        <v>800</v>
      </c>
      <c r="U915" s="52"/>
      <c r="V915" s="211"/>
      <c r="W915" s="211"/>
      <c r="X915" s="211"/>
      <c r="Y915" s="211"/>
      <c r="Z915" s="211"/>
      <c r="AA915" s="211"/>
      <c r="AB915" s="211"/>
      <c r="AC915" s="211"/>
      <c r="AD915" s="216"/>
      <c r="AE915" s="101">
        <v>3</v>
      </c>
      <c r="AG915" s="36"/>
    </row>
    <row r="916" spans="1:33" s="38" customFormat="1" ht="15" customHeight="1" x14ac:dyDescent="0.2">
      <c r="A916" s="277">
        <v>21</v>
      </c>
      <c r="B916" s="279">
        <v>40</v>
      </c>
      <c r="C916" s="1" t="s">
        <v>128</v>
      </c>
      <c r="D916" s="1" t="s">
        <v>376</v>
      </c>
      <c r="E916" s="1" t="s">
        <v>4</v>
      </c>
      <c r="F916" s="1"/>
      <c r="G916" s="292">
        <v>352060822</v>
      </c>
      <c r="H916" s="103"/>
      <c r="I916" s="103"/>
      <c r="J916" s="103"/>
      <c r="K916" s="103"/>
      <c r="L916" s="103"/>
      <c r="M916" s="305">
        <f t="shared" si="18"/>
        <v>0</v>
      </c>
      <c r="N916" s="221">
        <v>0</v>
      </c>
      <c r="O916" s="221">
        <v>0</v>
      </c>
      <c r="P916" s="258">
        <v>0</v>
      </c>
      <c r="Q916" s="68" t="s">
        <v>800</v>
      </c>
      <c r="R916" s="68" t="s">
        <v>800</v>
      </c>
      <c r="S916" s="68" t="s">
        <v>800</v>
      </c>
      <c r="T916" s="68" t="s">
        <v>800</v>
      </c>
      <c r="U916" s="52"/>
      <c r="V916" s="211"/>
      <c r="W916" s="211"/>
      <c r="X916" s="211"/>
      <c r="Y916" s="211"/>
      <c r="Z916" s="211"/>
      <c r="AA916" s="211"/>
      <c r="AB916" s="211"/>
      <c r="AC916" s="211"/>
      <c r="AD916" s="216"/>
      <c r="AE916" s="101">
        <v>0</v>
      </c>
      <c r="AG916" s="36"/>
    </row>
    <row r="917" spans="1:33" s="38" customFormat="1" ht="15" customHeight="1" x14ac:dyDescent="0.2">
      <c r="A917" s="277">
        <v>21</v>
      </c>
      <c r="B917" s="279">
        <v>40</v>
      </c>
      <c r="C917" s="1" t="s">
        <v>128</v>
      </c>
      <c r="D917" s="1" t="s">
        <v>468</v>
      </c>
      <c r="E917" s="1" t="s">
        <v>4</v>
      </c>
      <c r="F917" s="1"/>
      <c r="G917" s="292">
        <v>352920322</v>
      </c>
      <c r="H917" s="103"/>
      <c r="I917" s="103"/>
      <c r="J917" s="103"/>
      <c r="K917" s="103"/>
      <c r="L917" s="103"/>
      <c r="M917" s="305">
        <f t="shared" si="18"/>
        <v>0.2007188</v>
      </c>
      <c r="N917" s="221">
        <v>0.2003982</v>
      </c>
      <c r="O917" s="221">
        <v>3.2059999999999999E-4</v>
      </c>
      <c r="P917" s="258">
        <v>0</v>
      </c>
      <c r="Q917" s="68" t="s">
        <v>800</v>
      </c>
      <c r="R917" s="68" t="s">
        <v>800</v>
      </c>
      <c r="S917" s="68" t="s">
        <v>800</v>
      </c>
      <c r="T917" s="68" t="s">
        <v>800</v>
      </c>
      <c r="U917" s="52"/>
      <c r="V917" s="211"/>
      <c r="W917" s="211"/>
      <c r="X917" s="211"/>
      <c r="Y917" s="211"/>
      <c r="Z917" s="211"/>
      <c r="AA917" s="211"/>
      <c r="AB917" s="211"/>
      <c r="AC917" s="211"/>
      <c r="AD917" s="216"/>
      <c r="AE917" s="101">
        <v>2</v>
      </c>
      <c r="AG917" s="36"/>
    </row>
    <row r="918" spans="1:33" s="38" customFormat="1" ht="15" customHeight="1" x14ac:dyDescent="0.2">
      <c r="A918" s="277">
        <v>21</v>
      </c>
      <c r="B918" s="279">
        <v>40</v>
      </c>
      <c r="C918" s="1" t="s">
        <v>128</v>
      </c>
      <c r="D918" s="1" t="s">
        <v>569</v>
      </c>
      <c r="E918" s="1" t="s">
        <v>4</v>
      </c>
      <c r="F918" s="1"/>
      <c r="G918" s="292">
        <v>353830322</v>
      </c>
      <c r="H918" s="103"/>
      <c r="I918" s="103"/>
      <c r="J918" s="103"/>
      <c r="K918" s="103"/>
      <c r="L918" s="103"/>
      <c r="M918" s="305">
        <f t="shared" si="18"/>
        <v>3.4700000000000003E-5</v>
      </c>
      <c r="N918" s="221">
        <v>0</v>
      </c>
      <c r="O918" s="221">
        <v>3.4700000000000003E-5</v>
      </c>
      <c r="P918" s="258">
        <v>0</v>
      </c>
      <c r="Q918" s="68" t="s">
        <v>800</v>
      </c>
      <c r="R918" s="68" t="s">
        <v>800</v>
      </c>
      <c r="S918" s="68" t="s">
        <v>800</v>
      </c>
      <c r="T918" s="68" t="s">
        <v>800</v>
      </c>
      <c r="U918" s="52"/>
      <c r="V918" s="211"/>
      <c r="W918" s="211"/>
      <c r="X918" s="211"/>
      <c r="Y918" s="211"/>
      <c r="Z918" s="211"/>
      <c r="AA918" s="211"/>
      <c r="AB918" s="211"/>
      <c r="AC918" s="211"/>
      <c r="AD918" s="216"/>
      <c r="AE918" s="101">
        <v>0</v>
      </c>
      <c r="AG918" s="36"/>
    </row>
    <row r="919" spans="1:33" s="38" customFormat="1" ht="15" customHeight="1" x14ac:dyDescent="0.2">
      <c r="A919" s="277">
        <v>17</v>
      </c>
      <c r="B919" s="279">
        <v>40</v>
      </c>
      <c r="C919" s="1" t="s">
        <v>128</v>
      </c>
      <c r="D919" s="1" t="s">
        <v>612</v>
      </c>
      <c r="E919" s="1" t="s">
        <v>7</v>
      </c>
      <c r="F919" s="1"/>
      <c r="G919" s="292">
        <v>354220622</v>
      </c>
      <c r="H919" s="103"/>
      <c r="I919" s="103"/>
      <c r="J919" s="103"/>
      <c r="K919" s="103"/>
      <c r="L919" s="103"/>
      <c r="M919" s="305">
        <f t="shared" si="18"/>
        <v>5.2082999999999999E-3</v>
      </c>
      <c r="N919" s="221">
        <v>5.2082999999999999E-3</v>
      </c>
      <c r="O919" s="221">
        <v>0</v>
      </c>
      <c r="P919" s="258">
        <v>0</v>
      </c>
      <c r="Q919" s="68" t="s">
        <v>800</v>
      </c>
      <c r="R919" s="68" t="s">
        <v>800</v>
      </c>
      <c r="S919" s="68" t="s">
        <v>800</v>
      </c>
      <c r="T919" s="68" t="s">
        <v>800</v>
      </c>
      <c r="U919" s="52"/>
      <c r="V919" s="211"/>
      <c r="W919" s="211"/>
      <c r="X919" s="211"/>
      <c r="Y919" s="211"/>
      <c r="Z919" s="211"/>
      <c r="AA919" s="211"/>
      <c r="AB919" s="211"/>
      <c r="AC919" s="211"/>
      <c r="AD919" s="216"/>
      <c r="AE919" s="101">
        <v>0</v>
      </c>
      <c r="AG919" s="36"/>
    </row>
    <row r="920" spans="1:33" ht="15" customHeight="1" x14ac:dyDescent="0.2">
      <c r="A920" s="77"/>
      <c r="B920" s="77">
        <v>50</v>
      </c>
      <c r="C920" s="7"/>
      <c r="D920" s="7"/>
      <c r="E920" s="7"/>
      <c r="F920" s="7"/>
      <c r="G920" s="7"/>
      <c r="H920" s="7"/>
      <c r="I920" s="12"/>
      <c r="J920" s="12"/>
      <c r="K920" s="12"/>
      <c r="L920" s="12"/>
      <c r="M920" s="12"/>
      <c r="N920" s="12"/>
      <c r="O920" s="12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83"/>
    </row>
    <row r="921" spans="1:33" ht="15" customHeight="1" x14ac:dyDescent="0.2">
      <c r="A921" s="278"/>
      <c r="B921" s="279">
        <v>50</v>
      </c>
      <c r="C921" s="155">
        <v>5</v>
      </c>
      <c r="D921" s="261" t="s">
        <v>129</v>
      </c>
      <c r="E921" s="50" t="s">
        <v>850</v>
      </c>
      <c r="F921" s="50"/>
      <c r="G921" s="50"/>
      <c r="H921" s="50"/>
      <c r="I921" s="53"/>
      <c r="J921" s="53"/>
      <c r="K921" s="53"/>
      <c r="L921" s="53"/>
      <c r="M921" s="262"/>
      <c r="N921" s="262"/>
      <c r="O921" s="26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4"/>
      <c r="AE921" s="213"/>
    </row>
    <row r="922" spans="1:33" ht="15" customHeight="1" x14ac:dyDescent="0.2">
      <c r="A922" s="278"/>
      <c r="B922" s="279">
        <v>50</v>
      </c>
      <c r="C922" s="155">
        <v>6</v>
      </c>
      <c r="D922" s="261" t="s">
        <v>129</v>
      </c>
      <c r="E922" s="50" t="s">
        <v>850</v>
      </c>
      <c r="F922" s="50"/>
      <c r="G922" s="50"/>
      <c r="H922" s="50"/>
      <c r="I922" s="53"/>
      <c r="J922" s="53"/>
      <c r="K922" s="53"/>
      <c r="L922" s="53"/>
      <c r="M922" s="262"/>
      <c r="N922" s="262"/>
      <c r="O922" s="26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4"/>
      <c r="AE922" s="213"/>
    </row>
    <row r="923" spans="1:33" ht="15" customHeight="1" x14ac:dyDescent="0.2">
      <c r="A923" s="278"/>
      <c r="B923" s="279">
        <v>50</v>
      </c>
      <c r="C923" s="155">
        <v>6</v>
      </c>
      <c r="D923" s="261" t="s">
        <v>130</v>
      </c>
      <c r="E923" s="50"/>
      <c r="F923" s="50"/>
      <c r="G923" s="50"/>
      <c r="H923" s="50"/>
      <c r="I923" s="53"/>
      <c r="J923" s="53"/>
      <c r="K923" s="53"/>
      <c r="L923" s="53"/>
      <c r="M923" s="262"/>
      <c r="N923" s="262"/>
      <c r="O923" s="26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4"/>
      <c r="AE923" s="213"/>
    </row>
    <row r="924" spans="1:33" ht="15" customHeight="1" x14ac:dyDescent="0.2">
      <c r="A924" s="278"/>
      <c r="B924" s="279">
        <v>50</v>
      </c>
      <c r="C924" s="155">
        <v>7</v>
      </c>
      <c r="D924" s="261" t="s">
        <v>801</v>
      </c>
      <c r="E924" s="50"/>
      <c r="F924" s="50"/>
      <c r="G924" s="50"/>
      <c r="H924" s="50"/>
      <c r="I924" s="53"/>
      <c r="J924" s="53"/>
      <c r="K924" s="53"/>
      <c r="L924" s="53"/>
      <c r="M924" s="262"/>
      <c r="N924" s="262"/>
      <c r="O924" s="26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4"/>
      <c r="AE924" s="213"/>
    </row>
    <row r="925" spans="1:33" ht="15" customHeight="1" x14ac:dyDescent="0.2">
      <c r="A925" s="278"/>
      <c r="B925" s="279">
        <v>50</v>
      </c>
      <c r="C925" s="155">
        <v>7</v>
      </c>
      <c r="D925" s="261" t="s">
        <v>131</v>
      </c>
      <c r="E925" s="50"/>
      <c r="F925" s="50"/>
      <c r="G925" s="50"/>
      <c r="H925" s="50"/>
      <c r="I925" s="53"/>
      <c r="J925" s="53"/>
      <c r="K925" s="53"/>
      <c r="L925" s="53"/>
      <c r="M925" s="262"/>
      <c r="N925" s="262"/>
      <c r="O925" s="26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4"/>
      <c r="AE925" s="213"/>
    </row>
    <row r="926" spans="1:33" ht="15" customHeight="1" x14ac:dyDescent="0.2">
      <c r="A926" s="278"/>
      <c r="B926" s="279">
        <v>50</v>
      </c>
      <c r="C926" s="155">
        <v>6</v>
      </c>
      <c r="D926" s="261" t="s">
        <v>132</v>
      </c>
      <c r="E926" s="50"/>
      <c r="F926" s="50"/>
      <c r="G926" s="50"/>
      <c r="H926" s="50"/>
      <c r="I926" s="53"/>
      <c r="J926" s="53"/>
      <c r="K926" s="53"/>
      <c r="L926" s="53"/>
      <c r="M926" s="262"/>
      <c r="N926" s="262"/>
      <c r="O926" s="26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4"/>
      <c r="AE926" s="213"/>
    </row>
    <row r="927" spans="1:33" ht="15" customHeight="1" x14ac:dyDescent="0.2">
      <c r="A927" s="278"/>
      <c r="B927" s="279">
        <v>50</v>
      </c>
      <c r="C927" s="155">
        <v>6</v>
      </c>
      <c r="D927" s="261" t="s">
        <v>133</v>
      </c>
      <c r="E927" s="50"/>
      <c r="F927" s="50"/>
      <c r="G927" s="50"/>
      <c r="H927" s="50"/>
      <c r="I927" s="53"/>
      <c r="J927" s="53"/>
      <c r="K927" s="53"/>
      <c r="L927" s="53"/>
      <c r="M927" s="262"/>
      <c r="N927" s="262"/>
      <c r="O927" s="26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4"/>
      <c r="AE927" s="213"/>
    </row>
    <row r="928" spans="1:33" ht="15" customHeight="1" x14ac:dyDescent="0.2">
      <c r="A928" s="278"/>
      <c r="B928" s="279">
        <v>50</v>
      </c>
      <c r="C928" s="155">
        <v>6</v>
      </c>
      <c r="D928" s="261" t="s">
        <v>802</v>
      </c>
      <c r="E928" s="50"/>
      <c r="F928" s="50"/>
      <c r="G928" s="50"/>
      <c r="H928" s="50"/>
      <c r="I928" s="53"/>
      <c r="J928" s="53"/>
      <c r="K928" s="53"/>
      <c r="L928" s="53"/>
      <c r="M928" s="262"/>
      <c r="N928" s="262"/>
      <c r="O928" s="26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4"/>
      <c r="AE928" s="213"/>
    </row>
    <row r="929" spans="1:31" ht="15" customHeight="1" x14ac:dyDescent="0.2">
      <c r="A929" s="278"/>
      <c r="B929" s="279">
        <v>50</v>
      </c>
      <c r="C929" s="155">
        <v>10</v>
      </c>
      <c r="D929" s="261" t="s">
        <v>845</v>
      </c>
      <c r="E929" s="50"/>
      <c r="F929" s="50"/>
      <c r="G929" s="50"/>
      <c r="H929" s="50"/>
      <c r="I929" s="53"/>
      <c r="J929" s="53"/>
      <c r="K929" s="53"/>
      <c r="L929" s="53"/>
      <c r="M929" s="262"/>
      <c r="N929" s="262"/>
      <c r="O929" s="26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4"/>
      <c r="AE929" s="213"/>
    </row>
    <row r="930" spans="1:31" ht="15" customHeight="1" x14ac:dyDescent="0.2">
      <c r="A930" s="278"/>
      <c r="B930" s="279">
        <v>50</v>
      </c>
      <c r="C930" s="155">
        <v>7</v>
      </c>
      <c r="D930" s="261" t="s">
        <v>848</v>
      </c>
      <c r="E930" s="50"/>
      <c r="F930" s="50"/>
      <c r="G930" s="50"/>
      <c r="H930" s="50"/>
      <c r="I930" s="53"/>
      <c r="J930" s="53"/>
      <c r="K930" s="53"/>
      <c r="L930" s="53"/>
      <c r="M930" s="262"/>
      <c r="N930" s="262"/>
      <c r="O930" s="26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4"/>
      <c r="AE930" s="213"/>
    </row>
    <row r="931" spans="1:31" ht="15" customHeight="1" x14ac:dyDescent="0.2">
      <c r="A931" s="278"/>
      <c r="B931" s="279">
        <v>50</v>
      </c>
      <c r="C931" s="155">
        <v>6</v>
      </c>
      <c r="D931" s="261" t="s">
        <v>849</v>
      </c>
      <c r="E931" s="50"/>
      <c r="F931" s="50"/>
      <c r="G931" s="50"/>
      <c r="H931" s="50"/>
      <c r="I931" s="53"/>
      <c r="J931" s="53"/>
      <c r="K931" s="53"/>
      <c r="L931" s="53"/>
      <c r="M931" s="262"/>
      <c r="N931" s="262"/>
      <c r="O931" s="26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4"/>
      <c r="AE931" s="213"/>
    </row>
    <row r="932" spans="1:31" ht="15" customHeight="1" x14ac:dyDescent="0.2">
      <c r="A932" s="77"/>
      <c r="B932" s="77">
        <v>50</v>
      </c>
      <c r="C932" s="7"/>
      <c r="D932" s="7"/>
      <c r="E932" s="7"/>
      <c r="F932" s="7"/>
      <c r="G932" s="7"/>
      <c r="H932" s="7"/>
      <c r="I932" s="12"/>
      <c r="J932" s="12"/>
      <c r="K932" s="12"/>
      <c r="L932" s="12"/>
      <c r="M932" s="12"/>
      <c r="N932" s="12"/>
      <c r="O932" s="12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83"/>
    </row>
    <row r="933" spans="1:31" ht="15" customHeight="1" x14ac:dyDescent="0.2">
      <c r="A933" s="225"/>
    </row>
    <row r="934" spans="1:31" ht="15" customHeight="1" x14ac:dyDescent="0.2">
      <c r="A934" s="225"/>
    </row>
    <row r="935" spans="1:31" ht="15" customHeight="1" x14ac:dyDescent="0.2">
      <c r="A935" s="225"/>
    </row>
    <row r="936" spans="1:31" ht="15" customHeight="1" x14ac:dyDescent="0.2">
      <c r="A936" s="225"/>
    </row>
    <row r="937" spans="1:31" ht="15" customHeight="1" x14ac:dyDescent="0.2">
      <c r="A937" s="225"/>
    </row>
    <row r="938" spans="1:31" ht="15" customHeight="1" x14ac:dyDescent="0.2">
      <c r="A938" s="225"/>
    </row>
    <row r="939" spans="1:31" ht="15" customHeight="1" x14ac:dyDescent="0.2">
      <c r="A939" s="225"/>
    </row>
    <row r="940" spans="1:31" ht="15" customHeight="1" x14ac:dyDescent="0.2">
      <c r="A940" s="225"/>
    </row>
    <row r="941" spans="1:31" ht="15" customHeight="1" x14ac:dyDescent="0.2">
      <c r="A941" s="225"/>
    </row>
    <row r="942" spans="1:31" ht="15" customHeight="1" x14ac:dyDescent="0.2">
      <c r="A942" s="225"/>
    </row>
    <row r="943" spans="1:31" ht="15" customHeight="1" x14ac:dyDescent="0.2">
      <c r="A943" s="225"/>
    </row>
    <row r="944" spans="1:31" ht="15" customHeight="1" x14ac:dyDescent="0.2">
      <c r="A944" s="225"/>
    </row>
    <row r="945" spans="1:1" ht="15" customHeight="1" x14ac:dyDescent="0.2">
      <c r="A945" s="225"/>
    </row>
    <row r="946" spans="1:1" ht="15" customHeight="1" x14ac:dyDescent="0.2">
      <c r="A946" s="225"/>
    </row>
    <row r="947" spans="1:1" ht="15" customHeight="1" x14ac:dyDescent="0.2">
      <c r="A947" s="225"/>
    </row>
    <row r="948" spans="1:1" ht="15" customHeight="1" x14ac:dyDescent="0.2">
      <c r="A948" s="225"/>
    </row>
    <row r="949" spans="1:1" ht="15" customHeight="1" x14ac:dyDescent="0.2">
      <c r="A949" s="225"/>
    </row>
    <row r="950" spans="1:1" ht="15" customHeight="1" x14ac:dyDescent="0.2">
      <c r="A950" s="225"/>
    </row>
    <row r="951" spans="1:1" ht="15" customHeight="1" x14ac:dyDescent="0.2">
      <c r="A951" s="225"/>
    </row>
    <row r="952" spans="1:1" ht="15" customHeight="1" x14ac:dyDescent="0.2">
      <c r="A952" s="225"/>
    </row>
    <row r="953" spans="1:1" ht="15" customHeight="1" x14ac:dyDescent="0.2">
      <c r="A953" s="225"/>
    </row>
    <row r="954" spans="1:1" ht="15" customHeight="1" x14ac:dyDescent="0.2">
      <c r="A954" s="225"/>
    </row>
  </sheetData>
  <autoFilter ref="A6:AE926" xr:uid="{00000000-0009-0000-0000-000001000000}"/>
  <mergeCells count="11">
    <mergeCell ref="AA2:AB2"/>
    <mergeCell ref="AA4:AB4"/>
    <mergeCell ref="E1:H2"/>
    <mergeCell ref="M1:Y1"/>
    <mergeCell ref="I1:L2"/>
    <mergeCell ref="AA3:AB3"/>
    <mergeCell ref="Q2:U2"/>
    <mergeCell ref="V2:Y2"/>
    <mergeCell ref="Z1:AD1"/>
    <mergeCell ref="AC2:AD2"/>
    <mergeCell ref="M2:P2"/>
  </mergeCells>
  <phoneticPr fontId="0" type="noConversion"/>
  <printOptions horizontalCentered="1"/>
  <pageMargins left="0.2" right="0.2" top="0.98425196850393704" bottom="0.98425196850393704" header="0.54" footer="0.51181102362204722"/>
  <pageSetup paperSize="9" scale="56" orientation="landscape" verticalDpi="200" r:id="rId1"/>
  <headerFooter alignWithMargins="0"/>
  <colBreaks count="1" manualBreakCount="1">
    <brk id="21" max="1048575" man="1"/>
  </colBreaks>
  <ignoredErrors>
    <ignoredError sqref="M7 M8:M28 M678:M919 M32:M676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93"/>
  <sheetViews>
    <sheetView zoomScaleNormal="100" workbookViewId="0">
      <pane xSplit="4" ySplit="6" topLeftCell="E7" activePane="bottomRight" state="frozen"/>
      <selection activeCell="E1" sqref="E1"/>
      <selection pane="topRight" activeCell="I1" sqref="I1"/>
      <selection pane="bottomLeft" activeCell="E7" sqref="E7"/>
      <selection pane="bottomRight" activeCell="W30" sqref="W30"/>
    </sheetView>
  </sheetViews>
  <sheetFormatPr defaultColWidth="9.140625" defaultRowHeight="12" x14ac:dyDescent="0.2"/>
  <cols>
    <col min="1" max="2" width="6.7109375" style="226" customWidth="1"/>
    <col min="3" max="3" width="23.5703125" style="38" bestFit="1" customWidth="1"/>
    <col min="4" max="4" width="29.28515625" style="38" customWidth="1"/>
    <col min="5" max="5" width="10.7109375" style="38" customWidth="1"/>
    <col min="6" max="10" width="14.7109375" style="39" customWidth="1"/>
    <col min="11" max="11" width="20.28515625" style="38" customWidth="1"/>
    <col min="12" max="12" width="25" style="38" customWidth="1"/>
    <col min="13" max="13" width="21.85546875" style="38" customWidth="1"/>
    <col min="14" max="14" width="20.28515625" style="38" customWidth="1"/>
    <col min="15" max="15" width="24.85546875" style="38" customWidth="1"/>
    <col min="16" max="16" width="26.7109375" style="38" customWidth="1"/>
    <col min="17" max="17" width="25" style="38" customWidth="1"/>
    <col min="18" max="18" width="28.42578125" style="38" customWidth="1"/>
    <col min="19" max="19" width="27" style="38" customWidth="1"/>
    <col min="20" max="20" width="25.140625" style="38" customWidth="1"/>
    <col min="21" max="21" width="29.140625" style="38" customWidth="1"/>
    <col min="22" max="22" width="20.7109375" style="38" bestFit="1" customWidth="1"/>
    <col min="23" max="23" width="15.42578125" style="38" customWidth="1"/>
    <col min="24" max="24" width="27.28515625" style="43" customWidth="1"/>
    <col min="25" max="25" width="19.5703125" style="43" customWidth="1"/>
    <col min="26" max="27" width="20.7109375" style="43" customWidth="1"/>
    <col min="28" max="28" width="25.140625" style="38" customWidth="1"/>
    <col min="29" max="29" width="23.85546875" style="38" customWidth="1"/>
    <col min="30" max="30" width="25.85546875" style="38" customWidth="1"/>
    <col min="31" max="31" width="24.7109375" style="38" customWidth="1"/>
    <col min="32" max="32" width="23" style="38" customWidth="1"/>
    <col min="33" max="33" width="9.140625" style="38"/>
    <col min="34" max="34" width="12.42578125" style="38" bestFit="1" customWidth="1"/>
    <col min="35" max="16384" width="9.140625" style="38"/>
  </cols>
  <sheetData>
    <row r="1" spans="1:32" s="43" customFormat="1" ht="19.149999999999999" customHeight="1" x14ac:dyDescent="0.2">
      <c r="A1" s="272"/>
      <c r="B1" s="272"/>
      <c r="C1" s="46"/>
      <c r="D1" s="307" t="s">
        <v>28</v>
      </c>
      <c r="E1" s="307"/>
      <c r="F1" s="307"/>
      <c r="G1" s="307" t="s">
        <v>105</v>
      </c>
      <c r="H1" s="307"/>
      <c r="I1" s="307"/>
      <c r="J1" s="307"/>
      <c r="K1" s="310" t="s">
        <v>74</v>
      </c>
      <c r="L1" s="310"/>
      <c r="M1" s="310"/>
      <c r="N1" s="310"/>
      <c r="O1" s="310"/>
      <c r="P1" s="310"/>
      <c r="Q1" s="310"/>
      <c r="R1" s="310"/>
      <c r="S1" s="310"/>
      <c r="T1" s="310"/>
      <c r="U1" s="310" t="s">
        <v>29</v>
      </c>
      <c r="V1" s="310"/>
      <c r="W1" s="313" t="s">
        <v>84</v>
      </c>
      <c r="X1" s="320"/>
      <c r="Y1" s="320"/>
      <c r="Z1" s="320"/>
      <c r="AA1" s="321"/>
      <c r="AB1" s="309" t="s">
        <v>30</v>
      </c>
      <c r="AC1" s="309"/>
      <c r="AD1" s="309"/>
      <c r="AE1" s="309"/>
      <c r="AF1" s="110" t="s">
        <v>58</v>
      </c>
    </row>
    <row r="2" spans="1:32" s="43" customFormat="1" ht="24" customHeight="1" x14ac:dyDescent="0.2">
      <c r="A2" s="281"/>
      <c r="B2" s="281"/>
      <c r="C2" s="47"/>
      <c r="D2" s="307"/>
      <c r="E2" s="307"/>
      <c r="F2" s="307"/>
      <c r="G2" s="307"/>
      <c r="H2" s="307"/>
      <c r="I2" s="307"/>
      <c r="J2" s="307"/>
      <c r="K2" s="310" t="s">
        <v>31</v>
      </c>
      <c r="L2" s="310"/>
      <c r="M2" s="310"/>
      <c r="N2" s="310"/>
      <c r="O2" s="310"/>
      <c r="P2" s="310"/>
      <c r="Q2" s="310"/>
      <c r="R2" s="309" t="s">
        <v>32</v>
      </c>
      <c r="S2" s="309"/>
      <c r="T2" s="110" t="s">
        <v>93</v>
      </c>
      <c r="U2" s="110" t="s">
        <v>33</v>
      </c>
      <c r="V2" s="110" t="s">
        <v>34</v>
      </c>
      <c r="W2" s="317" t="s">
        <v>83</v>
      </c>
      <c r="X2" s="318"/>
      <c r="Y2" s="318"/>
      <c r="Z2" s="318"/>
      <c r="AA2" s="319"/>
      <c r="AB2" s="309" t="s">
        <v>104</v>
      </c>
      <c r="AC2" s="309"/>
      <c r="AD2" s="309"/>
      <c r="AE2" s="309"/>
      <c r="AF2" s="110" t="s">
        <v>56</v>
      </c>
    </row>
    <row r="3" spans="1:32" s="40" customFormat="1" ht="63" customHeight="1" x14ac:dyDescent="0.2">
      <c r="A3" s="274" t="s">
        <v>134</v>
      </c>
      <c r="B3" s="274" t="s">
        <v>135</v>
      </c>
      <c r="C3" s="167" t="s">
        <v>108</v>
      </c>
      <c r="D3" s="125" t="s">
        <v>107</v>
      </c>
      <c r="E3" s="270" t="s">
        <v>856</v>
      </c>
      <c r="F3" s="167" t="s">
        <v>73</v>
      </c>
      <c r="G3" s="167" t="s">
        <v>101</v>
      </c>
      <c r="H3" s="167" t="s">
        <v>102</v>
      </c>
      <c r="I3" s="167" t="s">
        <v>103</v>
      </c>
      <c r="J3" s="167" t="s">
        <v>106</v>
      </c>
      <c r="K3" s="112" t="s">
        <v>823</v>
      </c>
      <c r="L3" s="112" t="s">
        <v>824</v>
      </c>
      <c r="M3" s="112" t="s">
        <v>825</v>
      </c>
      <c r="N3" s="112" t="s">
        <v>826</v>
      </c>
      <c r="O3" s="169" t="s">
        <v>827</v>
      </c>
      <c r="P3" s="168" t="s">
        <v>828</v>
      </c>
      <c r="Q3" s="168" t="s">
        <v>829</v>
      </c>
      <c r="R3" s="169" t="s">
        <v>842</v>
      </c>
      <c r="S3" s="168" t="s">
        <v>843</v>
      </c>
      <c r="T3" s="168" t="s">
        <v>844</v>
      </c>
      <c r="U3" s="112" t="s">
        <v>830</v>
      </c>
      <c r="V3" s="112" t="s">
        <v>831</v>
      </c>
      <c r="W3" s="3" t="s">
        <v>832</v>
      </c>
      <c r="X3" s="3" t="s">
        <v>99</v>
      </c>
      <c r="Y3" s="3" t="s">
        <v>100</v>
      </c>
      <c r="Z3" s="3" t="s">
        <v>833</v>
      </c>
      <c r="AA3" s="168" t="s">
        <v>795</v>
      </c>
      <c r="AB3" s="112" t="s">
        <v>867</v>
      </c>
      <c r="AC3" s="112" t="s">
        <v>870</v>
      </c>
      <c r="AD3" s="112" t="s">
        <v>868</v>
      </c>
      <c r="AE3" s="112" t="s">
        <v>869</v>
      </c>
      <c r="AF3" s="168" t="s">
        <v>794</v>
      </c>
    </row>
    <row r="4" spans="1:32" s="40" customFormat="1" ht="15" customHeight="1" x14ac:dyDescent="0.2">
      <c r="A4" s="274"/>
      <c r="B4" s="274"/>
      <c r="C4" s="111"/>
      <c r="D4" s="111" t="s">
        <v>62</v>
      </c>
      <c r="E4" s="271"/>
      <c r="F4" s="111" t="s">
        <v>43</v>
      </c>
      <c r="G4" s="111" t="s">
        <v>47</v>
      </c>
      <c r="H4" s="111" t="s">
        <v>47</v>
      </c>
      <c r="I4" s="111" t="s">
        <v>47</v>
      </c>
      <c r="J4" s="111" t="s">
        <v>47</v>
      </c>
      <c r="K4" s="111" t="s">
        <v>41</v>
      </c>
      <c r="L4" s="111" t="s">
        <v>41</v>
      </c>
      <c r="M4" s="111" t="s">
        <v>41</v>
      </c>
      <c r="N4" s="111" t="s">
        <v>41</v>
      </c>
      <c r="O4" s="111" t="s">
        <v>41</v>
      </c>
      <c r="P4" s="111" t="s">
        <v>41</v>
      </c>
      <c r="Q4" s="111" t="s">
        <v>41</v>
      </c>
      <c r="R4" s="111" t="s">
        <v>41</v>
      </c>
      <c r="S4" s="111" t="s">
        <v>41</v>
      </c>
      <c r="T4" s="111" t="s">
        <v>41</v>
      </c>
      <c r="U4" s="111" t="s">
        <v>48</v>
      </c>
      <c r="V4" s="111" t="s">
        <v>48</v>
      </c>
      <c r="W4" s="32" t="s">
        <v>55</v>
      </c>
      <c r="X4" s="32" t="s">
        <v>55</v>
      </c>
      <c r="Y4" s="32" t="s">
        <v>55</v>
      </c>
      <c r="Z4" s="32" t="s">
        <v>55</v>
      </c>
      <c r="AA4" s="32" t="s">
        <v>55</v>
      </c>
      <c r="AB4" s="111" t="s">
        <v>47</v>
      </c>
      <c r="AC4" s="111" t="s">
        <v>47</v>
      </c>
      <c r="AD4" s="111" t="s">
        <v>47</v>
      </c>
      <c r="AE4" s="111" t="s">
        <v>47</v>
      </c>
      <c r="AF4" s="111" t="s">
        <v>57</v>
      </c>
    </row>
    <row r="5" spans="1:32" s="40" customFormat="1" ht="15" customHeight="1" x14ac:dyDescent="0.2">
      <c r="A5" s="274"/>
      <c r="B5" s="274"/>
      <c r="C5" s="111"/>
      <c r="D5" s="111"/>
      <c r="E5" s="271"/>
      <c r="F5" s="111"/>
      <c r="G5" s="111"/>
      <c r="H5" s="111"/>
      <c r="I5" s="111"/>
      <c r="J5" s="111"/>
      <c r="K5" s="111">
        <v>2016</v>
      </c>
      <c r="L5" s="111">
        <v>2016</v>
      </c>
      <c r="M5" s="111">
        <v>2016</v>
      </c>
      <c r="N5" s="111">
        <v>2016</v>
      </c>
      <c r="O5" s="111">
        <v>2016</v>
      </c>
      <c r="P5" s="111">
        <v>2016</v>
      </c>
      <c r="Q5" s="111">
        <v>2016</v>
      </c>
      <c r="R5" s="111">
        <v>2014</v>
      </c>
      <c r="S5" s="111">
        <v>2016</v>
      </c>
      <c r="T5" s="111">
        <v>2016</v>
      </c>
      <c r="U5" s="111">
        <v>2016</v>
      </c>
      <c r="V5" s="111">
        <v>2016</v>
      </c>
      <c r="W5" s="239">
        <v>2015</v>
      </c>
      <c r="X5" s="239">
        <v>2015</v>
      </c>
      <c r="Y5" s="239">
        <v>2015</v>
      </c>
      <c r="Z5" s="239">
        <v>2015</v>
      </c>
      <c r="AA5" s="239">
        <v>2015</v>
      </c>
      <c r="AB5" s="111">
        <v>2016</v>
      </c>
      <c r="AC5" s="111">
        <v>2016</v>
      </c>
      <c r="AD5" s="111">
        <v>2016</v>
      </c>
      <c r="AE5" s="111">
        <v>2016</v>
      </c>
      <c r="AF5" s="29" t="s">
        <v>854</v>
      </c>
    </row>
    <row r="6" spans="1:32" s="41" customFormat="1" ht="15" customHeight="1" x14ac:dyDescent="0.2">
      <c r="A6" s="8"/>
      <c r="B6" s="8">
        <v>10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118"/>
      <c r="Y6" s="118"/>
      <c r="Z6" s="118"/>
      <c r="AA6" s="118"/>
      <c r="AB6" s="27"/>
      <c r="AC6" s="27"/>
      <c r="AD6" s="27"/>
      <c r="AE6" s="128"/>
      <c r="AF6" s="88"/>
    </row>
    <row r="7" spans="1:32" ht="15" customHeight="1" x14ac:dyDescent="0.2">
      <c r="A7" s="277">
        <v>1</v>
      </c>
      <c r="B7" s="279">
        <v>10</v>
      </c>
      <c r="C7" s="31"/>
      <c r="D7" s="1" t="s">
        <v>52</v>
      </c>
      <c r="E7" s="1"/>
      <c r="F7" s="85">
        <v>674.59999999999991</v>
      </c>
      <c r="G7" s="85">
        <v>7</v>
      </c>
      <c r="H7" s="85">
        <v>10</v>
      </c>
      <c r="I7" s="85">
        <v>22</v>
      </c>
      <c r="J7" s="85">
        <v>3</v>
      </c>
      <c r="K7" s="108" t="s">
        <v>137</v>
      </c>
      <c r="L7" s="108" t="s">
        <v>137</v>
      </c>
      <c r="M7" s="108" t="s">
        <v>137</v>
      </c>
      <c r="N7" s="108" t="s">
        <v>137</v>
      </c>
      <c r="O7" s="108" t="s">
        <v>137</v>
      </c>
      <c r="P7" s="108" t="s">
        <v>137</v>
      </c>
      <c r="Q7" s="108" t="s">
        <v>137</v>
      </c>
      <c r="R7" s="108" t="s">
        <v>137</v>
      </c>
      <c r="S7" s="108" t="s">
        <v>137</v>
      </c>
      <c r="T7" s="108" t="s">
        <v>137</v>
      </c>
      <c r="U7" s="299">
        <f>(I7*31536000)/FM!I7</f>
        <v>10468.381742738589</v>
      </c>
      <c r="V7" s="299">
        <f>(J7*31536000)/FM!I7</f>
        <v>1427.5066012825348</v>
      </c>
      <c r="W7" s="105">
        <v>63.167488906053585</v>
      </c>
      <c r="X7" s="108" t="s">
        <v>97</v>
      </c>
      <c r="Y7" s="108" t="s">
        <v>97</v>
      </c>
      <c r="Z7" s="108" t="s">
        <v>97</v>
      </c>
      <c r="AA7" s="297">
        <v>69.351961627067354</v>
      </c>
      <c r="AB7" s="223">
        <f>(PRESSÃO!M7/PRESSÃO!J7)*100</f>
        <v>10.417335999999985</v>
      </c>
      <c r="AC7" s="223">
        <f>(PRESSÃO!M7/PRESSÃO!K7)*100</f>
        <v>4.7351527272727196</v>
      </c>
      <c r="AD7" s="223">
        <f>(PRESSÃO!N7/PRESSÃO!I7)*100</f>
        <v>14.794344285714264</v>
      </c>
      <c r="AE7" s="223">
        <f>(PRESSÃO!O7/PRESSÃO!L7)*100</f>
        <v>0.20431666666666667</v>
      </c>
      <c r="AF7" s="117">
        <v>1</v>
      </c>
    </row>
    <row r="8" spans="1:32" ht="15" customHeight="1" x14ac:dyDescent="0.2">
      <c r="A8" s="277">
        <v>2</v>
      </c>
      <c r="B8" s="279">
        <v>10</v>
      </c>
      <c r="C8" s="31"/>
      <c r="D8" s="1" t="s">
        <v>6</v>
      </c>
      <c r="E8" s="1"/>
      <c r="F8" s="85">
        <v>14189.639999999998</v>
      </c>
      <c r="G8" s="85">
        <v>72</v>
      </c>
      <c r="H8" s="85">
        <v>93</v>
      </c>
      <c r="I8" s="85">
        <v>216</v>
      </c>
      <c r="J8" s="85">
        <v>21</v>
      </c>
      <c r="K8" s="108" t="s">
        <v>137</v>
      </c>
      <c r="L8" s="108" t="s">
        <v>137</v>
      </c>
      <c r="M8" s="108" t="s">
        <v>137</v>
      </c>
      <c r="N8" s="108" t="s">
        <v>137</v>
      </c>
      <c r="O8" s="108" t="s">
        <v>137</v>
      </c>
      <c r="P8" s="108" t="s">
        <v>137</v>
      </c>
      <c r="Q8" s="108" t="s">
        <v>137</v>
      </c>
      <c r="R8" s="108" t="s">
        <v>137</v>
      </c>
      <c r="S8" s="108" t="s">
        <v>137</v>
      </c>
      <c r="T8" s="108" t="s">
        <v>137</v>
      </c>
      <c r="U8" s="299">
        <f>(I8*31536000)/FM!I8</f>
        <v>3227.6552625730833</v>
      </c>
      <c r="V8" s="299">
        <f>(J8*31536000)/FM!I8</f>
        <v>313.79981719460528</v>
      </c>
      <c r="W8" s="106">
        <v>97.211223761687009</v>
      </c>
      <c r="X8" s="108" t="s">
        <v>97</v>
      </c>
      <c r="Y8" s="108" t="s">
        <v>97</v>
      </c>
      <c r="Z8" s="108" t="s">
        <v>97</v>
      </c>
      <c r="AA8" s="297">
        <v>99.147048954284173</v>
      </c>
      <c r="AB8" s="223">
        <f>(PRESSÃO!M8/PRESSÃO!J8)*100</f>
        <v>14.424843118279634</v>
      </c>
      <c r="AC8" s="223">
        <f>(PRESSÃO!M8/PRESSÃO!K8)*100</f>
        <v>6.2106963425926205</v>
      </c>
      <c r="AD8" s="223">
        <f>(PRESSÃO!N8/PRESSÃO!I8)*100</f>
        <v>14.064377916666725</v>
      </c>
      <c r="AE8" s="223">
        <f>(PRESSÃO!O8/PRESSÃO!L8)*100</f>
        <v>15.660723809523894</v>
      </c>
      <c r="AF8" s="117">
        <v>8</v>
      </c>
    </row>
    <row r="9" spans="1:32" ht="15" customHeight="1" x14ac:dyDescent="0.2">
      <c r="A9" s="277">
        <v>3</v>
      </c>
      <c r="B9" s="279">
        <v>10</v>
      </c>
      <c r="C9" s="31"/>
      <c r="D9" s="1" t="s">
        <v>13</v>
      </c>
      <c r="E9" s="1"/>
      <c r="F9" s="85">
        <v>1947.71</v>
      </c>
      <c r="G9" s="85">
        <v>27</v>
      </c>
      <c r="H9" s="85">
        <v>39</v>
      </c>
      <c r="I9" s="85">
        <v>107</v>
      </c>
      <c r="J9" s="85">
        <v>12</v>
      </c>
      <c r="K9" s="108" t="s">
        <v>137</v>
      </c>
      <c r="L9" s="108" t="s">
        <v>137</v>
      </c>
      <c r="M9" s="108" t="s">
        <v>137</v>
      </c>
      <c r="N9" s="108" t="s">
        <v>137</v>
      </c>
      <c r="O9" s="108" t="s">
        <v>137</v>
      </c>
      <c r="P9" s="108" t="s">
        <v>137</v>
      </c>
      <c r="Q9" s="108" t="s">
        <v>137</v>
      </c>
      <c r="R9" s="108" t="s">
        <v>137</v>
      </c>
      <c r="S9" s="108" t="s">
        <v>137</v>
      </c>
      <c r="T9" s="108" t="s">
        <v>137</v>
      </c>
      <c r="U9" s="299">
        <f>(I9*31536000)/FM!I9</f>
        <v>10925.784298170915</v>
      </c>
      <c r="V9" s="299">
        <f>(J9*31536000)/FM!I9</f>
        <v>1225.3216035331868</v>
      </c>
      <c r="W9" s="106">
        <v>73.081867513165008</v>
      </c>
      <c r="X9" s="108" t="s">
        <v>97</v>
      </c>
      <c r="Y9" s="108" t="s">
        <v>97</v>
      </c>
      <c r="Z9" s="108" t="s">
        <v>97</v>
      </c>
      <c r="AA9" s="297">
        <v>74.971975078258708</v>
      </c>
      <c r="AB9" s="223">
        <f>(PRESSÃO!M9/PRESSÃO!J9)*100</f>
        <v>7.685440769230774</v>
      </c>
      <c r="AC9" s="223">
        <f>(PRESSÃO!M9/PRESSÃO!K9)*100</f>
        <v>2.801235420560749</v>
      </c>
      <c r="AD9" s="223">
        <f>(PRESSÃO!N9/PRESSÃO!I9)*100</f>
        <v>11.015074444444449</v>
      </c>
      <c r="AE9" s="223">
        <f>(PRESSÃO!O9/PRESSÃO!L9)*100</f>
        <v>0.19376499999999994</v>
      </c>
      <c r="AF9" s="117">
        <v>0</v>
      </c>
    </row>
    <row r="10" spans="1:32" ht="15" customHeight="1" x14ac:dyDescent="0.2">
      <c r="A10" s="277">
        <v>4</v>
      </c>
      <c r="B10" s="279">
        <v>10</v>
      </c>
      <c r="C10" s="31"/>
      <c r="D10" s="1" t="s">
        <v>15</v>
      </c>
      <c r="E10" s="1"/>
      <c r="F10" s="85">
        <v>9564.5499999999993</v>
      </c>
      <c r="G10" s="85">
        <v>30</v>
      </c>
      <c r="H10" s="85">
        <v>44</v>
      </c>
      <c r="I10" s="85">
        <v>139</v>
      </c>
      <c r="J10" s="85">
        <v>14</v>
      </c>
      <c r="K10" s="108" t="s">
        <v>137</v>
      </c>
      <c r="L10" s="108" t="s">
        <v>137</v>
      </c>
      <c r="M10" s="108" t="s">
        <v>137</v>
      </c>
      <c r="N10" s="108" t="s">
        <v>137</v>
      </c>
      <c r="O10" s="108" t="s">
        <v>137</v>
      </c>
      <c r="P10" s="108" t="s">
        <v>137</v>
      </c>
      <c r="Q10" s="108" t="s">
        <v>137</v>
      </c>
      <c r="R10" s="108" t="s">
        <v>137</v>
      </c>
      <c r="S10" s="108" t="s">
        <v>137</v>
      </c>
      <c r="T10" s="108" t="s">
        <v>137</v>
      </c>
      <c r="U10" s="299">
        <f>(I10*31536000)/FM!I10</f>
        <v>3729.3530916126001</v>
      </c>
      <c r="V10" s="299">
        <f>(J10*31536000)/FM!I10</f>
        <v>375.61829699695255</v>
      </c>
      <c r="W10" s="106">
        <v>96.519315683963498</v>
      </c>
      <c r="X10" s="108" t="s">
        <v>97</v>
      </c>
      <c r="Y10" s="108" t="s">
        <v>97</v>
      </c>
      <c r="Z10" s="108" t="s">
        <v>97</v>
      </c>
      <c r="AA10" s="297">
        <v>99.734031412681944</v>
      </c>
      <c r="AB10" s="223">
        <f>(PRESSÃO!M10/PRESSÃO!J10)*100</f>
        <v>25.817065000000035</v>
      </c>
      <c r="AC10" s="223">
        <f>(PRESSÃO!M10/PRESSÃO!K10)*100</f>
        <v>8.1723083453237511</v>
      </c>
      <c r="AD10" s="223">
        <f>(PRESSÃO!N10/PRESSÃO!I10)*100</f>
        <v>22.090498666666729</v>
      </c>
      <c r="AE10" s="223">
        <f>(PRESSÃO!O10/PRESSÃO!L10)*100</f>
        <v>33.802564285714276</v>
      </c>
      <c r="AF10" s="117">
        <v>2</v>
      </c>
    </row>
    <row r="11" spans="1:32" ht="15" customHeight="1" x14ac:dyDescent="0.2">
      <c r="A11" s="277">
        <v>5</v>
      </c>
      <c r="B11" s="279">
        <v>10</v>
      </c>
      <c r="C11" s="31"/>
      <c r="D11" s="1" t="s">
        <v>9</v>
      </c>
      <c r="E11" s="1"/>
      <c r="F11" s="85">
        <v>13918.71</v>
      </c>
      <c r="G11" s="85">
        <v>43</v>
      </c>
      <c r="H11" s="85">
        <v>65</v>
      </c>
      <c r="I11" s="85">
        <v>172</v>
      </c>
      <c r="J11" s="85">
        <v>22</v>
      </c>
      <c r="K11" s="108" t="s">
        <v>137</v>
      </c>
      <c r="L11" s="108" t="s">
        <v>137</v>
      </c>
      <c r="M11" s="108" t="s">
        <v>137</v>
      </c>
      <c r="N11" s="108" t="s">
        <v>137</v>
      </c>
      <c r="O11" s="108" t="s">
        <v>137</v>
      </c>
      <c r="P11" s="108" t="s">
        <v>137</v>
      </c>
      <c r="Q11" s="108" t="s">
        <v>137</v>
      </c>
      <c r="R11" s="108" t="s">
        <v>137</v>
      </c>
      <c r="S11" s="108" t="s">
        <v>137</v>
      </c>
      <c r="T11" s="108" t="s">
        <v>137</v>
      </c>
      <c r="U11" s="299">
        <f>(I11*31536000)/FM!I11</f>
        <v>990.92379546916868</v>
      </c>
      <c r="V11" s="299">
        <f>(J11*31536000)/FM!I11</f>
        <v>126.74606686233552</v>
      </c>
      <c r="W11" s="106">
        <v>95.051531514498961</v>
      </c>
      <c r="X11" s="108" t="s">
        <v>97</v>
      </c>
      <c r="Y11" s="108" t="s">
        <v>97</v>
      </c>
      <c r="Z11" s="108" t="s">
        <v>97</v>
      </c>
      <c r="AA11" s="297">
        <v>97.843977343623735</v>
      </c>
      <c r="AB11" s="223">
        <f>(PRESSÃO!M11/PRESSÃO!J11)*100</f>
        <v>112.47402338461552</v>
      </c>
      <c r="AC11" s="223">
        <f>(PRESSÃO!M11/PRESSÃO!K11)*100</f>
        <v>42.504718139534937</v>
      </c>
      <c r="AD11" s="223">
        <f>(PRESSÃO!N11/PRESSÃO!I11)*100</f>
        <v>161.43275325581385</v>
      </c>
      <c r="AE11" s="223">
        <f>(PRESSÃO!O11/PRESSÃO!L11)*100</f>
        <v>16.781960454546006</v>
      </c>
      <c r="AF11" s="117">
        <v>44</v>
      </c>
    </row>
    <row r="12" spans="1:32" ht="15" customHeight="1" x14ac:dyDescent="0.2">
      <c r="A12" s="277">
        <v>6</v>
      </c>
      <c r="B12" s="279">
        <v>10</v>
      </c>
      <c r="C12" s="31"/>
      <c r="D12" s="1" t="s">
        <v>16</v>
      </c>
      <c r="E12" s="1"/>
      <c r="F12" s="85">
        <v>6570.04</v>
      </c>
      <c r="G12" s="85">
        <v>20</v>
      </c>
      <c r="H12" s="85">
        <v>31</v>
      </c>
      <c r="I12" s="85">
        <v>84</v>
      </c>
      <c r="J12" s="85">
        <v>11</v>
      </c>
      <c r="K12" s="108" t="s">
        <v>137</v>
      </c>
      <c r="L12" s="108" t="s">
        <v>137</v>
      </c>
      <c r="M12" s="108" t="s">
        <v>137</v>
      </c>
      <c r="N12" s="108" t="s">
        <v>137</v>
      </c>
      <c r="O12" s="108" t="s">
        <v>137</v>
      </c>
      <c r="P12" s="108" t="s">
        <v>137</v>
      </c>
      <c r="Q12" s="108" t="s">
        <v>137</v>
      </c>
      <c r="R12" s="108" t="s">
        <v>137</v>
      </c>
      <c r="S12" s="108" t="s">
        <v>137</v>
      </c>
      <c r="T12" s="108" t="s">
        <v>137</v>
      </c>
      <c r="U12" s="299">
        <f>(I12*31536000)/FM!I12</f>
        <v>129.82277562892293</v>
      </c>
      <c r="V12" s="299">
        <f>(J12*31536000)/FM!I12</f>
        <v>17.00060157045419</v>
      </c>
      <c r="W12" s="106">
        <v>96.37642458630819</v>
      </c>
      <c r="X12" s="108" t="s">
        <v>97</v>
      </c>
      <c r="Y12" s="108" t="s">
        <v>97</v>
      </c>
      <c r="Z12" s="108" t="s">
        <v>97</v>
      </c>
      <c r="AA12" s="297">
        <v>97.157637753196084</v>
      </c>
      <c r="AB12" s="223">
        <f>(PRESSÃO!M12/PRESSÃO!J12)*100</f>
        <v>179.01097483870905</v>
      </c>
      <c r="AC12" s="223">
        <f>(PRESSÃO!M12/PRESSÃO!K12)*100</f>
        <v>66.063574047618829</v>
      </c>
      <c r="AD12" s="223">
        <f>(PRESSÃO!N12/PRESSÃO!I12)*100</f>
        <v>255.70778999999928</v>
      </c>
      <c r="AE12" s="223">
        <f>(PRESSÃO!O12/PRESSÃO!L12)*100</f>
        <v>39.562219999999598</v>
      </c>
      <c r="AF12" s="117">
        <v>25</v>
      </c>
    </row>
    <row r="13" spans="1:32" ht="15" customHeight="1" x14ac:dyDescent="0.2">
      <c r="A13" s="277">
        <v>7</v>
      </c>
      <c r="B13" s="279">
        <v>10</v>
      </c>
      <c r="C13" s="31"/>
      <c r="D13" s="1" t="s">
        <v>14</v>
      </c>
      <c r="E13" s="1"/>
      <c r="F13" s="85">
        <v>2422.7700000000004</v>
      </c>
      <c r="G13" s="85">
        <v>38</v>
      </c>
      <c r="H13" s="85">
        <v>58</v>
      </c>
      <c r="I13" s="85">
        <v>155</v>
      </c>
      <c r="J13" s="85">
        <v>20</v>
      </c>
      <c r="K13" s="108" t="s">
        <v>137</v>
      </c>
      <c r="L13" s="108" t="s">
        <v>137</v>
      </c>
      <c r="M13" s="108" t="s">
        <v>137</v>
      </c>
      <c r="N13" s="108" t="s">
        <v>137</v>
      </c>
      <c r="O13" s="108" t="s">
        <v>137</v>
      </c>
      <c r="P13" s="108" t="s">
        <v>137</v>
      </c>
      <c r="Q13" s="108" t="s">
        <v>137</v>
      </c>
      <c r="R13" s="108" t="s">
        <v>137</v>
      </c>
      <c r="S13" s="108" t="s">
        <v>137</v>
      </c>
      <c r="T13" s="108" t="s">
        <v>137</v>
      </c>
      <c r="U13" s="299">
        <f>(I13*31536000)/FM!I13</f>
        <v>2768.7743106357598</v>
      </c>
      <c r="V13" s="299">
        <f>(J13*31536000)/FM!I13</f>
        <v>357.26120137235608</v>
      </c>
      <c r="W13" s="106">
        <v>90.44881030764121</v>
      </c>
      <c r="X13" s="108" t="s">
        <v>97</v>
      </c>
      <c r="Y13" s="108" t="s">
        <v>97</v>
      </c>
      <c r="Z13" s="108" t="s">
        <v>97</v>
      </c>
      <c r="AA13" s="297">
        <v>90.618757520275025</v>
      </c>
      <c r="AB13" s="223">
        <f>(PRESSÃO!M13/PRESSÃO!J13)*100</f>
        <v>33.575746034482748</v>
      </c>
      <c r="AC13" s="223">
        <f>(PRESSÃO!M13/PRESSÃO!K13)*100</f>
        <v>12.56382754838709</v>
      </c>
      <c r="AD13" s="223">
        <f>(PRESSÃO!N13/PRESSÃO!I13)*100</f>
        <v>51.133764736842089</v>
      </c>
      <c r="AE13" s="223">
        <f>(PRESSÃO!O13/PRESSÃO!L13)*100</f>
        <v>0.21551050000000019</v>
      </c>
      <c r="AF13" s="117">
        <v>6</v>
      </c>
    </row>
    <row r="14" spans="1:32" ht="15" customHeight="1" x14ac:dyDescent="0.2">
      <c r="A14" s="277">
        <v>8</v>
      </c>
      <c r="B14" s="279">
        <v>10</v>
      </c>
      <c r="C14" s="31"/>
      <c r="D14" s="1" t="s">
        <v>51</v>
      </c>
      <c r="E14" s="1"/>
      <c r="F14" s="85">
        <v>9907.14</v>
      </c>
      <c r="G14" s="85">
        <v>28</v>
      </c>
      <c r="H14" s="85">
        <v>46</v>
      </c>
      <c r="I14" s="85">
        <v>146</v>
      </c>
      <c r="J14" s="85">
        <v>18</v>
      </c>
      <c r="K14" s="108" t="s">
        <v>137</v>
      </c>
      <c r="L14" s="108" t="s">
        <v>137</v>
      </c>
      <c r="M14" s="108" t="s">
        <v>137</v>
      </c>
      <c r="N14" s="108" t="s">
        <v>137</v>
      </c>
      <c r="O14" s="108" t="s">
        <v>137</v>
      </c>
      <c r="P14" s="108" t="s">
        <v>137</v>
      </c>
      <c r="Q14" s="108" t="s">
        <v>137</v>
      </c>
      <c r="R14" s="108" t="s">
        <v>137</v>
      </c>
      <c r="S14" s="108" t="s">
        <v>137</v>
      </c>
      <c r="T14" s="108" t="s">
        <v>137</v>
      </c>
      <c r="U14" s="299">
        <f>(I14*31536000)/FM!I14</f>
        <v>6586.5038538346653</v>
      </c>
      <c r="V14" s="299">
        <f>(J14*31536000)/FM!I14</f>
        <v>812.03472170564373</v>
      </c>
      <c r="W14" s="106">
        <v>96.3663944647828</v>
      </c>
      <c r="X14" s="108" t="s">
        <v>97</v>
      </c>
      <c r="Y14" s="108" t="s">
        <v>97</v>
      </c>
      <c r="Z14" s="108" t="s">
        <v>97</v>
      </c>
      <c r="AA14" s="297">
        <v>99.261063545934491</v>
      </c>
      <c r="AB14" s="223">
        <f>(PRESSÃO!M14/PRESSÃO!J14)*100</f>
        <v>12.914900434782609</v>
      </c>
      <c r="AC14" s="223">
        <f>(PRESSÃO!M14/PRESSÃO!K14)*100</f>
        <v>4.0690782191780821</v>
      </c>
      <c r="AD14" s="223">
        <f>(PRESSÃO!N14/PRESSÃO!I14)*100</f>
        <v>16.843377500000013</v>
      </c>
      <c r="AE14" s="223">
        <f>(PRESSÃO!O14/PRESSÃO!L14)*100</f>
        <v>6.8039361111110921</v>
      </c>
      <c r="AF14" s="117">
        <v>1</v>
      </c>
    </row>
    <row r="15" spans="1:32" ht="15" customHeight="1" x14ac:dyDescent="0.2">
      <c r="A15" s="277">
        <v>9</v>
      </c>
      <c r="B15" s="279">
        <v>10</v>
      </c>
      <c r="C15" s="31"/>
      <c r="D15" s="1" t="s">
        <v>18</v>
      </c>
      <c r="E15" s="1"/>
      <c r="F15" s="85">
        <v>13031.789999999999</v>
      </c>
      <c r="G15" s="85">
        <v>48</v>
      </c>
      <c r="H15" s="85">
        <v>72</v>
      </c>
      <c r="I15" s="85">
        <v>199</v>
      </c>
      <c r="J15" s="85">
        <v>24</v>
      </c>
      <c r="K15" s="108" t="s">
        <v>137</v>
      </c>
      <c r="L15" s="108" t="s">
        <v>137</v>
      </c>
      <c r="M15" s="108" t="s">
        <v>137</v>
      </c>
      <c r="N15" s="108" t="s">
        <v>137</v>
      </c>
      <c r="O15" s="108" t="s">
        <v>137</v>
      </c>
      <c r="P15" s="108" t="s">
        <v>137</v>
      </c>
      <c r="Q15" s="108" t="s">
        <v>137</v>
      </c>
      <c r="R15" s="108" t="s">
        <v>137</v>
      </c>
      <c r="S15" s="108" t="s">
        <v>137</v>
      </c>
      <c r="T15" s="108" t="s">
        <v>137</v>
      </c>
      <c r="U15" s="299">
        <f>(I15*31536000)/FM!I15</f>
        <v>4110.609884463146</v>
      </c>
      <c r="V15" s="299">
        <f>(J15*31536000)/FM!I15</f>
        <v>495.75194586490198</v>
      </c>
      <c r="W15" s="106">
        <v>94.793630354223595</v>
      </c>
      <c r="X15" s="108" t="s">
        <v>97</v>
      </c>
      <c r="Y15" s="108" t="s">
        <v>97</v>
      </c>
      <c r="Z15" s="108" t="s">
        <v>97</v>
      </c>
      <c r="AA15" s="297">
        <v>98.882886063672231</v>
      </c>
      <c r="AB15" s="223">
        <f>(PRESSÃO!M15/PRESSÃO!J15)*100</f>
        <v>32.4230959722221</v>
      </c>
      <c r="AC15" s="223">
        <f>(PRESSÃO!M15/PRESSÃO!K15)*100</f>
        <v>11.730969396984879</v>
      </c>
      <c r="AD15" s="223">
        <f>(PRESSÃO!N15/PRESSÃO!I15)*100</f>
        <v>41.172086249999772</v>
      </c>
      <c r="AE15" s="223">
        <f>(PRESSÃO!O15/PRESSÃO!L15)*100</f>
        <v>14.925115416666742</v>
      </c>
      <c r="AF15" s="117">
        <v>19</v>
      </c>
    </row>
    <row r="16" spans="1:32" ht="15" customHeight="1" x14ac:dyDescent="0.2">
      <c r="A16" s="277">
        <v>10</v>
      </c>
      <c r="B16" s="279">
        <v>10</v>
      </c>
      <c r="C16" s="31"/>
      <c r="D16" s="1" t="s">
        <v>54</v>
      </c>
      <c r="E16" s="1"/>
      <c r="F16" s="85">
        <v>12099.14</v>
      </c>
      <c r="G16" s="85">
        <v>22</v>
      </c>
      <c r="H16" s="85">
        <v>39</v>
      </c>
      <c r="I16" s="85">
        <v>107</v>
      </c>
      <c r="J16" s="85">
        <v>17</v>
      </c>
      <c r="K16" s="108" t="s">
        <v>137</v>
      </c>
      <c r="L16" s="108" t="s">
        <v>137</v>
      </c>
      <c r="M16" s="108" t="s">
        <v>137</v>
      </c>
      <c r="N16" s="108" t="s">
        <v>137</v>
      </c>
      <c r="O16" s="108" t="s">
        <v>137</v>
      </c>
      <c r="P16" s="108" t="s">
        <v>137</v>
      </c>
      <c r="Q16" s="108" t="s">
        <v>137</v>
      </c>
      <c r="R16" s="108" t="s">
        <v>137</v>
      </c>
      <c r="S16" s="108" t="s">
        <v>137</v>
      </c>
      <c r="T16" s="108" t="s">
        <v>137</v>
      </c>
      <c r="U16" s="299">
        <f>(I16*31536000)/FM!I16</f>
        <v>1703.8369698092799</v>
      </c>
      <c r="V16" s="299">
        <f>(J16*31536000)/FM!I16</f>
        <v>270.70306996969867</v>
      </c>
      <c r="W16" s="106">
        <v>89.580619223749508</v>
      </c>
      <c r="X16" s="108" t="s">
        <v>97</v>
      </c>
      <c r="Y16" s="108" t="s">
        <v>97</v>
      </c>
      <c r="Z16" s="108" t="s">
        <v>97</v>
      </c>
      <c r="AA16" s="297">
        <v>96.614276790363846</v>
      </c>
      <c r="AB16" s="223">
        <f>(PRESSÃO!M16/PRESSÃO!J16)*100</f>
        <v>30.159165128205284</v>
      </c>
      <c r="AC16" s="223">
        <f>(PRESSÃO!M16/PRESSÃO!K16)*100</f>
        <v>10.992592897196317</v>
      </c>
      <c r="AD16" s="223">
        <f>(PRESSÃO!N16/PRESSÃO!I16)*100</f>
        <v>45.272970454545728</v>
      </c>
      <c r="AE16" s="223">
        <f>(PRESSÃO!O16/PRESSÃO!L16)*100</f>
        <v>10.600122941176478</v>
      </c>
      <c r="AF16" s="117">
        <v>16</v>
      </c>
    </row>
    <row r="17" spans="1:33" ht="15" customHeight="1" x14ac:dyDescent="0.2">
      <c r="A17" s="277">
        <v>11</v>
      </c>
      <c r="B17" s="279">
        <v>10</v>
      </c>
      <c r="C17" s="31"/>
      <c r="D17" s="1" t="s">
        <v>12</v>
      </c>
      <c r="E17" s="1"/>
      <c r="F17" s="85">
        <v>17056.37</v>
      </c>
      <c r="G17" s="85">
        <v>162</v>
      </c>
      <c r="H17" s="85">
        <v>229</v>
      </c>
      <c r="I17" s="85">
        <v>526</v>
      </c>
      <c r="J17" s="85">
        <v>67</v>
      </c>
      <c r="K17" s="108" t="s">
        <v>137</v>
      </c>
      <c r="L17" s="108" t="s">
        <v>137</v>
      </c>
      <c r="M17" s="108" t="s">
        <v>137</v>
      </c>
      <c r="N17" s="108" t="s">
        <v>137</v>
      </c>
      <c r="O17" s="108" t="s">
        <v>137</v>
      </c>
      <c r="P17" s="108" t="s">
        <v>137</v>
      </c>
      <c r="Q17" s="108" t="s">
        <v>137</v>
      </c>
      <c r="R17" s="108" t="s">
        <v>137</v>
      </c>
      <c r="S17" s="108" t="s">
        <v>137</v>
      </c>
      <c r="T17" s="108" t="s">
        <v>137</v>
      </c>
      <c r="U17" s="299">
        <f>(I17*31536000)/FM!I17</f>
        <v>45002.783520257843</v>
      </c>
      <c r="V17" s="299">
        <f>(J17*31536000)/FM!I17</f>
        <v>5732.2937183598387</v>
      </c>
      <c r="W17" s="106">
        <v>65.351264981222457</v>
      </c>
      <c r="X17" s="108" t="s">
        <v>97</v>
      </c>
      <c r="Y17" s="108" t="s">
        <v>97</v>
      </c>
      <c r="Z17" s="108" t="s">
        <v>97</v>
      </c>
      <c r="AA17" s="297">
        <v>88.25566760058193</v>
      </c>
      <c r="AB17" s="223">
        <f>(PRESSÃO!M17/PRESSÃO!J17)*100</f>
        <v>1.1927720960698713</v>
      </c>
      <c r="AC17" s="223">
        <f>(PRESSÃO!M17/PRESSÃO!K17)*100</f>
        <v>0.51928671102661694</v>
      </c>
      <c r="AD17" s="223">
        <f>(PRESSÃO!N17/PRESSÃO!I17)*100</f>
        <v>1.6351282098765463</v>
      </c>
      <c r="AE17" s="223">
        <f>(PRESSÃO!O17/PRESSÃO!L17)*100</f>
        <v>0.12319462686567161</v>
      </c>
      <c r="AF17" s="117">
        <v>4</v>
      </c>
    </row>
    <row r="18" spans="1:33" ht="15" customHeight="1" x14ac:dyDescent="0.2">
      <c r="A18" s="277">
        <v>12</v>
      </c>
      <c r="B18" s="279">
        <v>10</v>
      </c>
      <c r="C18" s="31"/>
      <c r="D18" s="1" t="s">
        <v>11</v>
      </c>
      <c r="E18" s="1"/>
      <c r="F18" s="85">
        <v>7113.130000000001</v>
      </c>
      <c r="G18" s="85">
        <v>21</v>
      </c>
      <c r="H18" s="85">
        <v>31</v>
      </c>
      <c r="I18" s="85">
        <v>87</v>
      </c>
      <c r="J18" s="85">
        <v>10</v>
      </c>
      <c r="K18" s="108" t="s">
        <v>137</v>
      </c>
      <c r="L18" s="108" t="s">
        <v>137</v>
      </c>
      <c r="M18" s="108" t="s">
        <v>137</v>
      </c>
      <c r="N18" s="108" t="s">
        <v>137</v>
      </c>
      <c r="O18" s="108" t="s">
        <v>137</v>
      </c>
      <c r="P18" s="108" t="s">
        <v>137</v>
      </c>
      <c r="Q18" s="108" t="s">
        <v>137</v>
      </c>
      <c r="R18" s="108" t="s">
        <v>137</v>
      </c>
      <c r="S18" s="108" t="s">
        <v>137</v>
      </c>
      <c r="T18" s="108" t="s">
        <v>137</v>
      </c>
      <c r="U18" s="299">
        <f>(I18*31536000)/FM!I18</f>
        <v>8014.9804418762942</v>
      </c>
      <c r="V18" s="299">
        <f>(J18*31536000)/FM!I18</f>
        <v>921.26211975589592</v>
      </c>
      <c r="W18" s="106">
        <v>95.964980220115365</v>
      </c>
      <c r="X18" s="108" t="s">
        <v>97</v>
      </c>
      <c r="Y18" s="108" t="s">
        <v>97</v>
      </c>
      <c r="Z18" s="108" t="s">
        <v>97</v>
      </c>
      <c r="AA18" s="297">
        <v>98.074192799106484</v>
      </c>
      <c r="AB18" s="223">
        <f>(PRESSÃO!M18/PRESSÃO!J18)*100</f>
        <v>50.283885806451735</v>
      </c>
      <c r="AC18" s="223">
        <f>(PRESSÃO!M18/PRESSÃO!K18)*100</f>
        <v>17.91724666666671</v>
      </c>
      <c r="AD18" s="223">
        <f>(PRESSÃO!N18/PRESSÃO!I18)*100</f>
        <v>63.674946190476334</v>
      </c>
      <c r="AE18" s="223">
        <f>(PRESSÃO!O18/PRESSÃO!L18)*100</f>
        <v>22.16265900000008</v>
      </c>
      <c r="AF18" s="117">
        <v>2</v>
      </c>
    </row>
    <row r="19" spans="1:33" ht="15" customHeight="1" x14ac:dyDescent="0.2">
      <c r="A19" s="277">
        <v>13</v>
      </c>
      <c r="B19" s="279">
        <v>10</v>
      </c>
      <c r="C19" s="31"/>
      <c r="D19" s="1" t="s">
        <v>10</v>
      </c>
      <c r="E19" s="1"/>
      <c r="F19" s="85">
        <v>15918.329999999998</v>
      </c>
      <c r="G19" s="85">
        <v>40</v>
      </c>
      <c r="H19" s="85">
        <v>50</v>
      </c>
      <c r="I19" s="85">
        <v>97</v>
      </c>
      <c r="J19" s="85">
        <v>10</v>
      </c>
      <c r="K19" s="108" t="s">
        <v>137</v>
      </c>
      <c r="L19" s="108" t="s">
        <v>137</v>
      </c>
      <c r="M19" s="108" t="s">
        <v>137</v>
      </c>
      <c r="N19" s="108" t="s">
        <v>137</v>
      </c>
      <c r="O19" s="108" t="s">
        <v>137</v>
      </c>
      <c r="P19" s="108" t="s">
        <v>137</v>
      </c>
      <c r="Q19" s="108" t="s">
        <v>137</v>
      </c>
      <c r="R19" s="108" t="s">
        <v>137</v>
      </c>
      <c r="S19" s="108" t="s">
        <v>137</v>
      </c>
      <c r="T19" s="108" t="s">
        <v>137</v>
      </c>
      <c r="U19" s="299">
        <f>(I19*31536000)/FM!I19</f>
        <v>1966.6118705491549</v>
      </c>
      <c r="V19" s="299">
        <f>(J19*31536000)/FM!I19</f>
        <v>202.74349180919123</v>
      </c>
      <c r="W19" s="106">
        <v>96.708825103386658</v>
      </c>
      <c r="X19" s="108" t="s">
        <v>97</v>
      </c>
      <c r="Y19" s="108" t="s">
        <v>97</v>
      </c>
      <c r="Z19" s="108" t="s">
        <v>97</v>
      </c>
      <c r="AA19" s="297">
        <v>99.202149510650784</v>
      </c>
      <c r="AB19" s="223">
        <f>(PRESSÃO!M19/PRESSÃO!J19)*100</f>
        <v>41.233904000000038</v>
      </c>
      <c r="AC19" s="223">
        <f>(PRESSÃO!M19/PRESSÃO!K19)*100</f>
        <v>21.254589690721669</v>
      </c>
      <c r="AD19" s="223">
        <f>(PRESSÃO!N19/PRESSÃO!I19)*100</f>
        <v>36.753789000000026</v>
      </c>
      <c r="AE19" s="223">
        <f>(PRESSÃO!O19/PRESSÃO!L19)*100</f>
        <v>59.154364000000093</v>
      </c>
      <c r="AF19" s="117">
        <v>12</v>
      </c>
    </row>
    <row r="20" spans="1:33" ht="15" customHeight="1" x14ac:dyDescent="0.2">
      <c r="A20" s="277">
        <v>14</v>
      </c>
      <c r="B20" s="279">
        <v>10</v>
      </c>
      <c r="C20" s="31"/>
      <c r="D20" s="1" t="s">
        <v>8</v>
      </c>
      <c r="E20" s="1"/>
      <c r="F20" s="85">
        <v>20738.23</v>
      </c>
      <c r="G20" s="85">
        <v>84</v>
      </c>
      <c r="H20" s="85">
        <v>114</v>
      </c>
      <c r="I20" s="85">
        <v>255</v>
      </c>
      <c r="J20" s="85">
        <v>30</v>
      </c>
      <c r="K20" s="108" t="s">
        <v>137</v>
      </c>
      <c r="L20" s="108" t="s">
        <v>137</v>
      </c>
      <c r="M20" s="108" t="s">
        <v>137</v>
      </c>
      <c r="N20" s="108" t="s">
        <v>137</v>
      </c>
      <c r="O20" s="108" t="s">
        <v>137</v>
      </c>
      <c r="P20" s="108" t="s">
        <v>137</v>
      </c>
      <c r="Q20" s="108" t="s">
        <v>137</v>
      </c>
      <c r="R20" s="108" t="s">
        <v>137</v>
      </c>
      <c r="S20" s="108" t="s">
        <v>137</v>
      </c>
      <c r="T20" s="108" t="s">
        <v>137</v>
      </c>
      <c r="U20" s="299">
        <f>(I20*31536000)/FM!I20</f>
        <v>10802.480827587318</v>
      </c>
      <c r="V20" s="299">
        <f>(J20*31536000)/FM!I20</f>
        <v>1270.880097363214</v>
      </c>
      <c r="W20" s="106">
        <v>82.180978941847712</v>
      </c>
      <c r="X20" s="108" t="s">
        <v>97</v>
      </c>
      <c r="Y20" s="108" t="s">
        <v>97</v>
      </c>
      <c r="Z20" s="108" t="s">
        <v>97</v>
      </c>
      <c r="AA20" s="297">
        <v>98.105996942022216</v>
      </c>
      <c r="AB20" s="223">
        <f>(PRESSÃO!M20/PRESSÃO!J20)*100</f>
        <v>10.199694649122852</v>
      </c>
      <c r="AC20" s="223">
        <f>(PRESSÃO!M20/PRESSÃO!K20)*100</f>
        <v>4.5598634901960988</v>
      </c>
      <c r="AD20" s="223">
        <f>(PRESSÃO!N20/PRESSÃO!I20)*100</f>
        <v>13.233162380952438</v>
      </c>
      <c r="AE20" s="223">
        <f>(PRESSÃO!O20/PRESSÃO!L20)*100</f>
        <v>1.7059850000000103</v>
      </c>
      <c r="AF20" s="117">
        <v>13</v>
      </c>
    </row>
    <row r="21" spans="1:33" ht="15" customHeight="1" x14ac:dyDescent="0.2">
      <c r="A21" s="277">
        <v>15</v>
      </c>
      <c r="B21" s="279">
        <v>10</v>
      </c>
      <c r="C21" s="31"/>
      <c r="D21" s="1" t="s">
        <v>17</v>
      </c>
      <c r="E21" s="1"/>
      <c r="F21" s="85">
        <v>17054.03</v>
      </c>
      <c r="G21" s="85">
        <v>26</v>
      </c>
      <c r="H21" s="85">
        <v>39</v>
      </c>
      <c r="I21" s="85">
        <v>121</v>
      </c>
      <c r="J21" s="85">
        <v>13</v>
      </c>
      <c r="K21" s="108" t="s">
        <v>137</v>
      </c>
      <c r="L21" s="108" t="s">
        <v>137</v>
      </c>
      <c r="M21" s="108" t="s">
        <v>137</v>
      </c>
      <c r="N21" s="108" t="s">
        <v>137</v>
      </c>
      <c r="O21" s="108" t="s">
        <v>137</v>
      </c>
      <c r="P21" s="108" t="s">
        <v>137</v>
      </c>
      <c r="Q21" s="108" t="s">
        <v>137</v>
      </c>
      <c r="R21" s="108" t="s">
        <v>137</v>
      </c>
      <c r="S21" s="108" t="s">
        <v>137</v>
      </c>
      <c r="T21" s="108" t="s">
        <v>137</v>
      </c>
      <c r="U21" s="299">
        <f>(I21*31536000)/FM!I21</f>
        <v>2962.1979468771542</v>
      </c>
      <c r="V21" s="299">
        <f>(J21*31536000)/FM!I21</f>
        <v>318.25267197853725</v>
      </c>
      <c r="W21" s="106">
        <v>93.90065629078174</v>
      </c>
      <c r="X21" s="108" t="s">
        <v>97</v>
      </c>
      <c r="Y21" s="108" t="s">
        <v>97</v>
      </c>
      <c r="Z21" s="108" t="s">
        <v>97</v>
      </c>
      <c r="AA21" s="297">
        <v>97.977429541164568</v>
      </c>
      <c r="AB21" s="223">
        <f>(PRESSÃO!M21/PRESSÃO!J21)*100</f>
        <v>41.0015882051283</v>
      </c>
      <c r="AC21" s="223">
        <f>(PRESSÃO!M21/PRESSÃO!K21)*100</f>
        <v>13.21538793388433</v>
      </c>
      <c r="AD21" s="223">
        <f>(PRESSÃO!N21/PRESSÃO!I21)*100</f>
        <v>34.716646153846241</v>
      </c>
      <c r="AE21" s="223">
        <f>(PRESSÃO!O21/PRESSÃO!L21)*100</f>
        <v>53.571472307692439</v>
      </c>
      <c r="AF21" s="117">
        <v>14</v>
      </c>
    </row>
    <row r="22" spans="1:33" ht="15" customHeight="1" x14ac:dyDescent="0.2">
      <c r="A22" s="277">
        <v>16</v>
      </c>
      <c r="B22" s="279">
        <v>10</v>
      </c>
      <c r="C22" s="31"/>
      <c r="D22" s="1" t="s">
        <v>0</v>
      </c>
      <c r="E22" s="1"/>
      <c r="F22" s="85">
        <v>12391.639999999998</v>
      </c>
      <c r="G22" s="85">
        <v>31</v>
      </c>
      <c r="H22" s="85">
        <v>40</v>
      </c>
      <c r="I22" s="85">
        <v>98</v>
      </c>
      <c r="J22" s="85">
        <v>9</v>
      </c>
      <c r="K22" s="108" t="s">
        <v>137</v>
      </c>
      <c r="L22" s="108" t="s">
        <v>137</v>
      </c>
      <c r="M22" s="108" t="s">
        <v>137</v>
      </c>
      <c r="N22" s="108" t="s">
        <v>137</v>
      </c>
      <c r="O22" s="108" t="s">
        <v>137</v>
      </c>
      <c r="P22" s="108" t="s">
        <v>137</v>
      </c>
      <c r="Q22" s="108" t="s">
        <v>137</v>
      </c>
      <c r="R22" s="108" t="s">
        <v>137</v>
      </c>
      <c r="S22" s="108" t="s">
        <v>137</v>
      </c>
      <c r="T22" s="108" t="s">
        <v>137</v>
      </c>
      <c r="U22" s="299">
        <f>(I22*31536000)/FM!I22</f>
        <v>5854.7253201078302</v>
      </c>
      <c r="V22" s="299">
        <f>(J22*31536000)/FM!I22</f>
        <v>537.67885592827008</v>
      </c>
      <c r="W22" s="106">
        <v>94.634266341016755</v>
      </c>
      <c r="X22" s="108" t="s">
        <v>97</v>
      </c>
      <c r="Y22" s="108" t="s">
        <v>97</v>
      </c>
      <c r="Z22" s="108" t="s">
        <v>97</v>
      </c>
      <c r="AA22" s="297">
        <v>99.147084674931136</v>
      </c>
      <c r="AB22" s="223">
        <f>(PRESSÃO!M22/PRESSÃO!J22)*100</f>
        <v>27.630423250000014</v>
      </c>
      <c r="AC22" s="223">
        <f>(PRESSÃO!M22/PRESSÃO!K22)*100</f>
        <v>11.277723775510211</v>
      </c>
      <c r="AD22" s="223">
        <f>(PRESSÃO!N22/PRESSÃO!I22)*100</f>
        <v>26.142054838709676</v>
      </c>
      <c r="AE22" s="223">
        <f>(PRESSÃO!O22/PRESSÃO!L22)*100</f>
        <v>32.757025555555622</v>
      </c>
      <c r="AF22" s="117">
        <v>13</v>
      </c>
    </row>
    <row r="23" spans="1:33" ht="15" customHeight="1" x14ac:dyDescent="0.2">
      <c r="A23" s="277">
        <v>17</v>
      </c>
      <c r="B23" s="279">
        <v>10</v>
      </c>
      <c r="C23" s="31"/>
      <c r="D23" s="1" t="s">
        <v>7</v>
      </c>
      <c r="E23" s="1"/>
      <c r="F23" s="85">
        <v>17483.760000000002</v>
      </c>
      <c r="G23" s="85">
        <v>65</v>
      </c>
      <c r="H23" s="85">
        <v>82</v>
      </c>
      <c r="I23" s="85">
        <v>155</v>
      </c>
      <c r="J23" s="85">
        <v>17</v>
      </c>
      <c r="K23" s="108" t="s">
        <v>137</v>
      </c>
      <c r="L23" s="108" t="s">
        <v>137</v>
      </c>
      <c r="M23" s="108" t="s">
        <v>137</v>
      </c>
      <c r="N23" s="108" t="s">
        <v>137</v>
      </c>
      <c r="O23" s="108" t="s">
        <v>137</v>
      </c>
      <c r="P23" s="108" t="s">
        <v>137</v>
      </c>
      <c r="Q23" s="108" t="s">
        <v>137</v>
      </c>
      <c r="R23" s="108" t="s">
        <v>137</v>
      </c>
      <c r="S23" s="108" t="s">
        <v>137</v>
      </c>
      <c r="T23" s="108" t="s">
        <v>137</v>
      </c>
      <c r="U23" s="299">
        <f>(I23*31536000)/FM!I23</f>
        <v>7112.3242864147805</v>
      </c>
      <c r="V23" s="299">
        <f>(J23*31536000)/FM!I23</f>
        <v>780.06137334871789</v>
      </c>
      <c r="W23" s="106">
        <v>92.385134688553748</v>
      </c>
      <c r="X23" s="108" t="s">
        <v>97</v>
      </c>
      <c r="Y23" s="108" t="s">
        <v>97</v>
      </c>
      <c r="Z23" s="108" t="s">
        <v>97</v>
      </c>
      <c r="AA23" s="297">
        <v>99.033310083774623</v>
      </c>
      <c r="AB23" s="223">
        <f>(PRESSÃO!M23/PRESSÃO!J23)*100</f>
        <v>12.288383048780503</v>
      </c>
      <c r="AC23" s="223">
        <f>(PRESSÃO!M23/PRESSÃO!K23)*100</f>
        <v>6.5009510322580732</v>
      </c>
      <c r="AD23" s="223">
        <f>(PRESSÃO!N23/PRESSÃO!I23)*100</f>
        <v>13.327818153846174</v>
      </c>
      <c r="AE23" s="223">
        <f>(PRESSÃO!O23/PRESSÃO!L23)*100</f>
        <v>8.3140723529411726</v>
      </c>
      <c r="AF23" s="117">
        <v>10</v>
      </c>
    </row>
    <row r="24" spans="1:33" ht="15" customHeight="1" x14ac:dyDescent="0.2">
      <c r="A24" s="277">
        <v>18</v>
      </c>
      <c r="B24" s="279">
        <v>10</v>
      </c>
      <c r="C24" s="31"/>
      <c r="D24" s="1" t="s">
        <v>1</v>
      </c>
      <c r="E24" s="1"/>
      <c r="F24" s="85">
        <v>6247.3199999999988</v>
      </c>
      <c r="G24" s="85">
        <v>12</v>
      </c>
      <c r="H24" s="85">
        <v>16</v>
      </c>
      <c r="I24" s="85">
        <v>51</v>
      </c>
      <c r="J24" s="85">
        <v>4</v>
      </c>
      <c r="K24" s="108" t="s">
        <v>137</v>
      </c>
      <c r="L24" s="108" t="s">
        <v>137</v>
      </c>
      <c r="M24" s="108" t="s">
        <v>137</v>
      </c>
      <c r="N24" s="108" t="s">
        <v>137</v>
      </c>
      <c r="O24" s="108" t="s">
        <v>137</v>
      </c>
      <c r="P24" s="108" t="s">
        <v>137</v>
      </c>
      <c r="Q24" s="108" t="s">
        <v>137</v>
      </c>
      <c r="R24" s="108" t="s">
        <v>137</v>
      </c>
      <c r="S24" s="108" t="s">
        <v>137</v>
      </c>
      <c r="T24" s="108" t="s">
        <v>137</v>
      </c>
      <c r="U24" s="299">
        <f>(I24*31536000)/FM!I24</f>
        <v>7072.6243717101361</v>
      </c>
      <c r="V24" s="299">
        <f>(J24*31536000)/FM!I24</f>
        <v>554.7156369968734</v>
      </c>
      <c r="W24" s="106">
        <v>92.938024219847676</v>
      </c>
      <c r="X24" s="108" t="s">
        <v>97</v>
      </c>
      <c r="Y24" s="108" t="s">
        <v>97</v>
      </c>
      <c r="Z24" s="108" t="s">
        <v>97</v>
      </c>
      <c r="AA24" s="297">
        <v>99.660555498566126</v>
      </c>
      <c r="AB24" s="223">
        <f>(PRESSÃO!M24/PRESSÃO!J24)*100</f>
        <v>14.966240000000026</v>
      </c>
      <c r="AC24" s="223">
        <f>(PRESSÃO!M24/PRESSÃO!K24)*100</f>
        <v>4.6952909803921647</v>
      </c>
      <c r="AD24" s="223">
        <f>(PRESSÃO!N24/PRESSÃO!I24)*100</f>
        <v>12.257141666666667</v>
      </c>
      <c r="AE24" s="223">
        <f>(PRESSÃO!O24/PRESSÃO!L24)*100</f>
        <v>23.093535000000095</v>
      </c>
      <c r="AF24" s="117">
        <v>1</v>
      </c>
    </row>
    <row r="25" spans="1:33" ht="15" customHeight="1" x14ac:dyDescent="0.2">
      <c r="A25" s="277">
        <v>19</v>
      </c>
      <c r="B25" s="279">
        <v>10</v>
      </c>
      <c r="C25" s="31"/>
      <c r="D25" s="1" t="s">
        <v>2</v>
      </c>
      <c r="E25" s="1"/>
      <c r="F25" s="85">
        <v>18591.47</v>
      </c>
      <c r="G25" s="85">
        <v>27</v>
      </c>
      <c r="H25" s="85">
        <v>36</v>
      </c>
      <c r="I25" s="85">
        <v>113</v>
      </c>
      <c r="J25" s="85">
        <v>9</v>
      </c>
      <c r="K25" s="108" t="s">
        <v>137</v>
      </c>
      <c r="L25" s="108" t="s">
        <v>137</v>
      </c>
      <c r="M25" s="108" t="s">
        <v>137</v>
      </c>
      <c r="N25" s="108" t="s">
        <v>137</v>
      </c>
      <c r="O25" s="108" t="s">
        <v>137</v>
      </c>
      <c r="P25" s="108" t="s">
        <v>137</v>
      </c>
      <c r="Q25" s="108" t="s">
        <v>137</v>
      </c>
      <c r="R25" s="108" t="s">
        <v>137</v>
      </c>
      <c r="S25" s="108" t="s">
        <v>137</v>
      </c>
      <c r="T25" s="108" t="s">
        <v>137</v>
      </c>
      <c r="U25" s="299">
        <f>(I25*31536000)/FM!I25</f>
        <v>4540.5083080733757</v>
      </c>
      <c r="V25" s="299">
        <f>(J25*31536000)/FM!I25</f>
        <v>361.63340506779099</v>
      </c>
      <c r="W25" s="106">
        <v>93.530050511315906</v>
      </c>
      <c r="X25" s="108" t="s">
        <v>97</v>
      </c>
      <c r="Y25" s="108" t="s">
        <v>97</v>
      </c>
      <c r="Z25" s="108" t="s">
        <v>97</v>
      </c>
      <c r="AA25" s="297">
        <v>99.65271187728824</v>
      </c>
      <c r="AB25" s="223">
        <f>(PRESSÃO!M25/PRESSÃO!J25)*100</f>
        <v>27.31744361111107</v>
      </c>
      <c r="AC25" s="223">
        <f>(PRESSÃO!M25/PRESSÃO!K25)*100</f>
        <v>8.7029023893805189</v>
      </c>
      <c r="AD25" s="223">
        <f>(PRESSÃO!N25/PRESSÃO!I25)*100</f>
        <v>29.821116296296267</v>
      </c>
      <c r="AE25" s="223">
        <f>(PRESSÃO!O25/PRESSÃO!L25)*100</f>
        <v>19.806425555555489</v>
      </c>
      <c r="AF25" s="117">
        <v>0</v>
      </c>
    </row>
    <row r="26" spans="1:33" ht="15" customHeight="1" x14ac:dyDescent="0.2">
      <c r="A26" s="277">
        <v>20</v>
      </c>
      <c r="B26" s="279">
        <v>10</v>
      </c>
      <c r="C26" s="31"/>
      <c r="D26" s="1" t="s">
        <v>3</v>
      </c>
      <c r="E26" s="1"/>
      <c r="F26" s="85">
        <v>9562.51</v>
      </c>
      <c r="G26" s="85">
        <v>28</v>
      </c>
      <c r="H26" s="85">
        <v>41</v>
      </c>
      <c r="I26" s="85">
        <v>97</v>
      </c>
      <c r="J26" s="85">
        <v>13</v>
      </c>
      <c r="K26" s="108" t="s">
        <v>137</v>
      </c>
      <c r="L26" s="108" t="s">
        <v>137</v>
      </c>
      <c r="M26" s="108" t="s">
        <v>137</v>
      </c>
      <c r="N26" s="108" t="s">
        <v>137</v>
      </c>
      <c r="O26" s="108" t="s">
        <v>137</v>
      </c>
      <c r="P26" s="108" t="s">
        <v>137</v>
      </c>
      <c r="Q26" s="108" t="s">
        <v>137</v>
      </c>
      <c r="R26" s="108" t="s">
        <v>137</v>
      </c>
      <c r="S26" s="108" t="s">
        <v>137</v>
      </c>
      <c r="T26" s="108" t="s">
        <v>137</v>
      </c>
      <c r="U26" s="299">
        <f>(I26*31536000)/FM!I26</f>
        <v>8260.6694967432522</v>
      </c>
      <c r="V26" s="299">
        <f>(J26*31536000)/FM!I26</f>
        <v>1107.1000356460029</v>
      </c>
      <c r="W26" s="106">
        <v>92.820323510949237</v>
      </c>
      <c r="X26" s="108" t="s">
        <v>97</v>
      </c>
      <c r="Y26" s="108" t="s">
        <v>97</v>
      </c>
      <c r="Z26" s="108" t="s">
        <v>97</v>
      </c>
      <c r="AA26" s="297">
        <v>98.638933060061845</v>
      </c>
      <c r="AB26" s="223">
        <f>(PRESSÃO!M26/PRESSÃO!J26)*100</f>
        <v>11.215649024390252</v>
      </c>
      <c r="AC26" s="223">
        <f>(PRESSÃO!M26/PRESSÃO!K26)*100</f>
        <v>4.7406351546391789</v>
      </c>
      <c r="AD26" s="223">
        <f>(PRESSÃO!N26/PRESSÃO!I26)*100</f>
        <v>10.954433928571442</v>
      </c>
      <c r="AE26" s="223">
        <f>(PRESSÃO!O26/PRESSÃO!L26)*100</f>
        <v>11.778266153846149</v>
      </c>
      <c r="AF26" s="117">
        <v>3</v>
      </c>
    </row>
    <row r="27" spans="1:33" ht="15" customHeight="1" x14ac:dyDescent="0.2">
      <c r="A27" s="277">
        <v>21</v>
      </c>
      <c r="B27" s="279">
        <v>10</v>
      </c>
      <c r="C27" s="31"/>
      <c r="D27" s="1" t="s">
        <v>4</v>
      </c>
      <c r="E27" s="1"/>
      <c r="F27" s="85">
        <v>8425.49</v>
      </c>
      <c r="G27" s="85">
        <v>29</v>
      </c>
      <c r="H27" s="85">
        <v>38</v>
      </c>
      <c r="I27" s="85">
        <v>82</v>
      </c>
      <c r="J27" s="85">
        <v>9</v>
      </c>
      <c r="K27" s="108" t="s">
        <v>137</v>
      </c>
      <c r="L27" s="108" t="s">
        <v>137</v>
      </c>
      <c r="M27" s="108" t="s">
        <v>137</v>
      </c>
      <c r="N27" s="108" t="s">
        <v>137</v>
      </c>
      <c r="O27" s="108" t="s">
        <v>137</v>
      </c>
      <c r="P27" s="108" t="s">
        <v>137</v>
      </c>
      <c r="Q27" s="108" t="s">
        <v>137</v>
      </c>
      <c r="R27" s="108" t="s">
        <v>137</v>
      </c>
      <c r="S27" s="108" t="s">
        <v>137</v>
      </c>
      <c r="T27" s="108" t="s">
        <v>137</v>
      </c>
      <c r="U27" s="299">
        <f>(I27*31536000)/FM!I27</f>
        <v>5635.9083330609046</v>
      </c>
      <c r="V27" s="299">
        <f>(J27*31536000)/FM!I27</f>
        <v>618.57530484814799</v>
      </c>
      <c r="W27" s="106">
        <v>93.559751296844638</v>
      </c>
      <c r="X27" s="108" t="s">
        <v>97</v>
      </c>
      <c r="Y27" s="108" t="s">
        <v>97</v>
      </c>
      <c r="Z27" s="108" t="s">
        <v>97</v>
      </c>
      <c r="AA27" s="297">
        <v>99.254718998677461</v>
      </c>
      <c r="AB27" s="223">
        <f>(PRESSÃO!M27/PRESSÃO!J27)*100</f>
        <v>6.7897136842105397</v>
      </c>
      <c r="AC27" s="223">
        <f>(PRESSÃO!M27/PRESSÃO!K27)*100</f>
        <v>3.1464526829268356</v>
      </c>
      <c r="AD27" s="223">
        <f>(PRESSÃO!N27/PRESSÃO!I27)*100</f>
        <v>6.1582265517241348</v>
      </c>
      <c r="AE27" s="223">
        <f>(PRESSÃO!O27/PRESSÃO!L27)*100</f>
        <v>8.8245055555556231</v>
      </c>
      <c r="AF27" s="117">
        <v>0</v>
      </c>
    </row>
    <row r="28" spans="1:33" ht="15" customHeight="1" x14ac:dyDescent="0.2">
      <c r="A28" s="277">
        <v>22</v>
      </c>
      <c r="B28" s="279">
        <v>10</v>
      </c>
      <c r="C28" s="31"/>
      <c r="D28" s="1" t="s">
        <v>5</v>
      </c>
      <c r="E28" s="1"/>
      <c r="F28" s="85">
        <v>13301.329999999996</v>
      </c>
      <c r="G28" s="85">
        <v>34</v>
      </c>
      <c r="H28" s="85">
        <v>47</v>
      </c>
      <c r="I28" s="85">
        <v>92</v>
      </c>
      <c r="J28" s="85">
        <v>13</v>
      </c>
      <c r="K28" s="108" t="s">
        <v>137</v>
      </c>
      <c r="L28" s="108" t="s">
        <v>137</v>
      </c>
      <c r="M28" s="108" t="s">
        <v>137</v>
      </c>
      <c r="N28" s="108" t="s">
        <v>137</v>
      </c>
      <c r="O28" s="108" t="s">
        <v>137</v>
      </c>
      <c r="P28" s="108" t="s">
        <v>137</v>
      </c>
      <c r="Q28" s="108" t="s">
        <v>137</v>
      </c>
      <c r="R28" s="108" t="s">
        <v>137</v>
      </c>
      <c r="S28" s="108" t="s">
        <v>137</v>
      </c>
      <c r="T28" s="108" t="s">
        <v>137</v>
      </c>
      <c r="U28" s="299">
        <f>(I28*31536000)/FM!I28</f>
        <v>5895.6095538838563</v>
      </c>
      <c r="V28" s="299">
        <f>(J28*31536000)/FM!I28</f>
        <v>833.07526304880571</v>
      </c>
      <c r="W28" s="106">
        <v>92.858849493508671</v>
      </c>
      <c r="X28" s="108" t="s">
        <v>97</v>
      </c>
      <c r="Y28" s="108" t="s">
        <v>97</v>
      </c>
      <c r="Z28" s="108" t="s">
        <v>97</v>
      </c>
      <c r="AA28" s="297">
        <v>99.588989411593971</v>
      </c>
      <c r="AB28" s="223">
        <f>(PRESSÃO!M28/PRESSÃO!J28)*100</f>
        <v>5.7911657446808631</v>
      </c>
      <c r="AC28" s="223">
        <f>(PRESSÃO!M28/PRESSÃO!K28)*100</f>
        <v>2.9585303260869624</v>
      </c>
      <c r="AD28" s="223">
        <f>(PRESSÃO!N28/PRESSÃO!I28)*100</f>
        <v>5.1536314705882385</v>
      </c>
      <c r="AE28" s="223">
        <f>(PRESSÃO!O28/PRESSÃO!L28)*100</f>
        <v>7.4585630769231122</v>
      </c>
      <c r="AF28" s="117">
        <v>1</v>
      </c>
    </row>
    <row r="29" spans="1:33" ht="15" customHeight="1" x14ac:dyDescent="0.2">
      <c r="A29" s="77"/>
      <c r="B29" s="77"/>
      <c r="C29" s="7"/>
      <c r="D29" s="7"/>
      <c r="E29" s="7"/>
      <c r="F29" s="63"/>
      <c r="G29" s="63"/>
      <c r="H29" s="63"/>
      <c r="I29" s="63"/>
      <c r="J29" s="63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83"/>
      <c r="V29" s="83"/>
      <c r="W29" s="217"/>
      <c r="X29" s="119"/>
      <c r="Y29" s="119"/>
      <c r="Z29" s="119"/>
      <c r="AA29" s="119"/>
      <c r="AB29" s="83"/>
      <c r="AC29" s="83"/>
      <c r="AD29" s="83"/>
      <c r="AE29" s="83"/>
      <c r="AF29" s="114"/>
    </row>
    <row r="30" spans="1:33" ht="24.6" customHeight="1" x14ac:dyDescent="0.2">
      <c r="A30" s="279"/>
      <c r="B30" s="279">
        <v>20</v>
      </c>
      <c r="C30" s="56"/>
      <c r="D30" s="56" t="s">
        <v>53</v>
      </c>
      <c r="E30" s="56"/>
      <c r="F30" s="85">
        <v>248209.69999999998</v>
      </c>
      <c r="G30" s="85">
        <v>894</v>
      </c>
      <c r="H30" s="85">
        <v>1260</v>
      </c>
      <c r="I30" s="85">
        <f>SUM(I7:I28)</f>
        <v>3121</v>
      </c>
      <c r="J30" s="85">
        <f>SUM(J7:J28)</f>
        <v>366</v>
      </c>
      <c r="K30" s="124" t="s">
        <v>137</v>
      </c>
      <c r="L30" s="124" t="s">
        <v>137</v>
      </c>
      <c r="M30" s="124" t="s">
        <v>137</v>
      </c>
      <c r="N30" s="124" t="s">
        <v>137</v>
      </c>
      <c r="O30" s="124" t="s">
        <v>137</v>
      </c>
      <c r="P30" s="124" t="s">
        <v>137</v>
      </c>
      <c r="Q30" s="124" t="s">
        <v>137</v>
      </c>
      <c r="R30" s="124" t="s">
        <v>137</v>
      </c>
      <c r="S30" s="124" t="s">
        <v>137</v>
      </c>
      <c r="T30" s="124" t="s">
        <v>137</v>
      </c>
      <c r="U30" s="300">
        <f>(I30*31536000)/FM!I30</f>
        <v>2269.9749682909005</v>
      </c>
      <c r="V30" s="300">
        <f>(J30*31536000)/FM!I30</f>
        <v>266.20020454805177</v>
      </c>
      <c r="W30" s="306" t="s">
        <v>800</v>
      </c>
      <c r="X30" s="124" t="s">
        <v>97</v>
      </c>
      <c r="Y30" s="124" t="s">
        <v>97</v>
      </c>
      <c r="Z30" s="124" t="s">
        <v>97</v>
      </c>
      <c r="AA30" s="124" t="s">
        <v>97</v>
      </c>
      <c r="AB30" s="223">
        <f>(PRESSÃO!M30/PRESSÃO!J30)*100</f>
        <v>26.011843547619044</v>
      </c>
      <c r="AC30" s="223">
        <f>(PRESSÃO!M30/PRESSÃO!K30)*100</f>
        <v>10.501417132329381</v>
      </c>
      <c r="AD30" s="223">
        <f>(PRESSÃO!N30/PRESSÃO!I30)*100</f>
        <v>31.2024423378076</v>
      </c>
      <c r="AE30" s="223">
        <f>(PRESSÃO!O30/PRESSÃO!L30)*100</f>
        <v>13.333167814207695</v>
      </c>
      <c r="AF30" s="223">
        <f>SUM(AF7:AF28)</f>
        <v>195</v>
      </c>
    </row>
    <row r="31" spans="1:33" ht="15" customHeight="1" x14ac:dyDescent="0.2">
      <c r="A31" s="77"/>
      <c r="B31" s="77"/>
      <c r="C31" s="7"/>
      <c r="D31" s="7"/>
      <c r="E31" s="7"/>
      <c r="F31" s="60"/>
      <c r="G31" s="60"/>
      <c r="H31" s="60"/>
      <c r="I31" s="60"/>
      <c r="J31" s="60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83"/>
      <c r="V31" s="83"/>
      <c r="W31" s="120"/>
      <c r="X31" s="120"/>
      <c r="Y31" s="120"/>
      <c r="Z31" s="120"/>
      <c r="AA31" s="120"/>
      <c r="AB31" s="83"/>
      <c r="AC31" s="83"/>
      <c r="AD31" s="83"/>
      <c r="AE31" s="127"/>
      <c r="AF31" s="114"/>
    </row>
    <row r="32" spans="1:33" ht="15" customHeight="1" x14ac:dyDescent="0.2">
      <c r="A32" s="277">
        <v>21</v>
      </c>
      <c r="B32" s="279">
        <v>30</v>
      </c>
      <c r="C32" s="4" t="s">
        <v>138</v>
      </c>
      <c r="D32" s="1" t="s">
        <v>4</v>
      </c>
      <c r="E32" s="291">
        <v>3500105</v>
      </c>
      <c r="F32" s="94">
        <v>411.78</v>
      </c>
      <c r="G32" s="94">
        <v>0.92061047437848809</v>
      </c>
      <c r="H32" s="94">
        <v>1.2808493556570268</v>
      </c>
      <c r="I32" s="223">
        <f>PRESSÃO!K32</f>
        <v>2.98</v>
      </c>
      <c r="J32" s="223">
        <f>PRESSÃO!L32</f>
        <v>0.36023888127853876</v>
      </c>
      <c r="K32" s="108" t="s">
        <v>137</v>
      </c>
      <c r="L32" s="108" t="s">
        <v>137</v>
      </c>
      <c r="M32" s="108" t="s">
        <v>137</v>
      </c>
      <c r="N32" s="108" t="s">
        <v>137</v>
      </c>
      <c r="O32" s="108" t="s">
        <v>137</v>
      </c>
      <c r="P32" s="108" t="s">
        <v>137</v>
      </c>
      <c r="Q32" s="108" t="s">
        <v>137</v>
      </c>
      <c r="R32" s="108" t="s">
        <v>137</v>
      </c>
      <c r="S32" s="108" t="s">
        <v>137</v>
      </c>
      <c r="T32" s="108" t="s">
        <v>137</v>
      </c>
      <c r="U32" s="299">
        <f>(I32*31536000)/FM!I32</f>
        <v>2773.6638923322116</v>
      </c>
      <c r="V32" s="299">
        <f>(J32*31536000)/FM!I32</f>
        <v>335.29583141491048</v>
      </c>
      <c r="W32" s="87">
        <v>99.04</v>
      </c>
      <c r="X32" s="86">
        <v>91.28</v>
      </c>
      <c r="Y32" s="87">
        <v>98.02</v>
      </c>
      <c r="Z32" s="87">
        <v>23.5</v>
      </c>
      <c r="AA32" s="87">
        <v>100</v>
      </c>
      <c r="AB32" s="223">
        <f>(PRESSÃO!M32/PRESSÃO!J32)*100</f>
        <v>9.4614092956962939</v>
      </c>
      <c r="AC32" s="223">
        <f>(PRESSÃO!M32/PRESSÃO!K32)*100</f>
        <v>4.0666577181208057</v>
      </c>
      <c r="AD32" s="223">
        <f>(PRESSÃO!N32/PRESSÃO!I32)*100</f>
        <v>0.18720186745251644</v>
      </c>
      <c r="AE32" s="223">
        <f>(PRESSÃO!O32/PRESSÃO!L32)*100</f>
        <v>33.162161612319281</v>
      </c>
      <c r="AF32" s="108">
        <v>0</v>
      </c>
      <c r="AG32" s="129"/>
    </row>
    <row r="33" spans="1:33" ht="15" customHeight="1" x14ac:dyDescent="0.2">
      <c r="A33" s="277">
        <v>16</v>
      </c>
      <c r="B33" s="279">
        <v>30</v>
      </c>
      <c r="C33" s="4" t="s">
        <v>139</v>
      </c>
      <c r="D33" s="1" t="s">
        <v>0</v>
      </c>
      <c r="E33" s="291">
        <v>3500204</v>
      </c>
      <c r="F33" s="94">
        <v>210.84</v>
      </c>
      <c r="G33" s="94">
        <v>0.49032514396245563</v>
      </c>
      <c r="H33" s="94">
        <v>0.63041804223744291</v>
      </c>
      <c r="I33" s="223">
        <f>PRESSÃO!K33</f>
        <v>1.55</v>
      </c>
      <c r="J33" s="223">
        <f>PRESSÃO!L33</f>
        <v>0.14009289827498728</v>
      </c>
      <c r="K33" s="108" t="s">
        <v>137</v>
      </c>
      <c r="L33" s="108" t="s">
        <v>137</v>
      </c>
      <c r="M33" s="108" t="s">
        <v>137</v>
      </c>
      <c r="N33" s="108" t="s">
        <v>137</v>
      </c>
      <c r="O33" s="108" t="s">
        <v>137</v>
      </c>
      <c r="P33" s="108" t="s">
        <v>137</v>
      </c>
      <c r="Q33" s="108" t="s">
        <v>137</v>
      </c>
      <c r="R33" s="108" t="s">
        <v>137</v>
      </c>
      <c r="S33" s="108" t="s">
        <v>137</v>
      </c>
      <c r="T33" s="108" t="s">
        <v>137</v>
      </c>
      <c r="U33" s="299">
        <f>(I33*31536000)/FM!I33</f>
        <v>14005.959885386819</v>
      </c>
      <c r="V33" s="299">
        <f>(J33*31536000)/FM!I33</f>
        <v>1265.8938796561602</v>
      </c>
      <c r="W33" s="87">
        <v>100</v>
      </c>
      <c r="X33" s="86">
        <v>100</v>
      </c>
      <c r="Y33" s="87">
        <v>100</v>
      </c>
      <c r="Z33" s="87">
        <v>7.59</v>
      </c>
      <c r="AA33" s="87">
        <v>100</v>
      </c>
      <c r="AB33" s="223">
        <f>(PRESSÃO!M33/PRESSÃO!J33)*100</f>
        <v>42.666243980798377</v>
      </c>
      <c r="AC33" s="223">
        <f>(PRESSÃO!M33/PRESSÃO!K33)*100</f>
        <v>17.353270967741935</v>
      </c>
      <c r="AD33" s="223">
        <f>(PRESSÃO!N33/PRESSÃO!I33)*100</f>
        <v>52.233707194834537</v>
      </c>
      <c r="AE33" s="223">
        <f>(PRESSÃO!O33/PRESSÃO!L33)*100</f>
        <v>9.1801227316718297</v>
      </c>
      <c r="AF33" s="108">
        <v>0</v>
      </c>
      <c r="AG33" s="129"/>
    </row>
    <row r="34" spans="1:33" ht="15" customHeight="1" x14ac:dyDescent="0.2">
      <c r="A34" s="277">
        <v>9</v>
      </c>
      <c r="B34" s="279">
        <v>30</v>
      </c>
      <c r="C34" s="4" t="s">
        <v>140</v>
      </c>
      <c r="D34" s="1" t="s">
        <v>18</v>
      </c>
      <c r="E34" s="291">
        <v>3500303</v>
      </c>
      <c r="F34" s="94">
        <v>473.37</v>
      </c>
      <c r="G34" s="94">
        <v>1.5510285166159312</v>
      </c>
      <c r="H34" s="94">
        <v>2.3015261859462202</v>
      </c>
      <c r="I34" s="223">
        <f>PRESSÃO!K34</f>
        <v>6.37</v>
      </c>
      <c r="J34" s="223">
        <f>PRESSÃO!L34</f>
        <v>0.75049766933028894</v>
      </c>
      <c r="K34" s="108" t="s">
        <v>137</v>
      </c>
      <c r="L34" s="108" t="s">
        <v>137</v>
      </c>
      <c r="M34" s="108" t="s">
        <v>137</v>
      </c>
      <c r="N34" s="108" t="s">
        <v>137</v>
      </c>
      <c r="O34" s="108" t="s">
        <v>137</v>
      </c>
      <c r="P34" s="108" t="s">
        <v>137</v>
      </c>
      <c r="Q34" s="108" t="s">
        <v>137</v>
      </c>
      <c r="R34" s="108" t="s">
        <v>137</v>
      </c>
      <c r="S34" s="108" t="s">
        <v>137</v>
      </c>
      <c r="T34" s="108" t="s">
        <v>137</v>
      </c>
      <c r="U34" s="299">
        <f>(I34*31536000)/FM!I34</f>
        <v>5866.6059225512527</v>
      </c>
      <c r="V34" s="299">
        <f>(J34*31536000)/FM!I34</f>
        <v>691.18902225337285</v>
      </c>
      <c r="W34" s="87" t="s">
        <v>858</v>
      </c>
      <c r="X34" s="86">
        <v>90.21</v>
      </c>
      <c r="Y34" s="87" t="s">
        <v>858</v>
      </c>
      <c r="Z34" s="87" t="s">
        <v>858</v>
      </c>
      <c r="AA34" s="87" t="s">
        <v>858</v>
      </c>
      <c r="AB34" s="223">
        <f>(PRESSÃO!M34/PRESSÃO!J34)*100</f>
        <v>55.844569914010656</v>
      </c>
      <c r="AC34" s="223">
        <f>(PRESSÃO!M34/PRESSÃO!K34)*100</f>
        <v>20.177039246467814</v>
      </c>
      <c r="AD34" s="223">
        <f>(PRESSÃO!N34/PRESSÃO!I34)*100</f>
        <v>80.707665048686707</v>
      </c>
      <c r="AE34" s="223">
        <f>(PRESSÃO!O34/PRESSÃO!L34)*100</f>
        <v>4.4608399690134588</v>
      </c>
      <c r="AF34" s="108">
        <v>0</v>
      </c>
      <c r="AG34" s="129"/>
    </row>
    <row r="35" spans="1:33" ht="15" customHeight="1" x14ac:dyDescent="0.2">
      <c r="A35" s="277">
        <v>9</v>
      </c>
      <c r="B35" s="279">
        <v>30</v>
      </c>
      <c r="C35" s="4" t="s">
        <v>141</v>
      </c>
      <c r="D35" s="1" t="s">
        <v>18</v>
      </c>
      <c r="E35" s="291">
        <v>3500402</v>
      </c>
      <c r="F35" s="94">
        <v>142.59</v>
      </c>
      <c r="G35" s="94">
        <v>0.4703118727803145</v>
      </c>
      <c r="H35" s="94">
        <v>0.7004644913749366</v>
      </c>
      <c r="I35" s="223">
        <f>PRESSÃO!K35</f>
        <v>1.97</v>
      </c>
      <c r="J35" s="223">
        <f>PRESSÃO!L35</f>
        <v>0.2301526185946221</v>
      </c>
      <c r="K35" s="108" t="s">
        <v>137</v>
      </c>
      <c r="L35" s="108" t="s">
        <v>137</v>
      </c>
      <c r="M35" s="108" t="s">
        <v>137</v>
      </c>
      <c r="N35" s="108" t="s">
        <v>137</v>
      </c>
      <c r="O35" s="108" t="s">
        <v>137</v>
      </c>
      <c r="P35" s="108" t="s">
        <v>137</v>
      </c>
      <c r="Q35" s="108" t="s">
        <v>137</v>
      </c>
      <c r="R35" s="108" t="s">
        <v>137</v>
      </c>
      <c r="S35" s="108" t="s">
        <v>137</v>
      </c>
      <c r="T35" s="108" t="s">
        <v>137</v>
      </c>
      <c r="U35" s="299">
        <f>(I35*31536000)/FM!I35</f>
        <v>8047.3989637305704</v>
      </c>
      <c r="V35" s="299">
        <f>(J35*31536000)/FM!I35</f>
        <v>940.16748445595886</v>
      </c>
      <c r="W35" s="87">
        <v>94.85</v>
      </c>
      <c r="X35" s="86">
        <v>98.44</v>
      </c>
      <c r="Y35" s="87">
        <v>87.12</v>
      </c>
      <c r="Z35" s="87">
        <v>27.5</v>
      </c>
      <c r="AA35" s="87">
        <v>100</v>
      </c>
      <c r="AB35" s="223">
        <f>(PRESSÃO!M35/PRESSÃO!J35)*100</f>
        <v>5.1237001221221599</v>
      </c>
      <c r="AC35" s="223">
        <f>(PRESSÃO!M35/PRESSÃO!K35)*100</f>
        <v>1.8218121827411167</v>
      </c>
      <c r="AD35" s="223">
        <f>(PRESSÃO!N35/PRESSÃO!I35)*100</f>
        <v>6.8016143864057117</v>
      </c>
      <c r="AE35" s="223">
        <f>(PRESSÃO!O35/PRESSÃO!L35)*100</f>
        <v>1.6949187994557759</v>
      </c>
      <c r="AF35" s="108">
        <v>0</v>
      </c>
      <c r="AG35" s="129"/>
    </row>
    <row r="36" spans="1:33" ht="15" customHeight="1" x14ac:dyDescent="0.2">
      <c r="A36" s="277">
        <v>9</v>
      </c>
      <c r="B36" s="279">
        <v>30</v>
      </c>
      <c r="C36" s="4" t="s">
        <v>142</v>
      </c>
      <c r="D36" s="1" t="s">
        <v>18</v>
      </c>
      <c r="E36" s="291">
        <v>3500501</v>
      </c>
      <c r="F36" s="94">
        <v>60</v>
      </c>
      <c r="G36" s="94">
        <v>0.18011944063926941</v>
      </c>
      <c r="H36" s="94">
        <v>0.27017916095890415</v>
      </c>
      <c r="I36" s="223">
        <f>PRESSÃO!K36</f>
        <v>0.74</v>
      </c>
      <c r="J36" s="223">
        <f>PRESSÃO!L36</f>
        <v>9.0059720319634745E-2</v>
      </c>
      <c r="K36" s="108" t="s">
        <v>137</v>
      </c>
      <c r="L36" s="108" t="s">
        <v>137</v>
      </c>
      <c r="M36" s="108" t="s">
        <v>137</v>
      </c>
      <c r="N36" s="108" t="s">
        <v>137</v>
      </c>
      <c r="O36" s="108" t="s">
        <v>137</v>
      </c>
      <c r="P36" s="108" t="s">
        <v>137</v>
      </c>
      <c r="Q36" s="108" t="s">
        <v>137</v>
      </c>
      <c r="R36" s="108" t="s">
        <v>137</v>
      </c>
      <c r="S36" s="108" t="s">
        <v>137</v>
      </c>
      <c r="T36" s="108" t="s">
        <v>137</v>
      </c>
      <c r="U36" s="299">
        <f>(I36*31536000)/FM!I36</f>
        <v>1299.8017154951542</v>
      </c>
      <c r="V36" s="299">
        <f>(J36*31536000)/FM!I36</f>
        <v>158.18889049793924</v>
      </c>
      <c r="W36" s="87">
        <v>99.1</v>
      </c>
      <c r="X36" s="86">
        <v>98.56</v>
      </c>
      <c r="Y36" s="87">
        <v>98.56</v>
      </c>
      <c r="Z36" s="87">
        <v>35.67</v>
      </c>
      <c r="AA36" s="87">
        <v>100</v>
      </c>
      <c r="AB36" s="223">
        <f>(PRESSÃO!M36/PRESSÃO!J36)*100</f>
        <v>5.2448900757950883</v>
      </c>
      <c r="AC36" s="223">
        <f>(PRESSÃO!M36/PRESSÃO!K36)*100</f>
        <v>1.9149459459459461</v>
      </c>
      <c r="AD36" s="223">
        <f>(PRESSÃO!N36/PRESSÃO!I36)*100</f>
        <v>3.2085376123136964</v>
      </c>
      <c r="AE36" s="223">
        <f>(PRESSÃO!O36/PRESSÃO!L36)*100</f>
        <v>9.3175950027578711</v>
      </c>
      <c r="AF36" s="108">
        <v>0</v>
      </c>
      <c r="AG36" s="129"/>
    </row>
    <row r="37" spans="1:33" ht="15" customHeight="1" x14ac:dyDescent="0.2">
      <c r="A37" s="277">
        <v>17</v>
      </c>
      <c r="B37" s="279">
        <v>30</v>
      </c>
      <c r="C37" s="4" t="s">
        <v>143</v>
      </c>
      <c r="D37" s="1" t="s">
        <v>7</v>
      </c>
      <c r="E37" s="291">
        <v>3500550</v>
      </c>
      <c r="F37" s="94">
        <v>408.47</v>
      </c>
      <c r="G37" s="94">
        <v>1.5910550589802133</v>
      </c>
      <c r="H37" s="94">
        <v>2.0013271182141046</v>
      </c>
      <c r="I37" s="223">
        <f>PRESSÃO!K37</f>
        <v>3.78</v>
      </c>
      <c r="J37" s="223">
        <f>PRESSÃO!L37</f>
        <v>0.41027205923389132</v>
      </c>
      <c r="K37" s="108" t="s">
        <v>137</v>
      </c>
      <c r="L37" s="108" t="s">
        <v>137</v>
      </c>
      <c r="M37" s="108" t="s">
        <v>137</v>
      </c>
      <c r="N37" s="108" t="s">
        <v>137</v>
      </c>
      <c r="O37" s="108" t="s">
        <v>137</v>
      </c>
      <c r="P37" s="108" t="s">
        <v>137</v>
      </c>
      <c r="Q37" s="108" t="s">
        <v>137</v>
      </c>
      <c r="R37" s="108" t="s">
        <v>137</v>
      </c>
      <c r="S37" s="108" t="s">
        <v>137</v>
      </c>
      <c r="T37" s="108" t="s">
        <v>137</v>
      </c>
      <c r="U37" s="299">
        <f>(I37*31536000)/FM!I37</f>
        <v>20549.229443199449</v>
      </c>
      <c r="V37" s="299">
        <f>(J37*31536000)/FM!I37</f>
        <v>2230.3636717807267</v>
      </c>
      <c r="W37" s="87">
        <v>67.75</v>
      </c>
      <c r="X37" s="86">
        <v>76.040000000000006</v>
      </c>
      <c r="Y37" s="87">
        <v>48.77</v>
      </c>
      <c r="Z37" s="87">
        <v>51.27</v>
      </c>
      <c r="AA37" s="87">
        <v>89.09</v>
      </c>
      <c r="AB37" s="223">
        <f>(PRESSÃO!M37/PRESSÃO!J37)*100</f>
        <v>12.016986019487451</v>
      </c>
      <c r="AC37" s="223">
        <f>(PRESSÃO!M37/PRESSÃO!K37)*100</f>
        <v>6.3624126984126992</v>
      </c>
      <c r="AD37" s="223">
        <f>(PRESSÃO!N37/PRESSÃO!I37)*100</f>
        <v>12.979940501390802</v>
      </c>
      <c r="AE37" s="223">
        <f>(PRESSÃO!O37/PRESSÃO!L37)*100</f>
        <v>8.2826015652768881</v>
      </c>
      <c r="AF37" s="108">
        <v>0</v>
      </c>
      <c r="AG37" s="129"/>
    </row>
    <row r="38" spans="1:33" ht="15" customHeight="1" x14ac:dyDescent="0.2">
      <c r="A38" s="277">
        <v>5</v>
      </c>
      <c r="B38" s="279">
        <v>30</v>
      </c>
      <c r="C38" s="4" t="s">
        <v>144</v>
      </c>
      <c r="D38" s="1" t="s">
        <v>9</v>
      </c>
      <c r="E38" s="291">
        <v>3500600</v>
      </c>
      <c r="F38" s="94">
        <v>3.64</v>
      </c>
      <c r="G38" s="94">
        <v>1.0006635591070522E-2</v>
      </c>
      <c r="H38" s="94">
        <v>2.0013271182141044E-2</v>
      </c>
      <c r="I38" s="223">
        <f>PRESSÃO!K38</f>
        <v>0.05</v>
      </c>
      <c r="J38" s="223">
        <f>PRESSÃO!L38</f>
        <v>1.0006635591070522E-2</v>
      </c>
      <c r="K38" s="108" t="s">
        <v>137</v>
      </c>
      <c r="L38" s="108" t="s">
        <v>137</v>
      </c>
      <c r="M38" s="108" t="s">
        <v>137</v>
      </c>
      <c r="N38" s="108" t="s">
        <v>137</v>
      </c>
      <c r="O38" s="108" t="s">
        <v>137</v>
      </c>
      <c r="P38" s="108" t="s">
        <v>137</v>
      </c>
      <c r="Q38" s="108" t="s">
        <v>137</v>
      </c>
      <c r="R38" s="108" t="s">
        <v>137</v>
      </c>
      <c r="S38" s="108" t="s">
        <v>137</v>
      </c>
      <c r="T38" s="108" t="s">
        <v>137</v>
      </c>
      <c r="U38" s="299">
        <f>(I38*31536000)/FM!I38</f>
        <v>531.62508428860417</v>
      </c>
      <c r="V38" s="299">
        <f>(J38*31536000)/FM!I38</f>
        <v>106.39556979096426</v>
      </c>
      <c r="W38" s="87">
        <v>92.29</v>
      </c>
      <c r="X38" s="86">
        <v>100</v>
      </c>
      <c r="Y38" s="87">
        <v>86.49</v>
      </c>
      <c r="Z38" s="87">
        <v>30.16</v>
      </c>
      <c r="AA38" s="87">
        <v>92.29</v>
      </c>
      <c r="AB38" s="223">
        <f>(PRESSÃO!M38/PRESSÃO!J38)*100</f>
        <v>0.40473143676922141</v>
      </c>
      <c r="AC38" s="223">
        <f>(PRESSÃO!M38/PRESSÃO!K38)*100</f>
        <v>0.16199999999999998</v>
      </c>
      <c r="AD38" s="223">
        <f>(PRESSÃO!N38/PRESSÃO!I38)*100</f>
        <v>0</v>
      </c>
      <c r="AE38" s="223">
        <f>(PRESSÃO!O38/PRESSÃO!L38)*100</f>
        <v>0.80946287353844282</v>
      </c>
      <c r="AF38" s="108">
        <v>0</v>
      </c>
      <c r="AG38" s="129"/>
    </row>
    <row r="39" spans="1:33" ht="15" customHeight="1" x14ac:dyDescent="0.2">
      <c r="A39" s="277">
        <v>13</v>
      </c>
      <c r="B39" s="279">
        <v>30</v>
      </c>
      <c r="C39" s="4" t="s">
        <v>145</v>
      </c>
      <c r="D39" s="1" t="s">
        <v>10</v>
      </c>
      <c r="E39" s="291">
        <v>3500709</v>
      </c>
      <c r="F39" s="94">
        <v>967.59</v>
      </c>
      <c r="G39" s="94">
        <v>3.5423489992389654</v>
      </c>
      <c r="H39" s="94">
        <v>4.4529528380263832</v>
      </c>
      <c r="I39" s="223">
        <f>PRESSÃO!K39</f>
        <v>8.56</v>
      </c>
      <c r="J39" s="223">
        <f>PRESSÃO!L39</f>
        <v>0.9106038387874178</v>
      </c>
      <c r="K39" s="108" t="s">
        <v>137</v>
      </c>
      <c r="L39" s="108" t="s">
        <v>137</v>
      </c>
      <c r="M39" s="108" t="s">
        <v>137</v>
      </c>
      <c r="N39" s="108" t="s">
        <v>137</v>
      </c>
      <c r="O39" s="108" t="s">
        <v>137</v>
      </c>
      <c r="P39" s="108" t="s">
        <v>137</v>
      </c>
      <c r="Q39" s="108" t="s">
        <v>137</v>
      </c>
      <c r="R39" s="108" t="s">
        <v>137</v>
      </c>
      <c r="S39" s="108" t="s">
        <v>137</v>
      </c>
      <c r="T39" s="108" t="s">
        <v>137</v>
      </c>
      <c r="U39" s="299">
        <f>(I39*31536000)/FM!I39</f>
        <v>7598.8222378606615</v>
      </c>
      <c r="V39" s="299">
        <f>(J39*31536000)/FM!I39</f>
        <v>808.35475467980314</v>
      </c>
      <c r="W39" s="87">
        <v>98.34</v>
      </c>
      <c r="X39" s="86" t="s">
        <v>858</v>
      </c>
      <c r="Y39" s="87">
        <v>95.23</v>
      </c>
      <c r="Z39" s="87">
        <v>27.06</v>
      </c>
      <c r="AA39" s="87">
        <v>100</v>
      </c>
      <c r="AB39" s="223">
        <f>(PRESSÃO!M39/PRESSÃO!J39)*100</f>
        <v>10.508701013042874</v>
      </c>
      <c r="AC39" s="223">
        <f>(PRESSÃO!M39/PRESSÃO!K39)*100</f>
        <v>5.4666764018691572</v>
      </c>
      <c r="AD39" s="223">
        <f>(PRESSÃO!N39/PRESSÃO!I39)*100</f>
        <v>0.37625598163431773</v>
      </c>
      <c r="AE39" s="223">
        <f>(PRESSÃO!O39/PRESSÃO!L39)*100</f>
        <v>49.925025640720108</v>
      </c>
      <c r="AF39" s="108">
        <v>1</v>
      </c>
      <c r="AG39" s="129"/>
    </row>
    <row r="40" spans="1:33" ht="15" customHeight="1" x14ac:dyDescent="0.2">
      <c r="A40" s="277">
        <v>10</v>
      </c>
      <c r="B40" s="279">
        <v>30</v>
      </c>
      <c r="C40" s="4" t="s">
        <v>146</v>
      </c>
      <c r="D40" s="1" t="s">
        <v>54</v>
      </c>
      <c r="E40" s="291">
        <v>3500758</v>
      </c>
      <c r="F40" s="94">
        <v>159.19</v>
      </c>
      <c r="G40" s="94">
        <v>0.30019906773211563</v>
      </c>
      <c r="H40" s="94">
        <v>0.51033841514459666</v>
      </c>
      <c r="I40" s="223">
        <f>PRESSÃO!K40</f>
        <v>1.43</v>
      </c>
      <c r="J40" s="223">
        <f>PRESSÃO!L40</f>
        <v>0.21013934741248103</v>
      </c>
      <c r="K40" s="108" t="s">
        <v>137</v>
      </c>
      <c r="L40" s="108" t="s">
        <v>137</v>
      </c>
      <c r="M40" s="108" t="s">
        <v>137</v>
      </c>
      <c r="N40" s="108" t="s">
        <v>137</v>
      </c>
      <c r="O40" s="108" t="s">
        <v>137</v>
      </c>
      <c r="P40" s="108" t="s">
        <v>137</v>
      </c>
      <c r="Q40" s="108" t="s">
        <v>137</v>
      </c>
      <c r="R40" s="108" t="s">
        <v>137</v>
      </c>
      <c r="S40" s="108" t="s">
        <v>137</v>
      </c>
      <c r="T40" s="108" t="s">
        <v>137</v>
      </c>
      <c r="U40" s="299">
        <f>(I40*31536000)/FM!I40</f>
        <v>8311.1831920383338</v>
      </c>
      <c r="V40" s="299">
        <f>(J40*31536000)/FM!I40</f>
        <v>1221.3332952451165</v>
      </c>
      <c r="W40" s="87">
        <v>79.3</v>
      </c>
      <c r="X40" s="86">
        <v>75.180000000000007</v>
      </c>
      <c r="Y40" s="87">
        <v>47.91</v>
      </c>
      <c r="Z40" s="87">
        <v>29.02</v>
      </c>
      <c r="AA40" s="87">
        <v>100</v>
      </c>
      <c r="AB40" s="223">
        <f>(PRESSÃO!M40/PRESSÃO!J40)*100</f>
        <v>2.3401530524830698</v>
      </c>
      <c r="AC40" s="223">
        <f>(PRESSÃO!M40/PRESSÃO!K40)*100</f>
        <v>0.83515384615384625</v>
      </c>
      <c r="AD40" s="223">
        <f>(PRESSÃO!N40/PRESSÃO!I40)*100</f>
        <v>0.39094058781264063</v>
      </c>
      <c r="AE40" s="223">
        <f>(PRESSÃO!O40/PRESSÃO!L40)*100</f>
        <v>5.1247422877265389</v>
      </c>
      <c r="AF40" s="108">
        <v>0</v>
      </c>
      <c r="AG40" s="129"/>
    </row>
    <row r="41" spans="1:33" ht="15" customHeight="1" x14ac:dyDescent="0.2">
      <c r="A41" s="277">
        <v>21</v>
      </c>
      <c r="B41" s="279">
        <v>30</v>
      </c>
      <c r="C41" s="4" t="s">
        <v>147</v>
      </c>
      <c r="D41" s="1" t="s">
        <v>4</v>
      </c>
      <c r="E41" s="291">
        <v>3500808</v>
      </c>
      <c r="F41" s="94">
        <v>119.5</v>
      </c>
      <c r="G41" s="94">
        <v>0.32021233891425671</v>
      </c>
      <c r="H41" s="94">
        <v>0.42027869482496194</v>
      </c>
      <c r="I41" s="223">
        <f>PRESSÃO!K41</f>
        <v>0.9</v>
      </c>
      <c r="J41" s="223">
        <f>PRESSÃO!L41</f>
        <v>0.10006635591070523</v>
      </c>
      <c r="K41" s="108" t="s">
        <v>137</v>
      </c>
      <c r="L41" s="108" t="s">
        <v>137</v>
      </c>
      <c r="M41" s="108" t="s">
        <v>137</v>
      </c>
      <c r="N41" s="108" t="s">
        <v>137</v>
      </c>
      <c r="O41" s="108" t="s">
        <v>137</v>
      </c>
      <c r="P41" s="108" t="s">
        <v>137</v>
      </c>
      <c r="Q41" s="108" t="s">
        <v>137</v>
      </c>
      <c r="R41" s="108" t="s">
        <v>137</v>
      </c>
      <c r="S41" s="108" t="s">
        <v>137</v>
      </c>
      <c r="T41" s="108" t="s">
        <v>137</v>
      </c>
      <c r="U41" s="299">
        <f>(I41*31536000)/FM!I41</f>
        <v>7242.2556774687419</v>
      </c>
      <c r="V41" s="299">
        <f>(J41*31536000)/FM!I41</f>
        <v>805.2290380199031</v>
      </c>
      <c r="W41" s="87">
        <v>95.64</v>
      </c>
      <c r="X41" s="86">
        <v>100</v>
      </c>
      <c r="Y41" s="87">
        <v>88.44</v>
      </c>
      <c r="Z41" s="87">
        <v>20.77</v>
      </c>
      <c r="AA41" s="87">
        <v>100</v>
      </c>
      <c r="AB41" s="223">
        <f>(PRESSÃO!M41/PRESSÃO!J41)*100</f>
        <v>2.5848800174190423</v>
      </c>
      <c r="AC41" s="223">
        <f>(PRESSÃO!M41/PRESSÃO!K41)*100</f>
        <v>1.2070777777777775</v>
      </c>
      <c r="AD41" s="223">
        <f>(PRESSÃO!N41/PRESSÃO!I41)*100</f>
        <v>1.7894376023824373E-2</v>
      </c>
      <c r="AE41" s="223">
        <f>(PRESSÃO!O41/PRESSÃO!L41)*100</f>
        <v>10.799234069883738</v>
      </c>
      <c r="AF41" s="108">
        <v>0</v>
      </c>
      <c r="AG41" s="129"/>
    </row>
    <row r="42" spans="1:33" ht="15" customHeight="1" x14ac:dyDescent="0.2">
      <c r="A42" s="277">
        <v>12</v>
      </c>
      <c r="B42" s="279">
        <v>30</v>
      </c>
      <c r="C42" s="4" t="s">
        <v>148</v>
      </c>
      <c r="D42" s="1" t="s">
        <v>11</v>
      </c>
      <c r="E42" s="291">
        <v>3500907</v>
      </c>
      <c r="F42" s="94">
        <v>316.08999999999997</v>
      </c>
      <c r="G42" s="94">
        <v>0.6204114066463724</v>
      </c>
      <c r="H42" s="94">
        <v>0.92061047437848809</v>
      </c>
      <c r="I42" s="223">
        <f>PRESSÃO!K42</f>
        <v>2.76</v>
      </c>
      <c r="J42" s="223">
        <f>PRESSÃO!L42</f>
        <v>0.30019906773211569</v>
      </c>
      <c r="K42" s="108" t="s">
        <v>137</v>
      </c>
      <c r="L42" s="108" t="s">
        <v>137</v>
      </c>
      <c r="M42" s="108" t="s">
        <v>137</v>
      </c>
      <c r="N42" s="108" t="s">
        <v>137</v>
      </c>
      <c r="O42" s="108" t="s">
        <v>137</v>
      </c>
      <c r="P42" s="108" t="s">
        <v>137</v>
      </c>
      <c r="Q42" s="108" t="s">
        <v>137</v>
      </c>
      <c r="R42" s="108" t="s">
        <v>137</v>
      </c>
      <c r="S42" s="108" t="s">
        <v>137</v>
      </c>
      <c r="T42" s="108" t="s">
        <v>137</v>
      </c>
      <c r="U42" s="299">
        <f>(I42*31536000)/FM!I42</f>
        <v>22029.703872437356</v>
      </c>
      <c r="V42" s="299">
        <f>(J42*31536000)/FM!I42</f>
        <v>2396.1219438116937</v>
      </c>
      <c r="W42" s="87">
        <v>80.25</v>
      </c>
      <c r="X42" s="86">
        <v>100</v>
      </c>
      <c r="Y42" s="87">
        <v>78.33</v>
      </c>
      <c r="Z42" s="87">
        <v>20.190000000000001</v>
      </c>
      <c r="AA42" s="87">
        <v>100</v>
      </c>
      <c r="AB42" s="223">
        <f>(PRESSÃO!M42/PRESSÃO!J42)*100</f>
        <v>4.0935011113621753</v>
      </c>
      <c r="AC42" s="223">
        <f>(PRESSÃO!M42/PRESSÃO!K42)*100</f>
        <v>1.3654057971014495</v>
      </c>
      <c r="AD42" s="223">
        <f>(PRESSÃO!N42/PRESSÃO!I42)*100</f>
        <v>4.7795381713382596</v>
      </c>
      <c r="AE42" s="223">
        <f>(PRESSÃO!O42/PRESSÃO!L42)*100</f>
        <v>2.6756911874115996</v>
      </c>
      <c r="AF42" s="108">
        <v>0</v>
      </c>
      <c r="AG42" s="129"/>
    </row>
    <row r="43" spans="1:33" ht="15" customHeight="1" x14ac:dyDescent="0.2">
      <c r="A43" s="277">
        <v>4</v>
      </c>
      <c r="B43" s="279">
        <v>30</v>
      </c>
      <c r="C43" s="4" t="s">
        <v>149</v>
      </c>
      <c r="D43" s="1" t="s">
        <v>15</v>
      </c>
      <c r="E43" s="291">
        <v>3501004</v>
      </c>
      <c r="F43" s="94">
        <v>929.43</v>
      </c>
      <c r="G43" s="94">
        <v>2.9919840417300865</v>
      </c>
      <c r="H43" s="94">
        <v>4.6430789142567219</v>
      </c>
      <c r="I43" s="223">
        <f>PRESSÃO!K43</f>
        <v>14.78</v>
      </c>
      <c r="J43" s="223">
        <f>PRESSÃO!L43</f>
        <v>1.6510948725266354</v>
      </c>
      <c r="K43" s="108" t="s">
        <v>137</v>
      </c>
      <c r="L43" s="108" t="s">
        <v>137</v>
      </c>
      <c r="M43" s="108" t="s">
        <v>137</v>
      </c>
      <c r="N43" s="108" t="s">
        <v>137</v>
      </c>
      <c r="O43" s="108" t="s">
        <v>137</v>
      </c>
      <c r="P43" s="108" t="s">
        <v>137</v>
      </c>
      <c r="Q43" s="108" t="s">
        <v>137</v>
      </c>
      <c r="R43" s="108" t="s">
        <v>137</v>
      </c>
      <c r="S43" s="108" t="s">
        <v>137</v>
      </c>
      <c r="T43" s="108" t="s">
        <v>137</v>
      </c>
      <c r="U43" s="299">
        <f>(I43*31536000)/FM!I43</f>
        <v>29955.146529562982</v>
      </c>
      <c r="V43" s="299">
        <f>(J43*31536000)/FM!I43</f>
        <v>3346.3321272493558</v>
      </c>
      <c r="W43" s="87">
        <v>87.37</v>
      </c>
      <c r="X43" s="86">
        <v>100</v>
      </c>
      <c r="Y43" s="87">
        <v>87.37</v>
      </c>
      <c r="Z43" s="87">
        <v>38.4</v>
      </c>
      <c r="AA43" s="87">
        <v>100</v>
      </c>
      <c r="AB43" s="223">
        <f>(PRESSÃO!M43/PRESSÃO!J43)*100</f>
        <v>2.6847077618527799</v>
      </c>
      <c r="AC43" s="223">
        <f>(PRESSÃO!M43/PRESSÃO!K43)*100</f>
        <v>0.84339039242219205</v>
      </c>
      <c r="AD43" s="223">
        <f>(PRESSÃO!N43/PRESSÃO!I43)*100</f>
        <v>2.7832133740876506</v>
      </c>
      <c r="AE43" s="223">
        <f>(PRESSÃO!O43/PRESSÃO!L43)*100</f>
        <v>2.5062036524089844</v>
      </c>
      <c r="AF43" s="108">
        <v>0</v>
      </c>
      <c r="AG43" s="129"/>
    </row>
    <row r="44" spans="1:33" ht="15" customHeight="1" x14ac:dyDescent="0.2">
      <c r="A44" s="277">
        <v>19</v>
      </c>
      <c r="B44" s="279">
        <v>30</v>
      </c>
      <c r="C44" s="4" t="s">
        <v>150</v>
      </c>
      <c r="D44" s="1" t="s">
        <v>2</v>
      </c>
      <c r="E44" s="291">
        <v>3501103</v>
      </c>
      <c r="F44" s="94">
        <v>318.22000000000003</v>
      </c>
      <c r="G44" s="94">
        <v>0.65043131341958405</v>
      </c>
      <c r="H44" s="94">
        <v>0.92061047437848809</v>
      </c>
      <c r="I44" s="223">
        <f>PRESSÃO!K44</f>
        <v>2.2999999999999998</v>
      </c>
      <c r="J44" s="223">
        <f>PRESSÃO!L44</f>
        <v>0.27017916095890404</v>
      </c>
      <c r="K44" s="108" t="s">
        <v>137</v>
      </c>
      <c r="L44" s="108" t="s">
        <v>137</v>
      </c>
      <c r="M44" s="108" t="s">
        <v>137</v>
      </c>
      <c r="N44" s="108" t="s">
        <v>137</v>
      </c>
      <c r="O44" s="108" t="s">
        <v>137</v>
      </c>
      <c r="P44" s="108" t="s">
        <v>137</v>
      </c>
      <c r="Q44" s="108" t="s">
        <v>137</v>
      </c>
      <c r="R44" s="108" t="s">
        <v>137</v>
      </c>
      <c r="S44" s="108" t="s">
        <v>137</v>
      </c>
      <c r="T44" s="108" t="s">
        <v>137</v>
      </c>
      <c r="U44" s="299">
        <f>(I44*31536000)/FM!I44</f>
        <v>17878.432339166873</v>
      </c>
      <c r="V44" s="299">
        <f>(J44*31536000)/FM!I44</f>
        <v>2100.1651515898443</v>
      </c>
      <c r="W44" s="87">
        <v>79.27</v>
      </c>
      <c r="X44" s="86">
        <v>78.84</v>
      </c>
      <c r="Y44" s="87">
        <v>75.87</v>
      </c>
      <c r="Z44" s="87">
        <v>17.75</v>
      </c>
      <c r="AA44" s="87">
        <v>100</v>
      </c>
      <c r="AB44" s="223">
        <f>(PRESSÃO!M44/PRESSÃO!J44)*100</f>
        <v>0</v>
      </c>
      <c r="AC44" s="223">
        <f>(PRESSÃO!M44/PRESSÃO!K44)*100</f>
        <v>0</v>
      </c>
      <c r="AD44" s="223">
        <f>(PRESSÃO!N44/PRESSÃO!I44)*100</f>
        <v>0</v>
      </c>
      <c r="AE44" s="223">
        <f>(PRESSÃO!O44/PRESSÃO!L44)*100</f>
        <v>0</v>
      </c>
      <c r="AF44" s="108">
        <v>0</v>
      </c>
      <c r="AG44" s="129"/>
    </row>
    <row r="45" spans="1:33" ht="15" customHeight="1" x14ac:dyDescent="0.2">
      <c r="A45" s="277">
        <v>10</v>
      </c>
      <c r="B45" s="279">
        <v>30</v>
      </c>
      <c r="C45" s="4" t="s">
        <v>151</v>
      </c>
      <c r="D45" s="1" t="s">
        <v>54</v>
      </c>
      <c r="E45" s="291">
        <v>3501152</v>
      </c>
      <c r="F45" s="94">
        <v>83.74</v>
      </c>
      <c r="G45" s="94">
        <v>0.16010616945712836</v>
      </c>
      <c r="H45" s="94">
        <v>0.27017916095890415</v>
      </c>
      <c r="I45" s="223">
        <f>PRESSÃO!K45</f>
        <v>0.75</v>
      </c>
      <c r="J45" s="223">
        <f>PRESSÃO!L45</f>
        <v>0.1100729915017758</v>
      </c>
      <c r="K45" s="108" t="s">
        <v>137</v>
      </c>
      <c r="L45" s="108" t="s">
        <v>137</v>
      </c>
      <c r="M45" s="108" t="s">
        <v>137</v>
      </c>
      <c r="N45" s="108" t="s">
        <v>137</v>
      </c>
      <c r="O45" s="108" t="s">
        <v>137</v>
      </c>
      <c r="P45" s="108" t="s">
        <v>137</v>
      </c>
      <c r="Q45" s="108" t="s">
        <v>137</v>
      </c>
      <c r="R45" s="108" t="s">
        <v>137</v>
      </c>
      <c r="S45" s="108" t="s">
        <v>137</v>
      </c>
      <c r="T45" s="108" t="s">
        <v>137</v>
      </c>
      <c r="U45" s="299">
        <f>(I45*31536000)/FM!I45</f>
        <v>1349.6148359486449</v>
      </c>
      <c r="V45" s="299">
        <f>(J45*31536000)/FM!I45</f>
        <v>198.07485649072763</v>
      </c>
      <c r="W45" s="87">
        <v>65.349999999999994</v>
      </c>
      <c r="X45" s="86">
        <v>100</v>
      </c>
      <c r="Y45" s="87">
        <v>59.25</v>
      </c>
      <c r="Z45" s="87">
        <v>38.78</v>
      </c>
      <c r="AA45" s="87">
        <v>77.91</v>
      </c>
      <c r="AB45" s="223">
        <f>(PRESSÃO!M45/PRESSÃO!J45)*100</f>
        <v>43.072492929127506</v>
      </c>
      <c r="AC45" s="223">
        <f>(PRESSÃO!M45/PRESSÃO!K45)*100</f>
        <v>15.516386666666667</v>
      </c>
      <c r="AD45" s="223">
        <f>(PRESSÃO!N45/PRESSÃO!I45)*100</f>
        <v>68.462945788826204</v>
      </c>
      <c r="AE45" s="223">
        <f>(PRESSÃO!O45/PRESSÃO!L45)*100</f>
        <v>6.1409251332021348</v>
      </c>
      <c r="AF45" s="108">
        <v>0</v>
      </c>
      <c r="AG45" s="129"/>
    </row>
    <row r="46" spans="1:33" ht="15" customHeight="1" x14ac:dyDescent="0.2">
      <c r="A46" s="277">
        <v>15</v>
      </c>
      <c r="B46" s="279">
        <v>30</v>
      </c>
      <c r="C46" s="4" t="s">
        <v>152</v>
      </c>
      <c r="D46" s="1" t="s">
        <v>17</v>
      </c>
      <c r="E46" s="291">
        <v>3501202</v>
      </c>
      <c r="F46" s="94">
        <v>361.84</v>
      </c>
      <c r="G46" s="94">
        <v>0.58038486428209024</v>
      </c>
      <c r="H46" s="94">
        <v>0.87057729642313553</v>
      </c>
      <c r="I46" s="223">
        <f>PRESSÃO!K46</f>
        <v>2.76</v>
      </c>
      <c r="J46" s="223">
        <f>PRESSÃO!L46</f>
        <v>0.29019243214104529</v>
      </c>
      <c r="K46" s="108" t="s">
        <v>137</v>
      </c>
      <c r="L46" s="108" t="s">
        <v>137</v>
      </c>
      <c r="M46" s="108" t="s">
        <v>137</v>
      </c>
      <c r="N46" s="108" t="s">
        <v>137</v>
      </c>
      <c r="O46" s="108" t="s">
        <v>137</v>
      </c>
      <c r="P46" s="108" t="s">
        <v>137</v>
      </c>
      <c r="Q46" s="108" t="s">
        <v>137</v>
      </c>
      <c r="R46" s="108" t="s">
        <v>137</v>
      </c>
      <c r="S46" s="108" t="s">
        <v>137</v>
      </c>
      <c r="T46" s="108" t="s">
        <v>137</v>
      </c>
      <c r="U46" s="299">
        <f>(I46*31536000)/FM!I46</f>
        <v>23353.732224309097</v>
      </c>
      <c r="V46" s="299">
        <f>(J46*31536000)/FM!I46</f>
        <v>2455.462447008319</v>
      </c>
      <c r="W46" s="87">
        <v>92.58</v>
      </c>
      <c r="X46" s="86">
        <v>75.27</v>
      </c>
      <c r="Y46" s="87">
        <v>92.58</v>
      </c>
      <c r="Z46" s="87">
        <v>5.94</v>
      </c>
      <c r="AA46" s="87">
        <v>99.31</v>
      </c>
      <c r="AB46" s="223">
        <f>(PRESSÃO!M46/PRESSÃO!J46)*100</f>
        <v>24.096366958097153</v>
      </c>
      <c r="AC46" s="223">
        <f>(PRESSÃO!M46/PRESSÃO!K46)*100</f>
        <v>7.6006340579710132</v>
      </c>
      <c r="AD46" s="223">
        <f>(PRESSÃO!N46/PRESSÃO!I46)*100</f>
        <v>29.989634587610841</v>
      </c>
      <c r="AE46" s="223">
        <f>(PRESSÃO!O46/PRESSÃO!L46)*100</f>
        <v>12.309831699069793</v>
      </c>
      <c r="AF46" s="108">
        <v>0</v>
      </c>
      <c r="AG46" s="129"/>
    </row>
    <row r="47" spans="1:33" ht="15" customHeight="1" x14ac:dyDescent="0.2">
      <c r="A47" s="277">
        <v>21</v>
      </c>
      <c r="B47" s="279">
        <v>30</v>
      </c>
      <c r="C47" s="4" t="s">
        <v>153</v>
      </c>
      <c r="D47" s="1" t="s">
        <v>4</v>
      </c>
      <c r="E47" s="291">
        <v>3501301</v>
      </c>
      <c r="F47" s="94">
        <v>346.28</v>
      </c>
      <c r="G47" s="94">
        <v>0.95063038115169962</v>
      </c>
      <c r="H47" s="94">
        <v>1.2808493556570268</v>
      </c>
      <c r="I47" s="223">
        <f>PRESSÃO!K47</f>
        <v>2.58</v>
      </c>
      <c r="J47" s="223">
        <f>PRESSÃO!L47</f>
        <v>0.33021897450532722</v>
      </c>
      <c r="K47" s="108" t="s">
        <v>137</v>
      </c>
      <c r="L47" s="108" t="s">
        <v>137</v>
      </c>
      <c r="M47" s="108" t="s">
        <v>137</v>
      </c>
      <c r="N47" s="108" t="s">
        <v>137</v>
      </c>
      <c r="O47" s="108" t="s">
        <v>137</v>
      </c>
      <c r="P47" s="108" t="s">
        <v>137</v>
      </c>
      <c r="Q47" s="108" t="s">
        <v>137</v>
      </c>
      <c r="R47" s="108" t="s">
        <v>137</v>
      </c>
      <c r="S47" s="108" t="s">
        <v>137</v>
      </c>
      <c r="T47" s="108" t="s">
        <v>137</v>
      </c>
      <c r="U47" s="299">
        <f>(I47*31536000)/FM!I47</f>
        <v>3441.8917889927661</v>
      </c>
      <c r="V47" s="299">
        <f>(J47*31536000)/FM!I47</f>
        <v>440.53409958120056</v>
      </c>
      <c r="W47" s="87">
        <v>100</v>
      </c>
      <c r="X47" s="86">
        <v>89.79</v>
      </c>
      <c r="Y47" s="87">
        <v>96.61</v>
      </c>
      <c r="Z47" s="87">
        <v>17.440000000000001</v>
      </c>
      <c r="AA47" s="87">
        <v>100</v>
      </c>
      <c r="AB47" s="223">
        <f>(PRESSÃO!M47/PRESSÃO!J47)*100</f>
        <v>7.924429172854161E-2</v>
      </c>
      <c r="AC47" s="223">
        <f>(PRESSÃO!M47/PRESSÃO!K47)*100</f>
        <v>3.9341085271317827E-2</v>
      </c>
      <c r="AD47" s="223">
        <f>(PRESSÃO!N47/PRESSÃO!I47)*100</f>
        <v>7.3046266326847922E-2</v>
      </c>
      <c r="AE47" s="223">
        <f>(PRESSÃO!O47/PRESSÃO!L47)*100</f>
        <v>9.7087092127356833E-2</v>
      </c>
      <c r="AF47" s="108">
        <v>0</v>
      </c>
      <c r="AG47" s="130"/>
    </row>
    <row r="48" spans="1:33" ht="15" customHeight="1" x14ac:dyDescent="0.2">
      <c r="A48" s="277">
        <v>20</v>
      </c>
      <c r="B48" s="279">
        <v>30</v>
      </c>
      <c r="C48" s="4" t="s">
        <v>154</v>
      </c>
      <c r="D48" s="1" t="s">
        <v>3</v>
      </c>
      <c r="E48" s="291">
        <v>3501400</v>
      </c>
      <c r="F48" s="94">
        <v>152.62</v>
      </c>
      <c r="G48" s="94">
        <v>0.32021233891425671</v>
      </c>
      <c r="H48" s="94">
        <v>0.46030523718924404</v>
      </c>
      <c r="I48" s="223">
        <f>PRESSÃO!K48</f>
        <v>1.1100000000000001</v>
      </c>
      <c r="J48" s="223">
        <f>PRESSÃO!L48</f>
        <v>0.14009289827498733</v>
      </c>
      <c r="K48" s="108" t="s">
        <v>137</v>
      </c>
      <c r="L48" s="108" t="s">
        <v>137</v>
      </c>
      <c r="M48" s="108" t="s">
        <v>137</v>
      </c>
      <c r="N48" s="108" t="s">
        <v>137</v>
      </c>
      <c r="O48" s="108" t="s">
        <v>137</v>
      </c>
      <c r="P48" s="108" t="s">
        <v>137</v>
      </c>
      <c r="Q48" s="108" t="s">
        <v>137</v>
      </c>
      <c r="R48" s="108" t="s">
        <v>137</v>
      </c>
      <c r="S48" s="108" t="s">
        <v>137</v>
      </c>
      <c r="T48" s="108" t="s">
        <v>137</v>
      </c>
      <c r="U48" s="299">
        <f>(I48*31536000)/FM!I48</f>
        <v>7168.7405283637108</v>
      </c>
      <c r="V48" s="299">
        <f>(J48*31536000)/FM!I48</f>
        <v>904.76543927913178</v>
      </c>
      <c r="W48" s="87">
        <v>63.74</v>
      </c>
      <c r="X48" s="86">
        <v>97.02</v>
      </c>
      <c r="Y48" s="87">
        <v>63.2</v>
      </c>
      <c r="Z48" s="87">
        <v>23.8</v>
      </c>
      <c r="AA48" s="87">
        <v>100</v>
      </c>
      <c r="AB48" s="223">
        <f>(PRESSÃO!M48/PRESSÃO!J48)*100</f>
        <v>5.5470366046481816</v>
      </c>
      <c r="AC48" s="223">
        <f>(PRESSÃO!M48/PRESSÃO!K48)*100</f>
        <v>2.3002972972972975</v>
      </c>
      <c r="AD48" s="223">
        <f>(PRESSÃO!N48/PRESSÃO!I48)*100</f>
        <v>3.669408880319966</v>
      </c>
      <c r="AE48" s="223">
        <f>(PRESSÃO!O48/PRESSÃO!L48)*100</f>
        <v>9.838757117398389</v>
      </c>
      <c r="AF48" s="108">
        <v>0</v>
      </c>
      <c r="AG48" s="129"/>
    </row>
    <row r="49" spans="1:33" ht="15" customHeight="1" x14ac:dyDescent="0.2">
      <c r="A49" s="277">
        <v>17</v>
      </c>
      <c r="B49" s="279">
        <v>30</v>
      </c>
      <c r="C49" s="4" t="s">
        <v>155</v>
      </c>
      <c r="D49" s="1" t="s">
        <v>7</v>
      </c>
      <c r="E49" s="291">
        <v>3501509</v>
      </c>
      <c r="F49" s="94">
        <v>85.04</v>
      </c>
      <c r="G49" s="94">
        <v>0.32021233891425671</v>
      </c>
      <c r="H49" s="94">
        <v>0.41027205923389143</v>
      </c>
      <c r="I49" s="223">
        <f>PRESSÃO!K49</f>
        <v>0.77</v>
      </c>
      <c r="J49" s="223">
        <f>PRESSÃO!L49</f>
        <v>9.0059720319634717E-2</v>
      </c>
      <c r="K49" s="108" t="s">
        <v>137</v>
      </c>
      <c r="L49" s="108" t="s">
        <v>137</v>
      </c>
      <c r="M49" s="108" t="s">
        <v>137</v>
      </c>
      <c r="N49" s="108" t="s">
        <v>137</v>
      </c>
      <c r="O49" s="108" t="s">
        <v>137</v>
      </c>
      <c r="P49" s="108" t="s">
        <v>137</v>
      </c>
      <c r="Q49" s="108" t="s">
        <v>137</v>
      </c>
      <c r="R49" s="108" t="s">
        <v>137</v>
      </c>
      <c r="S49" s="108" t="s">
        <v>137</v>
      </c>
      <c r="T49" s="108" t="s">
        <v>137</v>
      </c>
      <c r="U49" s="299">
        <f>(I49*31536000)/FM!I49</f>
        <v>7810.459954969444</v>
      </c>
      <c r="V49" s="299">
        <f>(J49*31536000)/FM!I49</f>
        <v>913.51667417175952</v>
      </c>
      <c r="W49" s="87">
        <v>91.07</v>
      </c>
      <c r="X49" s="86">
        <v>100</v>
      </c>
      <c r="Y49" s="87">
        <v>88.92</v>
      </c>
      <c r="Z49" s="87">
        <v>31.67</v>
      </c>
      <c r="AA49" s="87">
        <v>100</v>
      </c>
      <c r="AB49" s="223">
        <f>(PRESSÃO!M49/PRESSÃO!J49)*100</f>
        <v>20.405021038070348</v>
      </c>
      <c r="AC49" s="223">
        <f>(PRESSÃO!M49/PRESSÃO!K49)*100</f>
        <v>10.872220779220777</v>
      </c>
      <c r="AD49" s="223">
        <f>(PRESSÃO!N49/PRESSÃO!I49)*100</f>
        <v>22.849306884327071</v>
      </c>
      <c r="AE49" s="223">
        <f>(PRESSÃO!O49/PRESSÃO!L49)*100</f>
        <v>11.714226918046451</v>
      </c>
      <c r="AF49" s="108">
        <v>0</v>
      </c>
      <c r="AG49" s="129"/>
    </row>
    <row r="50" spans="1:33" ht="15" customHeight="1" x14ac:dyDescent="0.2">
      <c r="A50" s="277">
        <v>5</v>
      </c>
      <c r="B50" s="279">
        <v>30</v>
      </c>
      <c r="C50" s="4" t="s">
        <v>156</v>
      </c>
      <c r="D50" s="1" t="s">
        <v>9</v>
      </c>
      <c r="E50" s="291">
        <v>3501608</v>
      </c>
      <c r="F50" s="94">
        <v>133.63</v>
      </c>
      <c r="G50" s="94">
        <v>0.41027205923389143</v>
      </c>
      <c r="H50" s="94">
        <v>0.6204114066463724</v>
      </c>
      <c r="I50" s="223">
        <f>PRESSÃO!K50</f>
        <v>1.63</v>
      </c>
      <c r="J50" s="223">
        <f>PRESSÃO!L50</f>
        <v>0.21013934741248097</v>
      </c>
      <c r="K50" s="108" t="s">
        <v>137</v>
      </c>
      <c r="L50" s="108" t="s">
        <v>137</v>
      </c>
      <c r="M50" s="108" t="s">
        <v>137</v>
      </c>
      <c r="N50" s="108" t="s">
        <v>137</v>
      </c>
      <c r="O50" s="108" t="s">
        <v>137</v>
      </c>
      <c r="P50" s="108" t="s">
        <v>137</v>
      </c>
      <c r="Q50" s="108" t="s">
        <v>137</v>
      </c>
      <c r="R50" s="108" t="s">
        <v>137</v>
      </c>
      <c r="S50" s="108" t="s">
        <v>137</v>
      </c>
      <c r="T50" s="108" t="s">
        <v>137</v>
      </c>
      <c r="U50" s="299">
        <f>(I50*31536000)/FM!I50</f>
        <v>228.275136222539</v>
      </c>
      <c r="V50" s="299">
        <f>(J50*31536000)/FM!I50</f>
        <v>29.42919518791383</v>
      </c>
      <c r="W50" s="87">
        <v>100</v>
      </c>
      <c r="X50" s="86">
        <v>100</v>
      </c>
      <c r="Y50" s="87">
        <v>100</v>
      </c>
      <c r="Z50" s="87">
        <v>26.16</v>
      </c>
      <c r="AA50" s="87">
        <v>100</v>
      </c>
      <c r="AB50" s="223">
        <f>(PRESSÃO!M50/PRESSÃO!J50)*100</f>
        <v>386.32506983646613</v>
      </c>
      <c r="AC50" s="223">
        <f>(PRESSÃO!M50/PRESSÃO!K50)*100</f>
        <v>147.04323926380368</v>
      </c>
      <c r="AD50" s="223">
        <f>(PRESSÃO!N50/PRESSÃO!I50)*100</f>
        <v>541.70678942896143</v>
      </c>
      <c r="AE50" s="223">
        <f>(PRESSÃO!O50/PRESSÃO!L50)*100</f>
        <v>82.960760155880081</v>
      </c>
      <c r="AF50" s="108">
        <v>0</v>
      </c>
      <c r="AG50" s="129"/>
    </row>
    <row r="51" spans="1:33" ht="15" customHeight="1" x14ac:dyDescent="0.2">
      <c r="A51" s="277">
        <v>9</v>
      </c>
      <c r="B51" s="279">
        <v>30</v>
      </c>
      <c r="C51" s="4" t="s">
        <v>157</v>
      </c>
      <c r="D51" s="1" t="s">
        <v>18</v>
      </c>
      <c r="E51" s="291">
        <v>3501707</v>
      </c>
      <c r="F51" s="94">
        <v>123.43</v>
      </c>
      <c r="G51" s="94">
        <v>0.3902587880517504</v>
      </c>
      <c r="H51" s="94">
        <v>0.58038486428209024</v>
      </c>
      <c r="I51" s="223">
        <f>PRESSÃO!K51</f>
        <v>1.61</v>
      </c>
      <c r="J51" s="223">
        <f>PRESSÃO!L51</f>
        <v>0.19012607623033984</v>
      </c>
      <c r="K51" s="108" t="s">
        <v>137</v>
      </c>
      <c r="L51" s="108" t="s">
        <v>137</v>
      </c>
      <c r="M51" s="108" t="s">
        <v>137</v>
      </c>
      <c r="N51" s="108" t="s">
        <v>137</v>
      </c>
      <c r="O51" s="108" t="s">
        <v>137</v>
      </c>
      <c r="P51" s="108" t="s">
        <v>137</v>
      </c>
      <c r="Q51" s="108" t="s">
        <v>137</v>
      </c>
      <c r="R51" s="108" t="s">
        <v>137</v>
      </c>
      <c r="S51" s="108" t="s">
        <v>137</v>
      </c>
      <c r="T51" s="108" t="s">
        <v>137</v>
      </c>
      <c r="U51" s="299">
        <f>(I51*31536000)/FM!I51</f>
        <v>1335.0765185379962</v>
      </c>
      <c r="V51" s="299">
        <f>(J51*31536000)/FM!I51</f>
        <v>157.66016145148558</v>
      </c>
      <c r="W51" s="87">
        <v>99.24</v>
      </c>
      <c r="X51" s="86">
        <v>100</v>
      </c>
      <c r="Y51" s="87">
        <v>99.24</v>
      </c>
      <c r="Z51" s="87">
        <v>11.26</v>
      </c>
      <c r="AA51" s="87">
        <v>100</v>
      </c>
      <c r="AB51" s="223">
        <f>(PRESSÃO!M51/PRESSÃO!J51)*100</f>
        <v>36.675990898436069</v>
      </c>
      <c r="AC51" s="223">
        <f>(PRESSÃO!M51/PRESSÃO!K51)*100</f>
        <v>13.221236024844718</v>
      </c>
      <c r="AD51" s="223">
        <f>(PRESSÃO!N51/PRESSÃO!I51)*100</f>
        <v>4.4219119538985607</v>
      </c>
      <c r="AE51" s="223">
        <f>(PRESSÃO!O51/PRESSÃO!L51)*100</f>
        <v>102.88173188985522</v>
      </c>
      <c r="AF51" s="108">
        <v>0</v>
      </c>
      <c r="AG51" s="129"/>
    </row>
    <row r="52" spans="1:33" ht="15" customHeight="1" x14ac:dyDescent="0.2">
      <c r="A52" s="277">
        <v>15</v>
      </c>
      <c r="B52" s="279">
        <v>30</v>
      </c>
      <c r="C52" s="4" t="s">
        <v>158</v>
      </c>
      <c r="D52" s="1" t="s">
        <v>17</v>
      </c>
      <c r="E52" s="291">
        <v>3501806</v>
      </c>
      <c r="F52" s="94">
        <v>253.85</v>
      </c>
      <c r="G52" s="94">
        <v>0.40026542364282092</v>
      </c>
      <c r="H52" s="94">
        <v>0.61040477105530189</v>
      </c>
      <c r="I52" s="223">
        <f>PRESSÃO!K52</f>
        <v>1.9</v>
      </c>
      <c r="J52" s="223">
        <f>PRESSÃO!L52</f>
        <v>0.21013934741248097</v>
      </c>
      <c r="K52" s="108" t="s">
        <v>137</v>
      </c>
      <c r="L52" s="108" t="s">
        <v>137</v>
      </c>
      <c r="M52" s="108" t="s">
        <v>137</v>
      </c>
      <c r="N52" s="108" t="s">
        <v>137</v>
      </c>
      <c r="O52" s="108" t="s">
        <v>137</v>
      </c>
      <c r="P52" s="108" t="s">
        <v>137</v>
      </c>
      <c r="Q52" s="108" t="s">
        <v>137</v>
      </c>
      <c r="R52" s="108" t="s">
        <v>137</v>
      </c>
      <c r="S52" s="108" t="s">
        <v>137</v>
      </c>
      <c r="T52" s="108" t="s">
        <v>137</v>
      </c>
      <c r="U52" s="299">
        <f>(I52*31536000)/FM!I52</f>
        <v>10453.314724354501</v>
      </c>
      <c r="V52" s="299">
        <f>(J52*31536000)/FM!I52</f>
        <v>1156.1330181437543</v>
      </c>
      <c r="W52" s="87">
        <v>83.91</v>
      </c>
      <c r="X52" s="86">
        <v>83.91</v>
      </c>
      <c r="Y52" s="87">
        <v>83.74</v>
      </c>
      <c r="Z52" s="87">
        <v>13.53</v>
      </c>
      <c r="AA52" s="87">
        <v>100</v>
      </c>
      <c r="AB52" s="223">
        <f>(PRESSÃO!M52/PRESSÃO!J52)*100</f>
        <v>4.852468624842464</v>
      </c>
      <c r="AC52" s="223">
        <f>(PRESSÃO!M52/PRESSÃO!K52)*100</f>
        <v>1.5589315789473683</v>
      </c>
      <c r="AD52" s="223">
        <f>(PRESSÃO!N52/PRESSÃO!I52)*100</f>
        <v>7.1180517519355337</v>
      </c>
      <c r="AE52" s="223">
        <f>(PRESSÃO!O52/PRESSÃO!L52)*100</f>
        <v>0.53707219228423675</v>
      </c>
      <c r="AF52" s="108">
        <v>0</v>
      </c>
      <c r="AG52" s="129"/>
    </row>
    <row r="53" spans="1:33" ht="15" customHeight="1" x14ac:dyDescent="0.2">
      <c r="A53" s="277">
        <v>5</v>
      </c>
      <c r="B53" s="279">
        <v>30</v>
      </c>
      <c r="C53" s="4" t="s">
        <v>159</v>
      </c>
      <c r="D53" s="1" t="s">
        <v>9</v>
      </c>
      <c r="E53" s="291">
        <v>3501905</v>
      </c>
      <c r="F53" s="94">
        <v>446.01</v>
      </c>
      <c r="G53" s="94">
        <v>1.3709090759766618</v>
      </c>
      <c r="H53" s="94">
        <v>2.0913868385337393</v>
      </c>
      <c r="I53" s="223">
        <f>PRESSÃO!K53</f>
        <v>5.56</v>
      </c>
      <c r="J53" s="223">
        <f>PRESSÃO!L53</f>
        <v>0.72047776255707752</v>
      </c>
      <c r="K53" s="108" t="s">
        <v>137</v>
      </c>
      <c r="L53" s="108" t="s">
        <v>137</v>
      </c>
      <c r="M53" s="108" t="s">
        <v>137</v>
      </c>
      <c r="N53" s="108" t="s">
        <v>137</v>
      </c>
      <c r="O53" s="108" t="s">
        <v>137</v>
      </c>
      <c r="P53" s="108" t="s">
        <v>137</v>
      </c>
      <c r="Q53" s="108" t="s">
        <v>137</v>
      </c>
      <c r="R53" s="108" t="s">
        <v>137</v>
      </c>
      <c r="S53" s="108" t="s">
        <v>137</v>
      </c>
      <c r="T53" s="108" t="s">
        <v>137</v>
      </c>
      <c r="U53" s="299">
        <f>(I53*31536000)/FM!I53</f>
        <v>2568.7102256079697</v>
      </c>
      <c r="V53" s="299">
        <f>(J53*31536000)/FM!I53</f>
        <v>332.85945971286253</v>
      </c>
      <c r="W53" s="87">
        <v>78.7</v>
      </c>
      <c r="X53" s="86">
        <v>100</v>
      </c>
      <c r="Y53" s="87">
        <v>74.760000000000005</v>
      </c>
      <c r="Z53" s="87">
        <v>41.22</v>
      </c>
      <c r="AA53" s="87">
        <v>99.99</v>
      </c>
      <c r="AB53" s="223">
        <f>(PRESSÃO!M53/PRESSÃO!J53)*100</f>
        <v>20.916010942608924</v>
      </c>
      <c r="AC53" s="223">
        <f>(PRESSÃO!M53/PRESSÃO!K53)*100</f>
        <v>7.8675305755395639</v>
      </c>
      <c r="AD53" s="223">
        <f>(PRESSÃO!N53/PRESSÃO!I53)*100</f>
        <v>25.45768396429678</v>
      </c>
      <c r="AE53" s="223">
        <f>(PRESSÃO!O53/PRESSÃO!L53)*100</f>
        <v>12.274216443008426</v>
      </c>
      <c r="AF53" s="108">
        <v>0</v>
      </c>
      <c r="AG53" s="129"/>
    </row>
    <row r="54" spans="1:33" ht="15" customHeight="1" x14ac:dyDescent="0.2">
      <c r="A54" s="277">
        <v>5</v>
      </c>
      <c r="B54" s="279">
        <v>30</v>
      </c>
      <c r="C54" s="4" t="s">
        <v>160</v>
      </c>
      <c r="D54" s="1" t="s">
        <v>9</v>
      </c>
      <c r="E54" s="291">
        <v>3502002</v>
      </c>
      <c r="F54" s="94">
        <v>326.63</v>
      </c>
      <c r="G54" s="94">
        <v>1.0306834658802639</v>
      </c>
      <c r="H54" s="94">
        <v>1.5210086098427196</v>
      </c>
      <c r="I54" s="223">
        <f>PRESSÃO!K54</f>
        <v>3.96</v>
      </c>
      <c r="J54" s="223">
        <f>PRESSÃO!L54</f>
        <v>0.49032514396245563</v>
      </c>
      <c r="K54" s="108" t="s">
        <v>137</v>
      </c>
      <c r="L54" s="108" t="s">
        <v>137</v>
      </c>
      <c r="M54" s="108" t="s">
        <v>137</v>
      </c>
      <c r="N54" s="108" t="s">
        <v>137</v>
      </c>
      <c r="O54" s="108" t="s">
        <v>137</v>
      </c>
      <c r="P54" s="108" t="s">
        <v>137</v>
      </c>
      <c r="Q54" s="108" t="s">
        <v>137</v>
      </c>
      <c r="R54" s="108" t="s">
        <v>137</v>
      </c>
      <c r="S54" s="108" t="s">
        <v>137</v>
      </c>
      <c r="T54" s="108" t="s">
        <v>137</v>
      </c>
      <c r="U54" s="299">
        <f>(I54*31536000)/FM!I54</f>
        <v>26896.954555244454</v>
      </c>
      <c r="V54" s="299">
        <f>(J54*31536000)/FM!I54</f>
        <v>3330.3669480939047</v>
      </c>
      <c r="W54" s="87" t="s">
        <v>858</v>
      </c>
      <c r="X54" s="86" t="s">
        <v>858</v>
      </c>
      <c r="Y54" s="87" t="s">
        <v>858</v>
      </c>
      <c r="Z54" s="87" t="s">
        <v>858</v>
      </c>
      <c r="AA54" s="87" t="s">
        <v>858</v>
      </c>
      <c r="AB54" s="223">
        <f>(PRESSÃO!M54/PRESSÃO!J54)*100</f>
        <v>9.5279013584930023</v>
      </c>
      <c r="AC54" s="223">
        <f>(PRESSÃO!M54/PRESSÃO!K54)*100</f>
        <v>3.659601010101011</v>
      </c>
      <c r="AD54" s="223">
        <f>(PRESSÃO!N54/PRESSÃO!I54)*100</f>
        <v>13.63274998110073</v>
      </c>
      <c r="AE54" s="223">
        <f>(PRESSÃO!O54/PRESSÃO!L54)*100</f>
        <v>0.89934200892982397</v>
      </c>
      <c r="AF54" s="108">
        <v>0</v>
      </c>
      <c r="AG54" s="129"/>
    </row>
    <row r="55" spans="1:33" ht="15" customHeight="1" x14ac:dyDescent="0.2">
      <c r="A55" s="277">
        <v>19</v>
      </c>
      <c r="B55" s="279">
        <v>30</v>
      </c>
      <c r="C55" s="4" t="s">
        <v>161</v>
      </c>
      <c r="D55" s="1" t="s">
        <v>2</v>
      </c>
      <c r="E55" s="291">
        <v>3502101</v>
      </c>
      <c r="F55" s="94">
        <v>960.1</v>
      </c>
      <c r="G55" s="94">
        <v>1.6611015081177067</v>
      </c>
      <c r="H55" s="94">
        <v>2.2114664656265854</v>
      </c>
      <c r="I55" s="223">
        <f>PRESSÃO!K55</f>
        <v>7.01</v>
      </c>
      <c r="J55" s="223">
        <f>PRESSÃO!L55</f>
        <v>0.5503649575088787</v>
      </c>
      <c r="K55" s="108" t="s">
        <v>137</v>
      </c>
      <c r="L55" s="108" t="s">
        <v>137</v>
      </c>
      <c r="M55" s="108" t="s">
        <v>137</v>
      </c>
      <c r="N55" s="108" t="s">
        <v>137</v>
      </c>
      <c r="O55" s="108" t="s">
        <v>137</v>
      </c>
      <c r="P55" s="108" t="s">
        <v>137</v>
      </c>
      <c r="Q55" s="108" t="s">
        <v>137</v>
      </c>
      <c r="R55" s="108" t="s">
        <v>137</v>
      </c>
      <c r="S55" s="108" t="s">
        <v>137</v>
      </c>
      <c r="T55" s="108" t="s">
        <v>137</v>
      </c>
      <c r="U55" s="299">
        <f>(I55*31536000)/FM!I55</f>
        <v>3959.5808780068419</v>
      </c>
      <c r="V55" s="299">
        <f>(J55*31536000)/FM!I55</f>
        <v>310.87226272142709</v>
      </c>
      <c r="W55" s="87">
        <v>95.57</v>
      </c>
      <c r="X55" s="86" t="s">
        <v>858</v>
      </c>
      <c r="Y55" s="87">
        <v>91.47</v>
      </c>
      <c r="Z55" s="87">
        <v>34.75</v>
      </c>
      <c r="AA55" s="87">
        <v>100</v>
      </c>
      <c r="AB55" s="223">
        <f>(PRESSÃO!M55/PRESSÃO!J55)*100</f>
        <v>112.35046240215215</v>
      </c>
      <c r="AC55" s="223">
        <f>(PRESSÃO!M55/PRESSÃO!K55)*100</f>
        <v>35.443549215406563</v>
      </c>
      <c r="AD55" s="223">
        <f>(PRESSÃO!N55/PRESSÃO!I55)*100</f>
        <v>128.34989852100736</v>
      </c>
      <c r="AE55" s="223">
        <f>(PRESSÃO!O55/PRESSÃO!L55)*100</f>
        <v>64.061255207061819</v>
      </c>
      <c r="AF55" s="108">
        <v>0</v>
      </c>
      <c r="AG55" s="129"/>
    </row>
    <row r="56" spans="1:33" ht="15" customHeight="1" x14ac:dyDescent="0.2">
      <c r="A56" s="277">
        <v>14</v>
      </c>
      <c r="B56" s="279">
        <v>30</v>
      </c>
      <c r="C56" s="4" t="s">
        <v>162</v>
      </c>
      <c r="D56" s="1" t="s">
        <v>8</v>
      </c>
      <c r="E56" s="291">
        <v>3502200</v>
      </c>
      <c r="F56" s="94">
        <v>1028.7</v>
      </c>
      <c r="G56" s="94">
        <v>3.8425480669710801</v>
      </c>
      <c r="H56" s="94">
        <v>5.2234637785388127</v>
      </c>
      <c r="I56" s="223">
        <f>PRESSÃO!K56</f>
        <v>11.66</v>
      </c>
      <c r="J56" s="223">
        <f>PRESSÃO!L56</f>
        <v>1.3809157115677326</v>
      </c>
      <c r="K56" s="108" t="s">
        <v>137</v>
      </c>
      <c r="L56" s="108" t="s">
        <v>137</v>
      </c>
      <c r="M56" s="108" t="s">
        <v>137</v>
      </c>
      <c r="N56" s="108" t="s">
        <v>137</v>
      </c>
      <c r="O56" s="108" t="s">
        <v>137</v>
      </c>
      <c r="P56" s="108" t="s">
        <v>137</v>
      </c>
      <c r="Q56" s="108" t="s">
        <v>137</v>
      </c>
      <c r="R56" s="108" t="s">
        <v>137</v>
      </c>
      <c r="S56" s="108" t="s">
        <v>137</v>
      </c>
      <c r="T56" s="108" t="s">
        <v>137</v>
      </c>
      <c r="U56" s="299">
        <f>(I56*31536000)/FM!I56</f>
        <v>15590.170440091581</v>
      </c>
      <c r="V56" s="299">
        <f>(J56*31536000)/FM!I56</f>
        <v>1846.3731823963376</v>
      </c>
      <c r="W56" s="87">
        <v>79.31</v>
      </c>
      <c r="X56" s="86">
        <v>71.83</v>
      </c>
      <c r="Y56" s="87">
        <v>63.98</v>
      </c>
      <c r="Z56" s="87">
        <v>37.54</v>
      </c>
      <c r="AA56" s="87">
        <v>100</v>
      </c>
      <c r="AB56" s="223">
        <f>(PRESSÃO!M56/PRESSÃO!J56)*100</f>
        <v>10.58047539777524</v>
      </c>
      <c r="AC56" s="223">
        <f>(PRESSÃO!M56/PRESSÃO!K56)*100</f>
        <v>4.7398567753001721</v>
      </c>
      <c r="AD56" s="223">
        <f>(PRESSÃO!N56/PRESSÃO!I56)*100</f>
        <v>14.040573874337447</v>
      </c>
      <c r="AE56" s="223">
        <f>(PRESSÃO!O56/PRESSÃO!L56)*100</f>
        <v>0.95237528908041058</v>
      </c>
      <c r="AF56" s="108">
        <v>0</v>
      </c>
      <c r="AG56" s="129"/>
    </row>
    <row r="57" spans="1:33" ht="15" customHeight="1" x14ac:dyDescent="0.2">
      <c r="A57" s="277">
        <v>10</v>
      </c>
      <c r="B57" s="279">
        <v>30</v>
      </c>
      <c r="C57" s="4" t="s">
        <v>163</v>
      </c>
      <c r="D57" s="1" t="s">
        <v>54</v>
      </c>
      <c r="E57" s="291">
        <v>3502309</v>
      </c>
      <c r="F57" s="94">
        <v>736.46</v>
      </c>
      <c r="G57" s="94">
        <v>1.4609687962962963</v>
      </c>
      <c r="H57" s="94">
        <v>2.471638990994419</v>
      </c>
      <c r="I57" s="223">
        <f>PRESSÃO!K57</f>
        <v>6.85</v>
      </c>
      <c r="J57" s="223">
        <f>PRESSÃO!L57</f>
        <v>1.0106701946981227</v>
      </c>
      <c r="K57" s="108" t="s">
        <v>137</v>
      </c>
      <c r="L57" s="108" t="s">
        <v>137</v>
      </c>
      <c r="M57" s="108" t="s">
        <v>137</v>
      </c>
      <c r="N57" s="108" t="s">
        <v>137</v>
      </c>
      <c r="O57" s="108" t="s">
        <v>137</v>
      </c>
      <c r="P57" s="108" t="s">
        <v>137</v>
      </c>
      <c r="Q57" s="108" t="s">
        <v>137</v>
      </c>
      <c r="R57" s="108" t="s">
        <v>137</v>
      </c>
      <c r="S57" s="108" t="s">
        <v>137</v>
      </c>
      <c r="T57" s="108" t="s">
        <v>137</v>
      </c>
      <c r="U57" s="299">
        <f>(I57*31536000)/FM!I57</f>
        <v>34458.701547296223</v>
      </c>
      <c r="V57" s="299">
        <f>(J57*31536000)/FM!I57</f>
        <v>5084.1434455256021</v>
      </c>
      <c r="W57" s="87">
        <v>78.12</v>
      </c>
      <c r="X57" s="86">
        <v>92.75</v>
      </c>
      <c r="Y57" s="87">
        <v>73.650000000000006</v>
      </c>
      <c r="Z57" s="87">
        <v>35.79</v>
      </c>
      <c r="AA57" s="87">
        <v>100</v>
      </c>
      <c r="AB57" s="223">
        <f>(PRESSÃO!M57/PRESSÃO!J57)*100</f>
        <v>14.733114396026384</v>
      </c>
      <c r="AC57" s="223">
        <f>(PRESSÃO!M57/PRESSÃO!K57)*100</f>
        <v>5.3160496350364967</v>
      </c>
      <c r="AD57" s="223">
        <f>(PRESSÃO!N57/PRESSÃO!I57)*100</f>
        <v>24.853583520777658</v>
      </c>
      <c r="AE57" s="223">
        <f>(PRESSÃO!O57/PRESSÃO!L57)*100</f>
        <v>0.10352536420770969</v>
      </c>
      <c r="AF57" s="108">
        <v>0</v>
      </c>
      <c r="AG57" s="129"/>
    </row>
    <row r="58" spans="1:33" ht="15" customHeight="1" x14ac:dyDescent="0.2">
      <c r="A58" s="277">
        <v>22</v>
      </c>
      <c r="B58" s="279">
        <v>30</v>
      </c>
      <c r="C58" s="4" t="s">
        <v>164</v>
      </c>
      <c r="D58" s="1" t="s">
        <v>5</v>
      </c>
      <c r="E58" s="291">
        <v>3502408</v>
      </c>
      <c r="F58" s="94">
        <v>320.93</v>
      </c>
      <c r="G58" s="94">
        <v>0.88058393201420593</v>
      </c>
      <c r="H58" s="94">
        <v>1.2208095421106038</v>
      </c>
      <c r="I58" s="223">
        <f>PRESSÃO!K58</f>
        <v>2.38</v>
      </c>
      <c r="J58" s="223">
        <f>PRESSÃO!L58</f>
        <v>0.34022561009639785</v>
      </c>
      <c r="K58" s="108" t="s">
        <v>137</v>
      </c>
      <c r="L58" s="108" t="s">
        <v>137</v>
      </c>
      <c r="M58" s="108" t="s">
        <v>137</v>
      </c>
      <c r="N58" s="108" t="s">
        <v>137</v>
      </c>
      <c r="O58" s="108" t="s">
        <v>137</v>
      </c>
      <c r="P58" s="108" t="s">
        <v>137</v>
      </c>
      <c r="Q58" s="108" t="s">
        <v>137</v>
      </c>
      <c r="R58" s="108" t="s">
        <v>137</v>
      </c>
      <c r="S58" s="108" t="s">
        <v>137</v>
      </c>
      <c r="T58" s="108" t="s">
        <v>137</v>
      </c>
      <c r="U58" s="299">
        <f>(I58*31536000)/FM!I58</f>
        <v>19359.215888573639</v>
      </c>
      <c r="V58" s="299">
        <f>(J58*31536000)/FM!I58</f>
        <v>2767.4374103688424</v>
      </c>
      <c r="W58" s="87">
        <v>86.17</v>
      </c>
      <c r="X58" s="86">
        <v>81.849999999999994</v>
      </c>
      <c r="Y58" s="87">
        <v>83.77</v>
      </c>
      <c r="Z58" s="87">
        <v>9.34</v>
      </c>
      <c r="AA58" s="87">
        <v>100</v>
      </c>
      <c r="AB58" s="223">
        <f>(PRESSÃO!M58/PRESSÃO!J58)*100</f>
        <v>23.744686619900083</v>
      </c>
      <c r="AC58" s="223">
        <f>(PRESSÃO!M58/PRESSÃO!K58)*100</f>
        <v>12.17972268907563</v>
      </c>
      <c r="AD58" s="223">
        <f>(PRESSÃO!N58/PRESSÃO!I58)*100</f>
        <v>31.908020324343962</v>
      </c>
      <c r="AE58" s="223">
        <f>(PRESSÃO!O58/PRESSÃO!L58)*100</f>
        <v>2.6160582083982966</v>
      </c>
      <c r="AF58" s="108">
        <v>0</v>
      </c>
      <c r="AG58" s="129"/>
    </row>
    <row r="59" spans="1:33" ht="15" customHeight="1" x14ac:dyDescent="0.2">
      <c r="A59" s="277">
        <v>2</v>
      </c>
      <c r="B59" s="279">
        <v>30</v>
      </c>
      <c r="C59" s="4" t="s">
        <v>165</v>
      </c>
      <c r="D59" s="1" t="s">
        <v>6</v>
      </c>
      <c r="E59" s="291">
        <v>3502507</v>
      </c>
      <c r="F59" s="94">
        <v>120.94</v>
      </c>
      <c r="G59" s="94">
        <v>0.61040477105530189</v>
      </c>
      <c r="H59" s="94">
        <v>0.80053084728564183</v>
      </c>
      <c r="I59" s="223">
        <f>PRESSÃO!K59</f>
        <v>1.84</v>
      </c>
      <c r="J59" s="223">
        <f>PRESSÃO!L59</f>
        <v>0.19012607623033995</v>
      </c>
      <c r="K59" s="108" t="s">
        <v>137</v>
      </c>
      <c r="L59" s="108" t="s">
        <v>137</v>
      </c>
      <c r="M59" s="108" t="s">
        <v>137</v>
      </c>
      <c r="N59" s="108" t="s">
        <v>137</v>
      </c>
      <c r="O59" s="108" t="s">
        <v>137</v>
      </c>
      <c r="P59" s="108" t="s">
        <v>137</v>
      </c>
      <c r="Q59" s="108" t="s">
        <v>137</v>
      </c>
      <c r="R59" s="108" t="s">
        <v>137</v>
      </c>
      <c r="S59" s="108" t="s">
        <v>137</v>
      </c>
      <c r="T59" s="108" t="s">
        <v>137</v>
      </c>
      <c r="U59" s="299">
        <f>(I59*31536000)/FM!I59</f>
        <v>1637.6789342966811</v>
      </c>
      <c r="V59" s="299">
        <f>(J59*31536000)/FM!I59</f>
        <v>169.22036407766993</v>
      </c>
      <c r="W59" s="87">
        <v>100</v>
      </c>
      <c r="X59" s="86">
        <v>98.54</v>
      </c>
      <c r="Y59" s="87">
        <v>97</v>
      </c>
      <c r="Z59" s="87">
        <v>58.32</v>
      </c>
      <c r="AA59" s="87">
        <v>100</v>
      </c>
      <c r="AB59" s="223">
        <f>(PRESSÃO!M59/PRESSÃO!J59)*100</f>
        <v>2.5199278789068362</v>
      </c>
      <c r="AC59" s="223">
        <f>(PRESSÃO!M59/PRESSÃO!K59)*100</f>
        <v>1.0963478260869564</v>
      </c>
      <c r="AD59" s="223">
        <f>(PRESSÃO!N59/PRESSÃO!I59)*100</f>
        <v>2.245968683419405</v>
      </c>
      <c r="AE59" s="223">
        <f>(PRESSÃO!O59/PRESSÃO!L59)*100</f>
        <v>3.3994810854717463</v>
      </c>
      <c r="AF59" s="108">
        <v>0</v>
      </c>
      <c r="AG59" s="129"/>
    </row>
    <row r="60" spans="1:33" ht="15" customHeight="1" x14ac:dyDescent="0.2">
      <c r="A60" s="277">
        <v>18</v>
      </c>
      <c r="B60" s="279">
        <v>30</v>
      </c>
      <c r="C60" s="4" t="s">
        <v>166</v>
      </c>
      <c r="D60" s="1" t="s">
        <v>1</v>
      </c>
      <c r="E60" s="291">
        <v>3502606</v>
      </c>
      <c r="F60" s="94">
        <v>179.07</v>
      </c>
      <c r="G60" s="94">
        <v>0.33021897450532722</v>
      </c>
      <c r="H60" s="94">
        <v>0.44029196600710296</v>
      </c>
      <c r="I60" s="223">
        <f>PRESSÃO!K60</f>
        <v>1.39</v>
      </c>
      <c r="J60" s="223">
        <f>PRESSÃO!L60</f>
        <v>0.11007299150177574</v>
      </c>
      <c r="K60" s="108" t="s">
        <v>137</v>
      </c>
      <c r="L60" s="108" t="s">
        <v>137</v>
      </c>
      <c r="M60" s="108" t="s">
        <v>137</v>
      </c>
      <c r="N60" s="108" t="s">
        <v>137</v>
      </c>
      <c r="O60" s="108" t="s">
        <v>137</v>
      </c>
      <c r="P60" s="108" t="s">
        <v>137</v>
      </c>
      <c r="Q60" s="108" t="s">
        <v>137</v>
      </c>
      <c r="R60" s="108" t="s">
        <v>137</v>
      </c>
      <c r="S60" s="108" t="s">
        <v>137</v>
      </c>
      <c r="T60" s="108" t="s">
        <v>137</v>
      </c>
      <c r="U60" s="299">
        <f>(I60*31536000)/FM!I60</f>
        <v>10306.851634140607</v>
      </c>
      <c r="V60" s="299">
        <f>(J60*31536000)/FM!I60</f>
        <v>816.19136139195859</v>
      </c>
      <c r="W60" s="87">
        <v>84.4</v>
      </c>
      <c r="X60" s="86">
        <v>81.92</v>
      </c>
      <c r="Y60" s="87">
        <v>81.209999999999994</v>
      </c>
      <c r="Z60" s="87">
        <v>15.89</v>
      </c>
      <c r="AA60" s="87">
        <v>100</v>
      </c>
      <c r="AB60" s="223">
        <f>(PRESSÃO!M60/PRESSÃO!J60)*100</f>
        <v>9.8851905917578904</v>
      </c>
      <c r="AC60" s="223">
        <f>(PRESSÃO!M60/PRESSÃO!K60)*100</f>
        <v>3.1312014388489207</v>
      </c>
      <c r="AD60" s="223">
        <f>(PRESSÃO!N60/PRESSÃO!I60)*100</f>
        <v>1.8867480311612099</v>
      </c>
      <c r="AE60" s="223">
        <f>(PRESSÃO!O60/PRESSÃO!L60)*100</f>
        <v>33.880518273547935</v>
      </c>
      <c r="AF60" s="108">
        <v>0</v>
      </c>
      <c r="AG60" s="129"/>
    </row>
    <row r="61" spans="1:33" ht="15" customHeight="1" x14ac:dyDescent="0.2">
      <c r="A61" s="277">
        <v>11</v>
      </c>
      <c r="B61" s="279">
        <v>30</v>
      </c>
      <c r="C61" s="4" t="s">
        <v>167</v>
      </c>
      <c r="D61" s="1" t="s">
        <v>12</v>
      </c>
      <c r="E61" s="291">
        <v>3502705</v>
      </c>
      <c r="F61" s="94">
        <v>968.84</v>
      </c>
      <c r="G61" s="94">
        <v>6.424260049467275</v>
      </c>
      <c r="H61" s="94">
        <v>9.0159786675545401</v>
      </c>
      <c r="I61" s="223">
        <f>PRESSÃO!K61</f>
        <v>20.52</v>
      </c>
      <c r="J61" s="223">
        <f>PRESSÃO!L61</f>
        <v>2.5917186180872651</v>
      </c>
      <c r="K61" s="108" t="s">
        <v>137</v>
      </c>
      <c r="L61" s="108" t="s">
        <v>137</v>
      </c>
      <c r="M61" s="108" t="s">
        <v>137</v>
      </c>
      <c r="N61" s="108" t="s">
        <v>137</v>
      </c>
      <c r="O61" s="108" t="s">
        <v>137</v>
      </c>
      <c r="P61" s="108" t="s">
        <v>137</v>
      </c>
      <c r="Q61" s="108" t="s">
        <v>137</v>
      </c>
      <c r="R61" s="108" t="s">
        <v>137</v>
      </c>
      <c r="S61" s="108" t="s">
        <v>137</v>
      </c>
      <c r="T61" s="108" t="s">
        <v>137</v>
      </c>
      <c r="U61" s="299">
        <f>(I61*31536000)/FM!I61</f>
        <v>26204.443004656812</v>
      </c>
      <c r="V61" s="299">
        <f>(J61*31536000)/FM!I61</f>
        <v>3309.6755756225953</v>
      </c>
      <c r="W61" s="87">
        <v>76.239999999999995</v>
      </c>
      <c r="X61" s="86">
        <v>100</v>
      </c>
      <c r="Y61" s="87">
        <v>47.12</v>
      </c>
      <c r="Z61" s="87">
        <v>35.43</v>
      </c>
      <c r="AA61" s="87">
        <v>100</v>
      </c>
      <c r="AB61" s="223">
        <f>(PRESSÃO!M61/PRESSÃO!J61)*100</f>
        <v>0.60553714702619366</v>
      </c>
      <c r="AC61" s="223">
        <f>(PRESSÃO!M61/PRESSÃO!K61)*100</f>
        <v>0.26605799220272902</v>
      </c>
      <c r="AD61" s="223">
        <f>(PRESSÃO!N61/PRESSÃO!I61)*100</f>
        <v>0.81534370646069232</v>
      </c>
      <c r="AE61" s="223">
        <f>(PRESSÃO!O61/PRESSÃO!L61)*100</f>
        <v>8.5476100088169721E-2</v>
      </c>
      <c r="AF61" s="108">
        <v>0</v>
      </c>
      <c r="AG61" s="129"/>
    </row>
    <row r="62" spans="1:33" ht="15" customHeight="1" x14ac:dyDescent="0.2">
      <c r="A62" s="277">
        <v>10</v>
      </c>
      <c r="B62" s="279">
        <v>30</v>
      </c>
      <c r="C62" s="4" t="s">
        <v>168</v>
      </c>
      <c r="D62" s="1" t="s">
        <v>54</v>
      </c>
      <c r="E62" s="291">
        <v>3502754</v>
      </c>
      <c r="F62" s="94">
        <v>146.33000000000001</v>
      </c>
      <c r="G62" s="94">
        <v>0.27017916095890415</v>
      </c>
      <c r="H62" s="94">
        <v>0.46030523718924404</v>
      </c>
      <c r="I62" s="223">
        <f>PRESSÃO!K62</f>
        <v>1.3</v>
      </c>
      <c r="J62" s="223">
        <f>PRESSÃO!L62</f>
        <v>0.19012607623033989</v>
      </c>
      <c r="K62" s="108" t="s">
        <v>137</v>
      </c>
      <c r="L62" s="108" t="s">
        <v>137</v>
      </c>
      <c r="M62" s="108" t="s">
        <v>137</v>
      </c>
      <c r="N62" s="108" t="s">
        <v>137</v>
      </c>
      <c r="O62" s="108" t="s">
        <v>137</v>
      </c>
      <c r="P62" s="108" t="s">
        <v>137</v>
      </c>
      <c r="Q62" s="108" t="s">
        <v>137</v>
      </c>
      <c r="R62" s="108" t="s">
        <v>137</v>
      </c>
      <c r="S62" s="108" t="s">
        <v>137</v>
      </c>
      <c r="T62" s="108" t="s">
        <v>137</v>
      </c>
      <c r="U62" s="299">
        <f>(I62*31536000)/FM!I62</f>
        <v>2103.1549787103063</v>
      </c>
      <c r="V62" s="299">
        <f>(J62*31536000)/FM!I62</f>
        <v>307.58815677422655</v>
      </c>
      <c r="W62" s="87">
        <v>57.92</v>
      </c>
      <c r="X62" s="86" t="s">
        <v>858</v>
      </c>
      <c r="Y62" s="87">
        <v>38.840000000000003</v>
      </c>
      <c r="Z62" s="87">
        <v>35.22</v>
      </c>
      <c r="AA62" s="87">
        <v>57.92</v>
      </c>
      <c r="AB62" s="223">
        <f>(PRESSÃO!M62/PRESSÃO!J62)*100</f>
        <v>63.747438936777023</v>
      </c>
      <c r="AC62" s="223">
        <f>(PRESSÃO!M62/PRESSÃO!K62)*100</f>
        <v>22.571753846153843</v>
      </c>
      <c r="AD62" s="223">
        <f>(PRESSÃO!N62/PRESSÃO!I62)*100</f>
        <v>101.12641516477237</v>
      </c>
      <c r="AE62" s="223">
        <f>(PRESSÃO!O62/PRESSÃO!L62)*100</f>
        <v>10.629946402257305</v>
      </c>
      <c r="AF62" s="108">
        <v>0</v>
      </c>
      <c r="AG62" s="129"/>
    </row>
    <row r="63" spans="1:33" ht="15" customHeight="1" x14ac:dyDescent="0.2">
      <c r="A63" s="277">
        <v>19</v>
      </c>
      <c r="B63" s="279">
        <v>30</v>
      </c>
      <c r="C63" s="4" t="s">
        <v>169</v>
      </c>
      <c r="D63" s="1" t="s">
        <v>2</v>
      </c>
      <c r="E63" s="291">
        <v>3502804</v>
      </c>
      <c r="F63" s="94">
        <v>1167.31</v>
      </c>
      <c r="G63" s="94">
        <v>2.0513602961694573</v>
      </c>
      <c r="H63" s="94">
        <v>2.7318115163622529</v>
      </c>
      <c r="I63" s="223">
        <f>PRESSÃO!K63</f>
        <v>8.5299999999999994</v>
      </c>
      <c r="J63" s="223">
        <f>PRESSÃO!L63</f>
        <v>0.68045122019279569</v>
      </c>
      <c r="K63" s="108" t="s">
        <v>137</v>
      </c>
      <c r="L63" s="108" t="s">
        <v>137</v>
      </c>
      <c r="M63" s="108" t="s">
        <v>137</v>
      </c>
      <c r="N63" s="108" t="s">
        <v>137</v>
      </c>
      <c r="O63" s="108" t="s">
        <v>137</v>
      </c>
      <c r="P63" s="108" t="s">
        <v>137</v>
      </c>
      <c r="Q63" s="108" t="s">
        <v>137</v>
      </c>
      <c r="R63" s="108" t="s">
        <v>137</v>
      </c>
      <c r="S63" s="108" t="s">
        <v>137</v>
      </c>
      <c r="T63" s="108" t="s">
        <v>137</v>
      </c>
      <c r="U63" s="299">
        <f>(I63*31536000)/FM!I63</f>
        <v>1436.1100404136391</v>
      </c>
      <c r="V63" s="299">
        <f>(J63*31536000)/FM!I63</f>
        <v>114.56070683828673</v>
      </c>
      <c r="W63" s="87">
        <v>98.07</v>
      </c>
      <c r="X63" s="86">
        <v>100</v>
      </c>
      <c r="Y63" s="87">
        <v>97.09</v>
      </c>
      <c r="Z63" s="87">
        <v>40.729999999999997</v>
      </c>
      <c r="AA63" s="87">
        <v>100</v>
      </c>
      <c r="AB63" s="223">
        <f>(PRESSÃO!M63/PRESSÃO!J63)*100</f>
        <v>46.917651248016753</v>
      </c>
      <c r="AC63" s="223">
        <f>(PRESSÃO!M63/PRESSÃO!K63)*100</f>
        <v>15.025812426729193</v>
      </c>
      <c r="AD63" s="223">
        <f>(PRESSÃO!N63/PRESSÃO!I63)*100</f>
        <v>39.214993168296523</v>
      </c>
      <c r="AE63" s="223">
        <f>(PRESSÃO!O63/PRESSÃO!L63)*100</f>
        <v>70.138899870702716</v>
      </c>
      <c r="AF63" s="108">
        <v>0</v>
      </c>
      <c r="AG63" s="129"/>
    </row>
    <row r="64" spans="1:33" ht="15" customHeight="1" x14ac:dyDescent="0.2">
      <c r="A64" s="277">
        <v>10</v>
      </c>
      <c r="B64" s="279">
        <v>30</v>
      </c>
      <c r="C64" s="4" t="s">
        <v>170</v>
      </c>
      <c r="D64" s="1" t="s">
        <v>54</v>
      </c>
      <c r="E64" s="291">
        <v>3502903</v>
      </c>
      <c r="F64" s="94">
        <v>255.55</v>
      </c>
      <c r="G64" s="94">
        <v>0.4703118727803145</v>
      </c>
      <c r="H64" s="94">
        <v>0.83055075405885337</v>
      </c>
      <c r="I64" s="223">
        <f>PRESSÃO!K64</f>
        <v>2.2999999999999998</v>
      </c>
      <c r="J64" s="223">
        <f>PRESSÃO!L64</f>
        <v>0.36023888127853887</v>
      </c>
      <c r="K64" s="108" t="s">
        <v>137</v>
      </c>
      <c r="L64" s="108" t="s">
        <v>137</v>
      </c>
      <c r="M64" s="108" t="s">
        <v>137</v>
      </c>
      <c r="N64" s="108" t="s">
        <v>137</v>
      </c>
      <c r="O64" s="108" t="s">
        <v>137</v>
      </c>
      <c r="P64" s="108" t="s">
        <v>137</v>
      </c>
      <c r="Q64" s="108" t="s">
        <v>137</v>
      </c>
      <c r="R64" s="108" t="s">
        <v>137</v>
      </c>
      <c r="S64" s="108" t="s">
        <v>137</v>
      </c>
      <c r="T64" s="108" t="s">
        <v>137</v>
      </c>
      <c r="U64" s="299">
        <f>(I64*31536000)/FM!I64</f>
        <v>2386.8895616690797</v>
      </c>
      <c r="V64" s="299">
        <f>(J64*31536000)/FM!I64</f>
        <v>373.8480110569962</v>
      </c>
      <c r="W64" s="87">
        <v>96.51</v>
      </c>
      <c r="X64" s="86">
        <v>100</v>
      </c>
      <c r="Y64" s="87">
        <v>27.44</v>
      </c>
      <c r="Z64" s="87">
        <v>33.369999999999997</v>
      </c>
      <c r="AA64" s="87">
        <v>100</v>
      </c>
      <c r="AB64" s="223">
        <f>(PRESSÃO!M64/PRESSÃO!J64)*100</f>
        <v>3.6983651932032782</v>
      </c>
      <c r="AC64" s="223">
        <f>(PRESSÃO!M64/PRESSÃO!K64)*100</f>
        <v>1.3355130434782609</v>
      </c>
      <c r="AD64" s="223">
        <f>(PRESSÃO!N64/PRESSÃO!I64)*100</f>
        <v>2.3291778570763122</v>
      </c>
      <c r="AE64" s="223">
        <f>(PRESSÃO!O64/PRESSÃO!L64)*100</f>
        <v>5.4859153264801508</v>
      </c>
      <c r="AF64" s="108">
        <v>0</v>
      </c>
      <c r="AG64" s="129"/>
    </row>
    <row r="65" spans="1:33" ht="15" customHeight="1" x14ac:dyDescent="0.2">
      <c r="A65" s="277">
        <v>8</v>
      </c>
      <c r="B65" s="279">
        <v>30</v>
      </c>
      <c r="C65" s="4" t="s">
        <v>171</v>
      </c>
      <c r="D65" s="1" t="s">
        <v>51</v>
      </c>
      <c r="E65" s="291">
        <v>3503000</v>
      </c>
      <c r="F65" s="94">
        <v>202.7</v>
      </c>
      <c r="G65" s="94">
        <v>0.6204114066463724</v>
      </c>
      <c r="H65" s="94">
        <v>1.0306834658802639</v>
      </c>
      <c r="I65" s="223">
        <f>PRESSÃO!K65</f>
        <v>3.28</v>
      </c>
      <c r="J65" s="223">
        <f>PRESSÃO!L65</f>
        <v>0.41027205923389154</v>
      </c>
      <c r="K65" s="108" t="s">
        <v>137</v>
      </c>
      <c r="L65" s="108" t="s">
        <v>137</v>
      </c>
      <c r="M65" s="108" t="s">
        <v>137</v>
      </c>
      <c r="N65" s="108" t="s">
        <v>137</v>
      </c>
      <c r="O65" s="108" t="s">
        <v>137</v>
      </c>
      <c r="P65" s="108" t="s">
        <v>137</v>
      </c>
      <c r="Q65" s="108" t="s">
        <v>137</v>
      </c>
      <c r="R65" s="108" t="s">
        <v>137</v>
      </c>
      <c r="S65" s="108" t="s">
        <v>137</v>
      </c>
      <c r="T65" s="108" t="s">
        <v>137</v>
      </c>
      <c r="U65" s="299">
        <f>(I65*31536000)/FM!I65</f>
        <v>19258.625954198473</v>
      </c>
      <c r="V65" s="299">
        <f>(J65*31536000)/FM!I65</f>
        <v>2408.9256488549627</v>
      </c>
      <c r="W65" s="87" t="s">
        <v>858</v>
      </c>
      <c r="X65" s="86" t="s">
        <v>858</v>
      </c>
      <c r="Y65" s="87" t="s">
        <v>858</v>
      </c>
      <c r="Z65" s="87" t="s">
        <v>858</v>
      </c>
      <c r="AA65" s="87" t="s">
        <v>858</v>
      </c>
      <c r="AB65" s="223">
        <f>(PRESSÃO!M65/PRESSÃO!J65)*100</f>
        <v>5.5865066148920892</v>
      </c>
      <c r="AC65" s="223">
        <f>(PRESSÃO!M65/PRESSÃO!K65)*100</f>
        <v>1.7554634146341463</v>
      </c>
      <c r="AD65" s="223">
        <f>(PRESSÃO!N65/PRESSÃO!I65)*100</f>
        <v>7.1205009332106064</v>
      </c>
      <c r="AE65" s="223">
        <f>(PRESSÃO!O65/PRESSÃO!L65)*100</f>
        <v>3.2668078896299426</v>
      </c>
      <c r="AF65" s="108">
        <v>0</v>
      </c>
      <c r="AG65" s="129"/>
    </row>
    <row r="66" spans="1:33" ht="15" customHeight="1" x14ac:dyDescent="0.2">
      <c r="A66" s="277">
        <v>14</v>
      </c>
      <c r="B66" s="279">
        <v>30</v>
      </c>
      <c r="C66" s="4" t="s">
        <v>172</v>
      </c>
      <c r="D66" s="1" t="s">
        <v>8</v>
      </c>
      <c r="E66" s="291">
        <v>3503109</v>
      </c>
      <c r="F66" s="94">
        <v>286.33</v>
      </c>
      <c r="G66" s="94">
        <v>1.090723279426687</v>
      </c>
      <c r="H66" s="94">
        <v>1.4809820674784373</v>
      </c>
      <c r="I66" s="223">
        <f>PRESSÃO!K66</f>
        <v>3.31</v>
      </c>
      <c r="J66" s="223">
        <f>PRESSÃO!L66</f>
        <v>0.39025878805175029</v>
      </c>
      <c r="K66" s="108" t="s">
        <v>137</v>
      </c>
      <c r="L66" s="108" t="s">
        <v>137</v>
      </c>
      <c r="M66" s="108" t="s">
        <v>137</v>
      </c>
      <c r="N66" s="108" t="s">
        <v>137</v>
      </c>
      <c r="O66" s="108" t="s">
        <v>137</v>
      </c>
      <c r="P66" s="108" t="s">
        <v>137</v>
      </c>
      <c r="Q66" s="108" t="s">
        <v>137</v>
      </c>
      <c r="R66" s="108" t="s">
        <v>137</v>
      </c>
      <c r="S66" s="108" t="s">
        <v>137</v>
      </c>
      <c r="T66" s="108" t="s">
        <v>137</v>
      </c>
      <c r="U66" s="299">
        <f>(I66*31536000)/FM!I66</f>
        <v>16989.609375</v>
      </c>
      <c r="V66" s="299">
        <f>(J66*31536000)/FM!I66</f>
        <v>2003.1251855468745</v>
      </c>
      <c r="W66" s="87">
        <v>62.86</v>
      </c>
      <c r="X66" s="86">
        <v>100</v>
      </c>
      <c r="Y66" s="87">
        <v>61.49</v>
      </c>
      <c r="Z66" s="87">
        <v>37.9</v>
      </c>
      <c r="AA66" s="87">
        <v>83.41</v>
      </c>
      <c r="AB66" s="223">
        <f>(PRESSÃO!M66/PRESSÃO!J66)*100</f>
        <v>8.9749770047053747</v>
      </c>
      <c r="AC66" s="223">
        <f>(PRESSÃO!M66/PRESSÃO!K66)*100</f>
        <v>4.0156435045317211</v>
      </c>
      <c r="AD66" s="223">
        <f>(PRESSÃO!N66/PRESSÃO!I66)*100</f>
        <v>10.099912789786984</v>
      </c>
      <c r="AE66" s="223">
        <f>(PRESSÃO!O66/PRESSÃO!L66)*100</f>
        <v>5.8309257079388246</v>
      </c>
      <c r="AF66" s="108">
        <v>0</v>
      </c>
      <c r="AG66" s="129"/>
    </row>
    <row r="67" spans="1:33" ht="15" customHeight="1" x14ac:dyDescent="0.2">
      <c r="A67" s="277">
        <v>2</v>
      </c>
      <c r="B67" s="279">
        <v>30</v>
      </c>
      <c r="C67" s="4" t="s">
        <v>173</v>
      </c>
      <c r="D67" s="1" t="s">
        <v>6</v>
      </c>
      <c r="E67" s="291">
        <v>3503158</v>
      </c>
      <c r="F67" s="94">
        <v>155.71</v>
      </c>
      <c r="G67" s="94">
        <v>0.75049766933028916</v>
      </c>
      <c r="H67" s="94">
        <v>0.97064365233384065</v>
      </c>
      <c r="I67" s="223">
        <f>PRESSÃO!K67</f>
        <v>2.25</v>
      </c>
      <c r="J67" s="223">
        <f>PRESSÃO!L67</f>
        <v>0.22014598300355148</v>
      </c>
      <c r="K67" s="108" t="s">
        <v>137</v>
      </c>
      <c r="L67" s="108" t="s">
        <v>137</v>
      </c>
      <c r="M67" s="108" t="s">
        <v>137</v>
      </c>
      <c r="N67" s="108" t="s">
        <v>137</v>
      </c>
      <c r="O67" s="108" t="s">
        <v>137</v>
      </c>
      <c r="P67" s="108" t="s">
        <v>137</v>
      </c>
      <c r="Q67" s="108" t="s">
        <v>137</v>
      </c>
      <c r="R67" s="108" t="s">
        <v>137</v>
      </c>
      <c r="S67" s="108" t="s">
        <v>137</v>
      </c>
      <c r="T67" s="108" t="s">
        <v>137</v>
      </c>
      <c r="U67" s="299">
        <f>(I67*31536000)/FM!I67</f>
        <v>28715.499797652774</v>
      </c>
      <c r="V67" s="299">
        <f>(J67*31536000)/FM!I67</f>
        <v>2809.6008579522459</v>
      </c>
      <c r="W67" s="87">
        <v>72.349999999999994</v>
      </c>
      <c r="X67" s="86" t="s">
        <v>858</v>
      </c>
      <c r="Y67" s="87">
        <v>69.81</v>
      </c>
      <c r="Z67" s="87">
        <v>15.71</v>
      </c>
      <c r="AA67" s="87">
        <v>96.21</v>
      </c>
      <c r="AB67" s="223">
        <f>(PRESSÃO!M67/PRESSÃO!J67)*100</f>
        <v>0.8070417996516982</v>
      </c>
      <c r="AC67" s="223">
        <f>(PRESSÃO!M67/PRESSÃO!K67)*100</f>
        <v>0.34815555555555555</v>
      </c>
      <c r="AD67" s="223">
        <f>(PRESSÃO!N67/PRESSÃO!I67)*100</f>
        <v>0.95136871062789841</v>
      </c>
      <c r="AE67" s="223">
        <f>(PRESSÃO!O67/PRESSÃO!L67)*100</f>
        <v>0.31501823950556124</v>
      </c>
      <c r="AF67" s="108">
        <v>0</v>
      </c>
      <c r="AG67" s="129"/>
    </row>
    <row r="68" spans="1:33" ht="15" customHeight="1" x14ac:dyDescent="0.2">
      <c r="A68" s="277">
        <v>13</v>
      </c>
      <c r="B68" s="279">
        <v>30</v>
      </c>
      <c r="C68" s="4" t="s">
        <v>174</v>
      </c>
      <c r="D68" s="1" t="s">
        <v>10</v>
      </c>
      <c r="E68" s="291">
        <v>3503208</v>
      </c>
      <c r="F68" s="94">
        <v>1005.97</v>
      </c>
      <c r="G68" s="94">
        <v>3.4022561009639776</v>
      </c>
      <c r="H68" s="94">
        <v>4.502986015981735</v>
      </c>
      <c r="I68" s="223">
        <f>PRESSÃO!K68</f>
        <v>9.99</v>
      </c>
      <c r="J68" s="223">
        <f>PRESSÃO!L68</f>
        <v>1.1007299150177574</v>
      </c>
      <c r="K68" s="108" t="s">
        <v>137</v>
      </c>
      <c r="L68" s="108" t="s">
        <v>137</v>
      </c>
      <c r="M68" s="108" t="s">
        <v>137</v>
      </c>
      <c r="N68" s="108" t="s">
        <v>137</v>
      </c>
      <c r="O68" s="108" t="s">
        <v>137</v>
      </c>
      <c r="P68" s="108" t="s">
        <v>137</v>
      </c>
      <c r="Q68" s="108" t="s">
        <v>137</v>
      </c>
      <c r="R68" s="108" t="s">
        <v>137</v>
      </c>
      <c r="S68" s="108" t="s">
        <v>137</v>
      </c>
      <c r="T68" s="108" t="s">
        <v>137</v>
      </c>
      <c r="U68" s="299">
        <f>(I68*31536000)/FM!I68</f>
        <v>1424.2202481860718</v>
      </c>
      <c r="V68" s="299">
        <f>(J68*31536000)/FM!I68</f>
        <v>156.92510838362602</v>
      </c>
      <c r="W68" s="87">
        <v>97.12</v>
      </c>
      <c r="X68" s="86">
        <v>100</v>
      </c>
      <c r="Y68" s="87">
        <v>97.18</v>
      </c>
      <c r="Z68" s="87">
        <v>51.33</v>
      </c>
      <c r="AA68" s="87">
        <v>99.51</v>
      </c>
      <c r="AB68" s="223">
        <f>(PRESSÃO!M68/PRESSÃO!J68)*100</f>
        <v>82.278405636848191</v>
      </c>
      <c r="AC68" s="223">
        <f>(PRESSÃO!M68/PRESSÃO!K68)*100</f>
        <v>37.086937937937954</v>
      </c>
      <c r="AD68" s="223">
        <f>(PRESSÃO!N68/PRESSÃO!I68)*100</f>
        <v>61.404472150349719</v>
      </c>
      <c r="AE68" s="223">
        <f>(PRESSÃO!O68/PRESSÃO!L68)*100</f>
        <v>146.79783641329803</v>
      </c>
      <c r="AF68" s="108">
        <v>0</v>
      </c>
      <c r="AG68" s="129"/>
    </row>
    <row r="69" spans="1:33" ht="15" customHeight="1" x14ac:dyDescent="0.2">
      <c r="A69" s="277">
        <v>9</v>
      </c>
      <c r="B69" s="279">
        <v>30</v>
      </c>
      <c r="C69" s="4" t="s">
        <v>175</v>
      </c>
      <c r="D69" s="1" t="s">
        <v>18</v>
      </c>
      <c r="E69" s="291">
        <v>3503307</v>
      </c>
      <c r="F69" s="94">
        <v>643.46</v>
      </c>
      <c r="G69" s="94">
        <v>2.0813802029426687</v>
      </c>
      <c r="H69" s="94">
        <v>3.0920503976407909</v>
      </c>
      <c r="I69" s="223">
        <f>PRESSÃO!K69</f>
        <v>8.56</v>
      </c>
      <c r="J69" s="223">
        <f>PRESSÃO!L69</f>
        <v>1.0106701946981222</v>
      </c>
      <c r="K69" s="108" t="s">
        <v>137</v>
      </c>
      <c r="L69" s="108" t="s">
        <v>137</v>
      </c>
      <c r="M69" s="108" t="s">
        <v>137</v>
      </c>
      <c r="N69" s="108" t="s">
        <v>137</v>
      </c>
      <c r="O69" s="108" t="s">
        <v>137</v>
      </c>
      <c r="P69" s="108" t="s">
        <v>137</v>
      </c>
      <c r="Q69" s="108" t="s">
        <v>137</v>
      </c>
      <c r="R69" s="108" t="s">
        <v>137</v>
      </c>
      <c r="S69" s="108" t="s">
        <v>137</v>
      </c>
      <c r="T69" s="108" t="s">
        <v>137</v>
      </c>
      <c r="U69" s="299">
        <f>(I69*31536000)/FM!I69</f>
        <v>2136.7138944735552</v>
      </c>
      <c r="V69" s="299">
        <f>(J69*31536000)/FM!I69</f>
        <v>252.27956165207604</v>
      </c>
      <c r="W69" s="87">
        <v>100</v>
      </c>
      <c r="X69" s="86">
        <v>96.98</v>
      </c>
      <c r="Y69" s="87">
        <v>100</v>
      </c>
      <c r="Z69" s="87">
        <v>41.11</v>
      </c>
      <c r="AA69" s="87">
        <v>100</v>
      </c>
      <c r="AB69" s="223">
        <f>(PRESSÃO!M69/PRESSÃO!J69)*100</f>
        <v>29.569647399589922</v>
      </c>
      <c r="AC69" s="223">
        <f>(PRESSÃO!M69/PRESSÃO!K69)*100</f>
        <v>10.681172897196261</v>
      </c>
      <c r="AD69" s="223">
        <f>(PRESSÃO!N69/PRESSÃO!I69)*100</f>
        <v>37.040397468469422</v>
      </c>
      <c r="AE69" s="223">
        <f>(PRESSÃO!O69/PRESSÃO!L69)*100</f>
        <v>14.184340327045989</v>
      </c>
      <c r="AF69" s="108">
        <v>1</v>
      </c>
      <c r="AG69" s="129"/>
    </row>
    <row r="70" spans="1:33" ht="15" customHeight="1" x14ac:dyDescent="0.2">
      <c r="A70" s="277">
        <v>20</v>
      </c>
      <c r="B70" s="279">
        <v>30</v>
      </c>
      <c r="C70" s="4" t="s">
        <v>176</v>
      </c>
      <c r="D70" s="1" t="s">
        <v>3</v>
      </c>
      <c r="E70" s="291">
        <v>3503356</v>
      </c>
      <c r="F70" s="94">
        <v>263.20999999999998</v>
      </c>
      <c r="G70" s="94">
        <v>0.55036495750887882</v>
      </c>
      <c r="H70" s="94">
        <v>0.79052421169457132</v>
      </c>
      <c r="I70" s="223">
        <f>PRESSÃO!K70</f>
        <v>1.9</v>
      </c>
      <c r="J70" s="223">
        <f>PRESSÃO!L70</f>
        <v>0.24015925418569251</v>
      </c>
      <c r="K70" s="108" t="s">
        <v>137</v>
      </c>
      <c r="L70" s="108" t="s">
        <v>137</v>
      </c>
      <c r="M70" s="108" t="s">
        <v>137</v>
      </c>
      <c r="N70" s="108" t="s">
        <v>137</v>
      </c>
      <c r="O70" s="108" t="s">
        <v>137</v>
      </c>
      <c r="P70" s="108" t="s">
        <v>137</v>
      </c>
      <c r="Q70" s="108" t="s">
        <v>137</v>
      </c>
      <c r="R70" s="108" t="s">
        <v>137</v>
      </c>
      <c r="S70" s="108" t="s">
        <v>137</v>
      </c>
      <c r="T70" s="108" t="s">
        <v>137</v>
      </c>
      <c r="U70" s="299">
        <f>(I70*31536000)/FM!I70</f>
        <v>32405.840995132505</v>
      </c>
      <c r="V70" s="299">
        <f>(J70*31536000)/FM!I70</f>
        <v>4096.0855813953485</v>
      </c>
      <c r="W70" s="87">
        <v>56.67</v>
      </c>
      <c r="X70" s="86">
        <v>88.73</v>
      </c>
      <c r="Y70" s="87">
        <v>55.56</v>
      </c>
      <c r="Z70" s="87">
        <v>8.93</v>
      </c>
      <c r="AA70" s="87">
        <v>99.44</v>
      </c>
      <c r="AB70" s="223">
        <f>(PRESSÃO!M70/PRESSÃO!J70)*100</f>
        <v>2.9681317349791092</v>
      </c>
      <c r="AC70" s="223">
        <f>(PRESSÃO!M70/PRESSÃO!K70)*100</f>
        <v>1.2349368421052633</v>
      </c>
      <c r="AD70" s="223">
        <f>(PRESSÃO!N70/PRESSÃO!I70)*100</f>
        <v>3.7101926133570342</v>
      </c>
      <c r="AE70" s="223">
        <f>(PRESSÃO!O70/PRESSÃO!L70)*100</f>
        <v>1.267575555363029</v>
      </c>
      <c r="AF70" s="108">
        <v>0</v>
      </c>
      <c r="AG70" s="129"/>
    </row>
    <row r="71" spans="1:33" ht="15" customHeight="1" x14ac:dyDescent="0.2">
      <c r="A71" s="277">
        <v>13</v>
      </c>
      <c r="B71" s="279">
        <v>30</v>
      </c>
      <c r="C71" s="4" t="s">
        <v>177</v>
      </c>
      <c r="D71" s="1" t="s">
        <v>10</v>
      </c>
      <c r="E71" s="291">
        <v>3503406</v>
      </c>
      <c r="F71" s="94">
        <v>506.47</v>
      </c>
      <c r="G71" s="94">
        <v>1.7211413216641298</v>
      </c>
      <c r="H71" s="94">
        <v>2.1514266520801621</v>
      </c>
      <c r="I71" s="223">
        <f>PRESSÃO!K71</f>
        <v>4.17</v>
      </c>
      <c r="J71" s="223">
        <f>PRESSÃO!L71</f>
        <v>0.43028533041603234</v>
      </c>
      <c r="K71" s="108" t="s">
        <v>137</v>
      </c>
      <c r="L71" s="108" t="s">
        <v>137</v>
      </c>
      <c r="M71" s="108" t="s">
        <v>137</v>
      </c>
      <c r="N71" s="108" t="s">
        <v>137</v>
      </c>
      <c r="O71" s="108" t="s">
        <v>137</v>
      </c>
      <c r="P71" s="108" t="s">
        <v>137</v>
      </c>
      <c r="Q71" s="108" t="s">
        <v>137</v>
      </c>
      <c r="R71" s="108" t="s">
        <v>137</v>
      </c>
      <c r="S71" s="108" t="s">
        <v>137</v>
      </c>
      <c r="T71" s="108" t="s">
        <v>137</v>
      </c>
      <c r="U71" s="299">
        <f>(I71*31536000)/FM!I71</f>
        <v>16315.771712158808</v>
      </c>
      <c r="V71" s="299">
        <f>(J71*31536000)/FM!I71</f>
        <v>1683.5580868486347</v>
      </c>
      <c r="W71" s="87">
        <v>68.78</v>
      </c>
      <c r="X71" s="86">
        <v>78.77</v>
      </c>
      <c r="Y71" s="87">
        <v>61.38</v>
      </c>
      <c r="Z71" s="87">
        <v>27</v>
      </c>
      <c r="AA71" s="87">
        <v>87.32</v>
      </c>
      <c r="AB71" s="223">
        <f>(PRESSÃO!M71/PRESSÃO!J71)*100</f>
        <v>5.2891322086196846</v>
      </c>
      <c r="AC71" s="223">
        <f>(PRESSÃO!M71/PRESSÃO!K71)*100</f>
        <v>2.7288201438848922</v>
      </c>
      <c r="AD71" s="223">
        <f>(PRESSÃO!N71/PRESSÃO!I71)*100</f>
        <v>5.257865746463068</v>
      </c>
      <c r="AE71" s="223">
        <f>(PRESSÃO!O71/PRESSÃO!L71)*100</f>
        <v>5.414198057246149</v>
      </c>
      <c r="AF71" s="108">
        <v>0</v>
      </c>
      <c r="AG71" s="129"/>
    </row>
    <row r="72" spans="1:33" ht="15" customHeight="1" x14ac:dyDescent="0.2">
      <c r="A72" s="277">
        <v>2</v>
      </c>
      <c r="B72" s="279">
        <v>30</v>
      </c>
      <c r="C72" s="4" t="s">
        <v>178</v>
      </c>
      <c r="D72" s="1" t="s">
        <v>6</v>
      </c>
      <c r="E72" s="291">
        <v>3503505</v>
      </c>
      <c r="F72" s="94">
        <v>306.57</v>
      </c>
      <c r="G72" s="94">
        <v>1.5009953386605783</v>
      </c>
      <c r="H72" s="94">
        <v>1.9613005758498225</v>
      </c>
      <c r="I72" s="223">
        <f>PRESSÃO!K72</f>
        <v>4.5199999999999996</v>
      </c>
      <c r="J72" s="223">
        <f>PRESSÃO!L72</f>
        <v>0.46030523718924421</v>
      </c>
      <c r="K72" s="108" t="s">
        <v>137</v>
      </c>
      <c r="L72" s="108" t="s">
        <v>137</v>
      </c>
      <c r="M72" s="108" t="s">
        <v>137</v>
      </c>
      <c r="N72" s="108" t="s">
        <v>137</v>
      </c>
      <c r="O72" s="108" t="s">
        <v>137</v>
      </c>
      <c r="P72" s="108" t="s">
        <v>137</v>
      </c>
      <c r="Q72" s="108" t="s">
        <v>137</v>
      </c>
      <c r="R72" s="108" t="s">
        <v>137</v>
      </c>
      <c r="S72" s="108" t="s">
        <v>137</v>
      </c>
      <c r="T72" s="108" t="s">
        <v>137</v>
      </c>
      <c r="U72" s="299">
        <f>(I72*31536000)/FM!I72</f>
        <v>37789.692470837748</v>
      </c>
      <c r="V72" s="299">
        <f>(J72*31536000)/FM!I72</f>
        <v>3848.4056097560988</v>
      </c>
      <c r="W72" s="87" t="s">
        <v>858</v>
      </c>
      <c r="X72" s="86">
        <v>67.040000000000006</v>
      </c>
      <c r="Y72" s="87" t="s">
        <v>858</v>
      </c>
      <c r="Z72" s="87" t="s">
        <v>858</v>
      </c>
      <c r="AA72" s="87" t="s">
        <v>858</v>
      </c>
      <c r="AB72" s="223">
        <f>(PRESSÃO!M72/PRESSÃO!J72)*100</f>
        <v>0.70872869621103662</v>
      </c>
      <c r="AC72" s="223">
        <f>(PRESSÃO!M72/PRESSÃO!K72)*100</f>
        <v>0.30752876106194693</v>
      </c>
      <c r="AD72" s="223">
        <f>(PRESSÃO!N72/PRESSÃO!I72)*100</f>
        <v>0.9260721630490879</v>
      </c>
      <c r="AE72" s="223">
        <f>(PRESSÃO!O72/PRESSÃO!L72)*100</f>
        <v>0</v>
      </c>
      <c r="AF72" s="108">
        <v>0</v>
      </c>
      <c r="AG72" s="129"/>
    </row>
    <row r="73" spans="1:33" ht="15" customHeight="1" x14ac:dyDescent="0.2">
      <c r="A73" s="277">
        <v>13</v>
      </c>
      <c r="B73" s="279">
        <v>30</v>
      </c>
      <c r="C73" s="4" t="s">
        <v>179</v>
      </c>
      <c r="D73" s="1" t="s">
        <v>10</v>
      </c>
      <c r="E73" s="291">
        <v>3503604</v>
      </c>
      <c r="F73" s="94">
        <v>85.95</v>
      </c>
      <c r="G73" s="94">
        <v>0.30019906773211563</v>
      </c>
      <c r="H73" s="94">
        <v>0.38025215246067989</v>
      </c>
      <c r="I73" s="223">
        <f>PRESSÃO!K73</f>
        <v>0.74</v>
      </c>
      <c r="J73" s="223">
        <f>PRESSÃO!L73</f>
        <v>8.0053084728564261E-2</v>
      </c>
      <c r="K73" s="108" t="s">
        <v>137</v>
      </c>
      <c r="L73" s="108" t="s">
        <v>137</v>
      </c>
      <c r="M73" s="108" t="s">
        <v>137</v>
      </c>
      <c r="N73" s="108" t="s">
        <v>137</v>
      </c>
      <c r="O73" s="108" t="s">
        <v>137</v>
      </c>
      <c r="P73" s="108" t="s">
        <v>137</v>
      </c>
      <c r="Q73" s="108" t="s">
        <v>137</v>
      </c>
      <c r="R73" s="108" t="s">
        <v>137</v>
      </c>
      <c r="S73" s="108" t="s">
        <v>137</v>
      </c>
      <c r="T73" s="108" t="s">
        <v>137</v>
      </c>
      <c r="U73" s="299">
        <f>(I73*31536000)/FM!I73</f>
        <v>2177.1284634760705</v>
      </c>
      <c r="V73" s="299">
        <f>(J73*31536000)/FM!I73</f>
        <v>235.5214180427281</v>
      </c>
      <c r="W73" s="87">
        <v>94.56</v>
      </c>
      <c r="X73" s="86" t="s">
        <v>858</v>
      </c>
      <c r="Y73" s="87">
        <v>94.33</v>
      </c>
      <c r="Z73" s="87">
        <v>18.34</v>
      </c>
      <c r="AA73" s="87">
        <v>100</v>
      </c>
      <c r="AB73" s="223">
        <f>(PRESSÃO!M73/PRESSÃO!J73)*100</f>
        <v>7.4901351157887612</v>
      </c>
      <c r="AC73" s="223">
        <f>(PRESSÃO!M73/PRESSÃO!K73)*100</f>
        <v>3.8488378378378383</v>
      </c>
      <c r="AD73" s="223">
        <f>(PRESSÃO!N73/PRESSÃO!I73)*100</f>
        <v>0</v>
      </c>
      <c r="AE73" s="223">
        <f>(PRESSÃO!O73/PRESSÃO!L73)*100</f>
        <v>35.57814179999658</v>
      </c>
      <c r="AF73" s="108">
        <v>0</v>
      </c>
      <c r="AG73" s="129"/>
    </row>
    <row r="74" spans="1:33" ht="15" customHeight="1" x14ac:dyDescent="0.2">
      <c r="A74" s="277">
        <v>15</v>
      </c>
      <c r="B74" s="279">
        <v>30</v>
      </c>
      <c r="C74" s="4" t="s">
        <v>180</v>
      </c>
      <c r="D74" s="1" t="s">
        <v>17</v>
      </c>
      <c r="E74" s="291">
        <v>3503703</v>
      </c>
      <c r="F74" s="94">
        <v>133.11000000000001</v>
      </c>
      <c r="G74" s="94">
        <v>0.21013934741248097</v>
      </c>
      <c r="H74" s="94">
        <v>0.33021897450532722</v>
      </c>
      <c r="I74" s="223">
        <f>PRESSÃO!K74</f>
        <v>1.02</v>
      </c>
      <c r="J74" s="223">
        <f>PRESSÃO!L74</f>
        <v>0.12007962709284625</v>
      </c>
      <c r="K74" s="108" t="s">
        <v>137</v>
      </c>
      <c r="L74" s="108" t="s">
        <v>137</v>
      </c>
      <c r="M74" s="108" t="s">
        <v>137</v>
      </c>
      <c r="N74" s="108" t="s">
        <v>137</v>
      </c>
      <c r="O74" s="108" t="s">
        <v>137</v>
      </c>
      <c r="P74" s="108" t="s">
        <v>137</v>
      </c>
      <c r="Q74" s="108" t="s">
        <v>137</v>
      </c>
      <c r="R74" s="108" t="s">
        <v>137</v>
      </c>
      <c r="S74" s="108" t="s">
        <v>137</v>
      </c>
      <c r="T74" s="108" t="s">
        <v>137</v>
      </c>
      <c r="U74" s="299">
        <f>(I74*31536000)/FM!I74</f>
        <v>3564.1795013850415</v>
      </c>
      <c r="V74" s="299">
        <f>(J74*31536000)/FM!I74</f>
        <v>419.59347590027699</v>
      </c>
      <c r="W74" s="87" t="s">
        <v>858</v>
      </c>
      <c r="X74" s="86" t="s">
        <v>858</v>
      </c>
      <c r="Y74" s="87" t="s">
        <v>858</v>
      </c>
      <c r="Z74" s="87" t="s">
        <v>858</v>
      </c>
      <c r="AA74" s="87" t="s">
        <v>858</v>
      </c>
      <c r="AB74" s="223">
        <f>(PRESSÃO!M74/PRESSÃO!J74)*100</f>
        <v>195.78735624399135</v>
      </c>
      <c r="AC74" s="223">
        <f>(PRESSÃO!M74/PRESSÃO!K74)*100</f>
        <v>63.384999999999991</v>
      </c>
      <c r="AD74" s="223">
        <f>(PRESSÃO!N74/PRESSÃO!I74)*100</f>
        <v>196.25572510724635</v>
      </c>
      <c r="AE74" s="223">
        <f>(PRESSÃO!O74/PRESSÃO!L74)*100</f>
        <v>194.96771073329512</v>
      </c>
      <c r="AF74" s="108">
        <v>0</v>
      </c>
      <c r="AG74" s="129"/>
    </row>
    <row r="75" spans="1:33" ht="15" customHeight="1" x14ac:dyDescent="0.2">
      <c r="A75" s="277">
        <v>5</v>
      </c>
      <c r="B75" s="279">
        <v>30</v>
      </c>
      <c r="C75" s="4" t="s">
        <v>181</v>
      </c>
      <c r="D75" s="1" t="s">
        <v>9</v>
      </c>
      <c r="E75" s="291">
        <v>3503802</v>
      </c>
      <c r="F75" s="94">
        <v>177.75</v>
      </c>
      <c r="G75" s="94">
        <v>0.53035168632673768</v>
      </c>
      <c r="H75" s="94">
        <v>0.82054411846778286</v>
      </c>
      <c r="I75" s="223">
        <f>PRESSÃO!K75</f>
        <v>2.15</v>
      </c>
      <c r="J75" s="223">
        <f>PRESSÃO!L75</f>
        <v>0.29019243214104518</v>
      </c>
      <c r="K75" s="108" t="s">
        <v>137</v>
      </c>
      <c r="L75" s="108" t="s">
        <v>137</v>
      </c>
      <c r="M75" s="108" t="s">
        <v>137</v>
      </c>
      <c r="N75" s="108" t="s">
        <v>137</v>
      </c>
      <c r="O75" s="108" t="s">
        <v>137</v>
      </c>
      <c r="P75" s="108" t="s">
        <v>137</v>
      </c>
      <c r="Q75" s="108" t="s">
        <v>137</v>
      </c>
      <c r="R75" s="108" t="s">
        <v>137</v>
      </c>
      <c r="S75" s="108" t="s">
        <v>137</v>
      </c>
      <c r="T75" s="108" t="s">
        <v>137</v>
      </c>
      <c r="U75" s="299">
        <f>(I75*31536000)/FM!I75</f>
        <v>1366.4328899637244</v>
      </c>
      <c r="V75" s="299">
        <f>(J75*31536000)/FM!I75</f>
        <v>184.43185288190247</v>
      </c>
      <c r="W75" s="87">
        <v>90.54</v>
      </c>
      <c r="X75" s="86">
        <v>100</v>
      </c>
      <c r="Y75" s="87">
        <v>87.83</v>
      </c>
      <c r="Z75" s="87">
        <v>40.58</v>
      </c>
      <c r="AA75" s="87">
        <v>100</v>
      </c>
      <c r="AB75" s="223">
        <f>(PRESSÃO!M75/PRESSÃO!J75)*100</f>
        <v>28.557209140388267</v>
      </c>
      <c r="AC75" s="223">
        <f>(PRESSÃO!M75/PRESSÃO!K75)*100</f>
        <v>10.898813953488373</v>
      </c>
      <c r="AD75" s="223">
        <f>(PRESSÃO!N75/PRESSÃO!I75)*100</f>
        <v>38.622315207235211</v>
      </c>
      <c r="AE75" s="223">
        <f>(PRESSÃO!O75/PRESSÃO!L75)*100</f>
        <v>10.162360121667984</v>
      </c>
      <c r="AF75" s="108">
        <v>4</v>
      </c>
      <c r="AG75" s="129"/>
    </row>
    <row r="76" spans="1:33" ht="15" customHeight="1" x14ac:dyDescent="0.2">
      <c r="A76" s="277">
        <v>6</v>
      </c>
      <c r="B76" s="279">
        <v>30</v>
      </c>
      <c r="C76" s="4" t="s">
        <v>182</v>
      </c>
      <c r="D76" s="1" t="s">
        <v>16</v>
      </c>
      <c r="E76" s="291">
        <v>3503901</v>
      </c>
      <c r="F76" s="94">
        <v>97.45</v>
      </c>
      <c r="G76" s="94">
        <v>0.42027869482496194</v>
      </c>
      <c r="H76" s="94">
        <v>0.60039813546423126</v>
      </c>
      <c r="I76" s="223">
        <f>PRESSÃO!K76</f>
        <v>1.47</v>
      </c>
      <c r="J76" s="223">
        <f>PRESSÃO!L76</f>
        <v>0.18011944063926932</v>
      </c>
      <c r="K76" s="108" t="s">
        <v>137</v>
      </c>
      <c r="L76" s="108" t="s">
        <v>137</v>
      </c>
      <c r="M76" s="108" t="s">
        <v>137</v>
      </c>
      <c r="N76" s="108" t="s">
        <v>137</v>
      </c>
      <c r="O76" s="108" t="s">
        <v>137</v>
      </c>
      <c r="P76" s="108" t="s">
        <v>137</v>
      </c>
      <c r="Q76" s="108" t="s">
        <v>137</v>
      </c>
      <c r="R76" s="108" t="s">
        <v>137</v>
      </c>
      <c r="S76" s="108" t="s">
        <v>137</v>
      </c>
      <c r="T76" s="108" t="s">
        <v>137</v>
      </c>
      <c r="U76" s="299">
        <f>(I76*31536000)/FM!I76</f>
        <v>552.87385657551079</v>
      </c>
      <c r="V76" s="299">
        <f>(J76*31536000)/FM!I76</f>
        <v>67.743761762215385</v>
      </c>
      <c r="W76" s="87">
        <v>100</v>
      </c>
      <c r="X76" s="86">
        <v>96.01</v>
      </c>
      <c r="Y76" s="87">
        <v>63.05</v>
      </c>
      <c r="Z76" s="87">
        <v>20.95</v>
      </c>
      <c r="AA76" s="87">
        <v>100</v>
      </c>
      <c r="AB76" s="223">
        <f>(PRESSÃO!M76/PRESSÃO!J76)*100</f>
        <v>3.1021248901112872</v>
      </c>
      <c r="AC76" s="223">
        <f>(PRESSÃO!M76/PRESSÃO!K76)*100</f>
        <v>1.2670136054421772</v>
      </c>
      <c r="AD76" s="223">
        <f>(PRESSÃO!N76/PRESSÃO!I76)*100</f>
        <v>1.4024027562126931</v>
      </c>
      <c r="AE76" s="223">
        <f>(PRESSÃO!O76/PRESSÃO!L76)*100</f>
        <v>7.068143202541342</v>
      </c>
      <c r="AF76" s="108">
        <v>0</v>
      </c>
      <c r="AG76" s="129"/>
    </row>
    <row r="77" spans="1:33" ht="15" customHeight="1" x14ac:dyDescent="0.2">
      <c r="A77" s="277">
        <v>15</v>
      </c>
      <c r="B77" s="279">
        <v>30</v>
      </c>
      <c r="C77" s="4" t="s">
        <v>183</v>
      </c>
      <c r="D77" s="1" t="s">
        <v>17</v>
      </c>
      <c r="E77" s="291">
        <v>3503950</v>
      </c>
      <c r="F77" s="94">
        <v>69.39</v>
      </c>
      <c r="G77" s="94">
        <v>0.11007299150177574</v>
      </c>
      <c r="H77" s="94">
        <v>0.1701128050481989</v>
      </c>
      <c r="I77" s="223">
        <f>PRESSÃO!K77</f>
        <v>0.53</v>
      </c>
      <c r="J77" s="223">
        <f>PRESSÃO!L77</f>
        <v>6.0039813546423154E-2</v>
      </c>
      <c r="K77" s="108" t="s">
        <v>137</v>
      </c>
      <c r="L77" s="108" t="s">
        <v>137</v>
      </c>
      <c r="M77" s="108" t="s">
        <v>137</v>
      </c>
      <c r="N77" s="108" t="s">
        <v>137</v>
      </c>
      <c r="O77" s="108" t="s">
        <v>137</v>
      </c>
      <c r="P77" s="108" t="s">
        <v>137</v>
      </c>
      <c r="Q77" s="108" t="s">
        <v>137</v>
      </c>
      <c r="R77" s="108" t="s">
        <v>137</v>
      </c>
      <c r="S77" s="108" t="s">
        <v>137</v>
      </c>
      <c r="T77" s="108" t="s">
        <v>137</v>
      </c>
      <c r="U77" s="299">
        <f>(I77*31536000)/FM!I77</f>
        <v>9379.3939393939399</v>
      </c>
      <c r="V77" s="299">
        <f>(J77*31536000)/FM!I77</f>
        <v>1062.5227609427611</v>
      </c>
      <c r="W77" s="87">
        <v>82.9</v>
      </c>
      <c r="X77" s="86">
        <v>69.48</v>
      </c>
      <c r="Y77" s="87">
        <v>83.06</v>
      </c>
      <c r="Z77" s="87">
        <v>15.18</v>
      </c>
      <c r="AA77" s="87">
        <v>100</v>
      </c>
      <c r="AB77" s="223">
        <f>(PRESSÃO!M77/PRESSÃO!J77)*100</f>
        <v>11.418011709639755</v>
      </c>
      <c r="AC77" s="223">
        <f>(PRESSÃO!M77/PRESSÃO!K77)*100</f>
        <v>3.6648113207547168</v>
      </c>
      <c r="AD77" s="223">
        <f>(PRESSÃO!N77/PRESSÃO!I77)*100</f>
        <v>11.573683813067333</v>
      </c>
      <c r="AE77" s="223">
        <f>(PRESSÃO!O77/PRESSÃO!L77)*100</f>
        <v>11.132612853355866</v>
      </c>
      <c r="AF77" s="108">
        <v>0</v>
      </c>
      <c r="AG77" s="129"/>
    </row>
    <row r="78" spans="1:33" ht="15" customHeight="1" x14ac:dyDescent="0.2">
      <c r="A78" s="277">
        <v>17</v>
      </c>
      <c r="B78" s="279">
        <v>30</v>
      </c>
      <c r="C78" s="4" t="s">
        <v>184</v>
      </c>
      <c r="D78" s="1" t="s">
        <v>7</v>
      </c>
      <c r="E78" s="291">
        <v>3504008</v>
      </c>
      <c r="F78" s="94">
        <v>461.71</v>
      </c>
      <c r="G78" s="94">
        <v>1.7811811352105531</v>
      </c>
      <c r="H78" s="94">
        <v>2.2414863723997973</v>
      </c>
      <c r="I78" s="223">
        <f>PRESSÃO!K78</f>
        <v>4.24</v>
      </c>
      <c r="J78" s="223">
        <f>PRESSÃO!L78</f>
        <v>0.46030523718924421</v>
      </c>
      <c r="K78" s="108" t="s">
        <v>137</v>
      </c>
      <c r="L78" s="108" t="s">
        <v>137</v>
      </c>
      <c r="M78" s="108" t="s">
        <v>137</v>
      </c>
      <c r="N78" s="108" t="s">
        <v>137</v>
      </c>
      <c r="O78" s="108" t="s">
        <v>137</v>
      </c>
      <c r="P78" s="108" t="s">
        <v>137</v>
      </c>
      <c r="Q78" s="108" t="s">
        <v>137</v>
      </c>
      <c r="R78" s="108" t="s">
        <v>137</v>
      </c>
      <c r="S78" s="108" t="s">
        <v>137</v>
      </c>
      <c r="T78" s="108" t="s">
        <v>137</v>
      </c>
      <c r="U78" s="299">
        <f>(I78*31536000)/FM!I78</f>
        <v>1350.6190846557106</v>
      </c>
      <c r="V78" s="299">
        <f>(J78*31536000)/FM!I78</f>
        <v>146.62665993272799</v>
      </c>
      <c r="W78" s="87">
        <v>97.05</v>
      </c>
      <c r="X78" s="86">
        <v>95.63</v>
      </c>
      <c r="Y78" s="87">
        <v>96.74</v>
      </c>
      <c r="Z78" s="87">
        <v>25.92</v>
      </c>
      <c r="AA78" s="87">
        <v>100</v>
      </c>
      <c r="AB78" s="223">
        <f>(PRESSÃO!M78/PRESSÃO!J78)*100</f>
        <v>15.630235557707453</v>
      </c>
      <c r="AC78" s="223">
        <f>(PRESSÃO!M78/PRESSÃO!K78)*100</f>
        <v>8.2629622641509446</v>
      </c>
      <c r="AD78" s="223">
        <f>(PRESSÃO!N78/PRESSÃO!I78)*100</f>
        <v>16.539019764835796</v>
      </c>
      <c r="AE78" s="223">
        <f>(PRESSÃO!O78/PRESSÃO!L78)*100</f>
        <v>12.113635799689076</v>
      </c>
      <c r="AF78" s="108">
        <v>3</v>
      </c>
      <c r="AG78" s="129"/>
    </row>
    <row r="79" spans="1:33" ht="15" customHeight="1" x14ac:dyDescent="0.2">
      <c r="A79" s="277">
        <v>5</v>
      </c>
      <c r="B79" s="279">
        <v>30</v>
      </c>
      <c r="C79" s="4" t="s">
        <v>185</v>
      </c>
      <c r="D79" s="1" t="s">
        <v>9</v>
      </c>
      <c r="E79" s="291">
        <v>3504107</v>
      </c>
      <c r="F79" s="94">
        <v>478.1</v>
      </c>
      <c r="G79" s="94">
        <v>1.4609687962962963</v>
      </c>
      <c r="H79" s="94">
        <v>2.2414863723997973</v>
      </c>
      <c r="I79" s="223">
        <f>PRESSÃO!K79</f>
        <v>5.91</v>
      </c>
      <c r="J79" s="223">
        <f>PRESSÃO!L79</f>
        <v>0.78051757610350103</v>
      </c>
      <c r="K79" s="108" t="s">
        <v>137</v>
      </c>
      <c r="L79" s="108" t="s">
        <v>137</v>
      </c>
      <c r="M79" s="108" t="s">
        <v>137</v>
      </c>
      <c r="N79" s="108" t="s">
        <v>137</v>
      </c>
      <c r="O79" s="108" t="s">
        <v>137</v>
      </c>
      <c r="P79" s="108" t="s">
        <v>137</v>
      </c>
      <c r="Q79" s="108" t="s">
        <v>137</v>
      </c>
      <c r="R79" s="108" t="s">
        <v>137</v>
      </c>
      <c r="S79" s="108" t="s">
        <v>137</v>
      </c>
      <c r="T79" s="108" t="s">
        <v>137</v>
      </c>
      <c r="U79" s="299">
        <f>(I79*31536000)/FM!I79</f>
        <v>1384.1440156848766</v>
      </c>
      <c r="V79" s="299">
        <f>(J79*31536000)/FM!I79</f>
        <v>182.80012387487753</v>
      </c>
      <c r="W79" s="87">
        <v>82.64</v>
      </c>
      <c r="X79" s="86">
        <v>91.02</v>
      </c>
      <c r="Y79" s="87">
        <v>45.46</v>
      </c>
      <c r="Z79" s="87">
        <v>56.24</v>
      </c>
      <c r="AA79" s="87">
        <v>90.8</v>
      </c>
      <c r="AB79" s="223">
        <f>(PRESSÃO!M79/PRESSÃO!J79)*100</f>
        <v>45.281533383285087</v>
      </c>
      <c r="AC79" s="223">
        <f>(PRESSÃO!M79/PRESSÃO!K79)*100</f>
        <v>17.17393231810491</v>
      </c>
      <c r="AD79" s="223">
        <f>(PRESSÃO!N79/PRESSÃO!I79)*100</f>
        <v>60.621328959607808</v>
      </c>
      <c r="AE79" s="223">
        <f>(PRESSÃO!O79/PRESSÃO!L79)*100</f>
        <v>16.56858268914257</v>
      </c>
      <c r="AF79" s="108">
        <v>1</v>
      </c>
      <c r="AG79" s="129"/>
    </row>
    <row r="80" spans="1:33" ht="15" customHeight="1" x14ac:dyDescent="0.2">
      <c r="A80" s="277">
        <v>18</v>
      </c>
      <c r="B80" s="279">
        <v>30</v>
      </c>
      <c r="C80" s="4" t="s">
        <v>186</v>
      </c>
      <c r="D80" s="1" t="s">
        <v>1</v>
      </c>
      <c r="E80" s="291">
        <v>3504206</v>
      </c>
      <c r="F80" s="94">
        <v>432.9</v>
      </c>
      <c r="G80" s="94">
        <v>0.76050430492135979</v>
      </c>
      <c r="H80" s="94">
        <v>1.0106701946981229</v>
      </c>
      <c r="I80" s="223">
        <f>PRESSÃO!K80</f>
        <v>3.21</v>
      </c>
      <c r="J80" s="223">
        <f>PRESSÃO!L80</f>
        <v>0.25016588977676313</v>
      </c>
      <c r="K80" s="108" t="s">
        <v>137</v>
      </c>
      <c r="L80" s="108" t="s">
        <v>137</v>
      </c>
      <c r="M80" s="108" t="s">
        <v>137</v>
      </c>
      <c r="N80" s="108" t="s">
        <v>137</v>
      </c>
      <c r="O80" s="108" t="s">
        <v>137</v>
      </c>
      <c r="P80" s="108" t="s">
        <v>137</v>
      </c>
      <c r="Q80" s="108" t="s">
        <v>137</v>
      </c>
      <c r="R80" s="108" t="s">
        <v>137</v>
      </c>
      <c r="S80" s="108" t="s">
        <v>137</v>
      </c>
      <c r="T80" s="108" t="s">
        <v>137</v>
      </c>
      <c r="U80" s="299">
        <f>(I80*31536000)/FM!I80</f>
        <v>7036.252172099812</v>
      </c>
      <c r="V80" s="299">
        <f>(J80*31536000)/FM!I80</f>
        <v>548.3583443386392</v>
      </c>
      <c r="W80" s="87">
        <v>95.03</v>
      </c>
      <c r="X80" s="86">
        <v>91.17</v>
      </c>
      <c r="Y80" s="87">
        <v>92.23</v>
      </c>
      <c r="Z80" s="87">
        <v>16.25</v>
      </c>
      <c r="AA80" s="87">
        <v>100</v>
      </c>
      <c r="AB80" s="223">
        <f>(PRESSÃO!M80/PRESSÃO!J80)*100</f>
        <v>0.51481680446251943</v>
      </c>
      <c r="AC80" s="223">
        <f>(PRESSÃO!M80/PRESSÃO!K80)*100</f>
        <v>0.16209034267912772</v>
      </c>
      <c r="AD80" s="223">
        <f>(PRESSÃO!N80/PRESSÃO!I80)*100</f>
        <v>0.65594631979313223</v>
      </c>
      <c r="AE80" s="223">
        <f>(PRESSÃO!O80/PRESSÃO!L80)*100</f>
        <v>8.5783077857456702E-2</v>
      </c>
      <c r="AF80" s="108">
        <v>0</v>
      </c>
      <c r="AG80" s="129"/>
    </row>
    <row r="81" spans="1:33" ht="15" customHeight="1" x14ac:dyDescent="0.2">
      <c r="A81" s="277">
        <v>16</v>
      </c>
      <c r="B81" s="279">
        <v>30</v>
      </c>
      <c r="C81" s="4" t="s">
        <v>187</v>
      </c>
      <c r="D81" s="1" t="s">
        <v>0</v>
      </c>
      <c r="E81" s="291">
        <v>3504305</v>
      </c>
      <c r="F81" s="94">
        <v>542.16</v>
      </c>
      <c r="G81" s="94">
        <v>1.2808493556570268</v>
      </c>
      <c r="H81" s="94">
        <v>1.6510948725266361</v>
      </c>
      <c r="I81" s="223">
        <f>PRESSÃO!K81</f>
        <v>4.03</v>
      </c>
      <c r="J81" s="223">
        <f>PRESSÃO!L81</f>
        <v>0.37024551686960927</v>
      </c>
      <c r="K81" s="108" t="s">
        <v>137</v>
      </c>
      <c r="L81" s="108" t="s">
        <v>137</v>
      </c>
      <c r="M81" s="108" t="s">
        <v>137</v>
      </c>
      <c r="N81" s="108" t="s">
        <v>137</v>
      </c>
      <c r="O81" s="108" t="s">
        <v>137</v>
      </c>
      <c r="P81" s="108" t="s">
        <v>137</v>
      </c>
      <c r="Q81" s="108" t="s">
        <v>137</v>
      </c>
      <c r="R81" s="108" t="s">
        <v>137</v>
      </c>
      <c r="S81" s="108" t="s">
        <v>137</v>
      </c>
      <c r="T81" s="108" t="s">
        <v>137</v>
      </c>
      <c r="U81" s="299">
        <f>(I81*31536000)/FM!I81</f>
        <v>24639.410624272976</v>
      </c>
      <c r="V81" s="299">
        <f>(J81*31536000)/FM!I81</f>
        <v>2263.680228770841</v>
      </c>
      <c r="W81" s="87">
        <v>61.18</v>
      </c>
      <c r="X81" s="86" t="s">
        <v>858</v>
      </c>
      <c r="Y81" s="87">
        <v>59.62</v>
      </c>
      <c r="Z81" s="87">
        <v>13.63</v>
      </c>
      <c r="AA81" s="87">
        <v>91.11</v>
      </c>
      <c r="AB81" s="223">
        <f>(PRESSÃO!M81/PRESSÃO!J81)*100</f>
        <v>12.156581874235211</v>
      </c>
      <c r="AC81" s="223">
        <f>(PRESSÃO!M81/PRESSÃO!K81)*100</f>
        <v>4.9805632754342435</v>
      </c>
      <c r="AD81" s="223">
        <f>(PRESSÃO!N81/PRESSÃO!I81)*100</f>
        <v>14.814935039933868</v>
      </c>
      <c r="AE81" s="223">
        <f>(PRESSÃO!O81/PRESSÃO!L81)*100</f>
        <v>2.9601168685749997</v>
      </c>
      <c r="AF81" s="108">
        <v>0</v>
      </c>
      <c r="AG81" s="129"/>
    </row>
    <row r="82" spans="1:33" ht="15" customHeight="1" x14ac:dyDescent="0.2">
      <c r="A82" s="277">
        <v>19</v>
      </c>
      <c r="B82" s="279">
        <v>30</v>
      </c>
      <c r="C82" s="4" t="s">
        <v>188</v>
      </c>
      <c r="D82" s="1" t="s">
        <v>2</v>
      </c>
      <c r="E82" s="291">
        <v>3504404</v>
      </c>
      <c r="F82" s="94">
        <v>340.34</v>
      </c>
      <c r="G82" s="94">
        <v>0.58038486428209024</v>
      </c>
      <c r="H82" s="94">
        <v>0.77051094051243019</v>
      </c>
      <c r="I82" s="223">
        <f>PRESSÃO!K82</f>
        <v>2.4500000000000002</v>
      </c>
      <c r="J82" s="223">
        <f>PRESSÃO!L82</f>
        <v>0.19012607623033995</v>
      </c>
      <c r="K82" s="108" t="s">
        <v>137</v>
      </c>
      <c r="L82" s="108" t="s">
        <v>137</v>
      </c>
      <c r="M82" s="108" t="s">
        <v>137</v>
      </c>
      <c r="N82" s="108" t="s">
        <v>137</v>
      </c>
      <c r="O82" s="108" t="s">
        <v>137</v>
      </c>
      <c r="P82" s="108" t="s">
        <v>137</v>
      </c>
      <c r="Q82" s="108" t="s">
        <v>137</v>
      </c>
      <c r="R82" s="108" t="s">
        <v>137</v>
      </c>
      <c r="S82" s="108" t="s">
        <v>137</v>
      </c>
      <c r="T82" s="108" t="s">
        <v>137</v>
      </c>
      <c r="U82" s="299">
        <f>(I82*31536000)/FM!I82</f>
        <v>6554.950369050649</v>
      </c>
      <c r="V82" s="299">
        <f>(J82*31536000)/FM!I82</f>
        <v>508.68040553151781</v>
      </c>
      <c r="W82" s="87">
        <v>84.55</v>
      </c>
      <c r="X82" s="86">
        <v>84.55</v>
      </c>
      <c r="Y82" s="87">
        <v>84.55</v>
      </c>
      <c r="Z82" s="87">
        <v>51.68</v>
      </c>
      <c r="AA82" s="87">
        <v>100</v>
      </c>
      <c r="AB82" s="223">
        <f>(PRESSÃO!M82/PRESSÃO!J82)*100</f>
        <v>3.7603748988600612</v>
      </c>
      <c r="AC82" s="223">
        <f>(PRESSÃO!M82/PRESSÃO!K82)*100</f>
        <v>1.1826163265306122</v>
      </c>
      <c r="AD82" s="223">
        <f>(PRESSÃO!N82/PRESSÃO!I82)*100</f>
        <v>4.7445413715365454</v>
      </c>
      <c r="AE82" s="223">
        <f>(PRESSÃO!O82/PRESSÃO!L82)*100</f>
        <v>0.75607724542658306</v>
      </c>
      <c r="AF82" s="108">
        <v>0</v>
      </c>
      <c r="AG82" s="129"/>
    </row>
    <row r="83" spans="1:33" ht="15" customHeight="1" x14ac:dyDescent="0.2">
      <c r="A83" s="277">
        <v>17</v>
      </c>
      <c r="B83" s="279">
        <v>30</v>
      </c>
      <c r="C83" s="4" t="s">
        <v>189</v>
      </c>
      <c r="D83" s="1" t="s">
        <v>7</v>
      </c>
      <c r="E83" s="291">
        <v>3504503</v>
      </c>
      <c r="F83" s="94">
        <v>1216.6400000000001</v>
      </c>
      <c r="G83" s="94">
        <v>4.6430789142567219</v>
      </c>
      <c r="H83" s="94">
        <v>6.0239946258244537</v>
      </c>
      <c r="I83" s="223">
        <f>PRESSÃO!K83</f>
        <v>12.23</v>
      </c>
      <c r="J83" s="223">
        <f>PRESSÃO!L83</f>
        <v>1.3809157115677317</v>
      </c>
      <c r="K83" s="108" t="s">
        <v>137</v>
      </c>
      <c r="L83" s="108" t="s">
        <v>137</v>
      </c>
      <c r="M83" s="108" t="s">
        <v>137</v>
      </c>
      <c r="N83" s="108" t="s">
        <v>137</v>
      </c>
      <c r="O83" s="108" t="s">
        <v>137</v>
      </c>
      <c r="P83" s="108" t="s">
        <v>137</v>
      </c>
      <c r="Q83" s="108" t="s">
        <v>137</v>
      </c>
      <c r="R83" s="108" t="s">
        <v>137</v>
      </c>
      <c r="S83" s="108" t="s">
        <v>137</v>
      </c>
      <c r="T83" s="108" t="s">
        <v>137</v>
      </c>
      <c r="U83" s="299">
        <f>(I83*31536000)/FM!I83</f>
        <v>4494.6425824495982</v>
      </c>
      <c r="V83" s="299">
        <f>(J83*31536000)/FM!I83</f>
        <v>507.49980048945332</v>
      </c>
      <c r="W83" s="87">
        <v>96.55</v>
      </c>
      <c r="X83" s="86">
        <v>100</v>
      </c>
      <c r="Y83" s="87">
        <v>92.46</v>
      </c>
      <c r="Z83" s="87">
        <v>30.43</v>
      </c>
      <c r="AA83" s="87">
        <v>100</v>
      </c>
      <c r="AB83" s="223">
        <f>(PRESSÃO!M83/PRESSÃO!J83)*100</f>
        <v>8.2444545662593161</v>
      </c>
      <c r="AC83" s="223">
        <f>(PRESSÃO!M83/PRESSÃO!K83)*100</f>
        <v>4.0608789860997545</v>
      </c>
      <c r="AD83" s="223">
        <f>(PRESSÃO!N83/PRESSÃO!I83)*100</f>
        <v>7.9984188694206262</v>
      </c>
      <c r="AE83" s="223">
        <f>(PRESSÃO!O83/PRESSÃO!L83)*100</f>
        <v>9.0717050251952003</v>
      </c>
      <c r="AF83" s="108">
        <v>1</v>
      </c>
      <c r="AG83" s="129"/>
    </row>
    <row r="84" spans="1:33" ht="15" customHeight="1" x14ac:dyDescent="0.2">
      <c r="A84" s="277">
        <v>16</v>
      </c>
      <c r="B84" s="279">
        <v>30</v>
      </c>
      <c r="C84" s="4" t="s">
        <v>190</v>
      </c>
      <c r="D84" s="1" t="s">
        <v>0</v>
      </c>
      <c r="E84" s="291">
        <v>3504602</v>
      </c>
      <c r="F84" s="94">
        <v>109.59</v>
      </c>
      <c r="G84" s="94">
        <v>0.27017916095890415</v>
      </c>
      <c r="H84" s="94">
        <v>0.34022561009639779</v>
      </c>
      <c r="I84" s="223">
        <f>PRESSÃO!K84</f>
        <v>0.83</v>
      </c>
      <c r="J84" s="223">
        <f>PRESSÃO!L84</f>
        <v>7.0046449137493638E-2</v>
      </c>
      <c r="K84" s="108" t="s">
        <v>137</v>
      </c>
      <c r="L84" s="108" t="s">
        <v>137</v>
      </c>
      <c r="M84" s="108" t="s">
        <v>137</v>
      </c>
      <c r="N84" s="108" t="s">
        <v>137</v>
      </c>
      <c r="O84" s="108" t="s">
        <v>137</v>
      </c>
      <c r="P84" s="108" t="s">
        <v>137</v>
      </c>
      <c r="Q84" s="108" t="s">
        <v>137</v>
      </c>
      <c r="R84" s="108" t="s">
        <v>137</v>
      </c>
      <c r="S84" s="108" t="s">
        <v>137</v>
      </c>
      <c r="T84" s="108" t="s">
        <v>137</v>
      </c>
      <c r="U84" s="299">
        <f>(I84*31536000)/FM!I84</f>
        <v>1661.8971428571429</v>
      </c>
      <c r="V84" s="299">
        <f>(J84*31536000)/FM!I84</f>
        <v>140.2530044444444</v>
      </c>
      <c r="W84" s="87">
        <v>93.53</v>
      </c>
      <c r="X84" s="86">
        <v>93.53</v>
      </c>
      <c r="Y84" s="87">
        <v>89.79</v>
      </c>
      <c r="Z84" s="87">
        <v>0</v>
      </c>
      <c r="AA84" s="87">
        <v>100</v>
      </c>
      <c r="AB84" s="223">
        <f>(PRESSÃO!M84/PRESSÃO!J84)*100</f>
        <v>65.353487039673681</v>
      </c>
      <c r="AC84" s="223">
        <f>(PRESSÃO!M84/PRESSÃO!K84)*100</f>
        <v>26.789072289156628</v>
      </c>
      <c r="AD84" s="223">
        <f>(PRESSÃO!N84/PRESSÃO!I84)*100</f>
        <v>65.306443092714403</v>
      </c>
      <c r="AE84" s="223">
        <f>(PRESSÃO!O84/PRESSÃO!L84)*100</f>
        <v>65.534942263659389</v>
      </c>
      <c r="AF84" s="108">
        <v>0</v>
      </c>
      <c r="AG84" s="129"/>
    </row>
    <row r="85" spans="1:33" ht="15" customHeight="1" x14ac:dyDescent="0.2">
      <c r="A85" s="277">
        <v>16</v>
      </c>
      <c r="B85" s="279">
        <v>30</v>
      </c>
      <c r="C85" s="4" t="s">
        <v>191</v>
      </c>
      <c r="D85" s="1" t="s">
        <v>0</v>
      </c>
      <c r="E85" s="291">
        <v>3504701</v>
      </c>
      <c r="F85" s="94">
        <v>90.86</v>
      </c>
      <c r="G85" s="94">
        <v>0.21013934741248097</v>
      </c>
      <c r="H85" s="94">
        <v>0.28018579654997466</v>
      </c>
      <c r="I85" s="223">
        <f>PRESSÃO!K85</f>
        <v>0.68</v>
      </c>
      <c r="J85" s="223">
        <f>PRESSÃO!L85</f>
        <v>7.0046449137493694E-2</v>
      </c>
      <c r="K85" s="108" t="s">
        <v>137</v>
      </c>
      <c r="L85" s="108" t="s">
        <v>137</v>
      </c>
      <c r="M85" s="108" t="s">
        <v>137</v>
      </c>
      <c r="N85" s="108" t="s">
        <v>137</v>
      </c>
      <c r="O85" s="108" t="s">
        <v>137</v>
      </c>
      <c r="P85" s="108" t="s">
        <v>137</v>
      </c>
      <c r="Q85" s="108" t="s">
        <v>137</v>
      </c>
      <c r="R85" s="108" t="s">
        <v>137</v>
      </c>
      <c r="S85" s="108" t="s">
        <v>137</v>
      </c>
      <c r="T85" s="108" t="s">
        <v>137</v>
      </c>
      <c r="U85" s="299">
        <f>(I85*31536000)/FM!I85</f>
        <v>5803.648173207037</v>
      </c>
      <c r="V85" s="299">
        <f>(J85*31536000)/FM!I85</f>
        <v>597.83080378890429</v>
      </c>
      <c r="W85" s="87">
        <v>91.39</v>
      </c>
      <c r="X85" s="86">
        <v>51.88</v>
      </c>
      <c r="Y85" s="87">
        <v>27.06</v>
      </c>
      <c r="Z85" s="87">
        <v>10.16</v>
      </c>
      <c r="AA85" s="87">
        <v>100</v>
      </c>
      <c r="AB85" s="223">
        <f>(PRESSÃO!M85/PRESSÃO!J85)*100</f>
        <v>4.803419789910552</v>
      </c>
      <c r="AC85" s="223">
        <f>(PRESSÃO!M85/PRESSÃO!K85)*100</f>
        <v>1.9791911764705881</v>
      </c>
      <c r="AD85" s="223">
        <f>(PRESSÃO!N85/PRESSÃO!I85)*100</f>
        <v>0</v>
      </c>
      <c r="AE85" s="223">
        <f>(PRESSÃO!O85/PRESSÃO!L85)*100</f>
        <v>19.213679159642201</v>
      </c>
      <c r="AF85" s="108">
        <v>0</v>
      </c>
      <c r="AG85" s="129"/>
    </row>
    <row r="86" spans="1:33" ht="15" customHeight="1" x14ac:dyDescent="0.2">
      <c r="A86" s="277">
        <v>15</v>
      </c>
      <c r="B86" s="279">
        <v>30</v>
      </c>
      <c r="C86" s="4" t="s">
        <v>192</v>
      </c>
      <c r="D86" s="1" t="s">
        <v>17</v>
      </c>
      <c r="E86" s="291">
        <v>3504800</v>
      </c>
      <c r="F86" s="94">
        <v>150.41</v>
      </c>
      <c r="G86" s="94">
        <v>0.25016588977676307</v>
      </c>
      <c r="H86" s="94">
        <v>0.37024551686960933</v>
      </c>
      <c r="I86" s="223">
        <f>PRESSÃO!K86</f>
        <v>1.1599999999999999</v>
      </c>
      <c r="J86" s="223">
        <f>PRESSÃO!L86</f>
        <v>0.12007962709284625</v>
      </c>
      <c r="K86" s="108" t="s">
        <v>137</v>
      </c>
      <c r="L86" s="108" t="s">
        <v>137</v>
      </c>
      <c r="M86" s="108" t="s">
        <v>137</v>
      </c>
      <c r="N86" s="108" t="s">
        <v>137</v>
      </c>
      <c r="O86" s="108" t="s">
        <v>137</v>
      </c>
      <c r="P86" s="108" t="s">
        <v>137</v>
      </c>
      <c r="Q86" s="108" t="s">
        <v>137</v>
      </c>
      <c r="R86" s="108" t="s">
        <v>137</v>
      </c>
      <c r="S86" s="108" t="s">
        <v>137</v>
      </c>
      <c r="T86" s="108" t="s">
        <v>137</v>
      </c>
      <c r="U86" s="299">
        <f>(I86*31536000)/FM!I86</f>
        <v>4356.5273311897108</v>
      </c>
      <c r="V86" s="299">
        <f>(J86*31536000)/FM!I86</f>
        <v>450.97429081814931</v>
      </c>
      <c r="W86" s="87">
        <v>100</v>
      </c>
      <c r="X86" s="86">
        <v>91.59</v>
      </c>
      <c r="Y86" s="87">
        <v>100</v>
      </c>
      <c r="Z86" s="87">
        <v>9.4499999999999993</v>
      </c>
      <c r="AA86" s="87">
        <v>100</v>
      </c>
      <c r="AB86" s="223">
        <f>(PRESSÃO!M86/PRESSÃO!J86)*100</f>
        <v>4.5422562147923795</v>
      </c>
      <c r="AC86" s="223">
        <f>(PRESSÃO!M86/PRESSÃO!K86)*100</f>
        <v>1.4497844827586208</v>
      </c>
      <c r="AD86" s="223">
        <f>(PRESSÃO!N86/PRESSÃO!I86)*100</f>
        <v>0.87441977079770072</v>
      </c>
      <c r="AE86" s="223">
        <f>(PRESSÃO!O86/PRESSÃO!L86)*100</f>
        <v>12.183582139781297</v>
      </c>
      <c r="AF86" s="108">
        <v>0</v>
      </c>
      <c r="AG86" s="129"/>
    </row>
    <row r="87" spans="1:33" ht="15" customHeight="1" x14ac:dyDescent="0.2">
      <c r="A87" s="277">
        <v>2</v>
      </c>
      <c r="B87" s="279">
        <v>30</v>
      </c>
      <c r="C87" s="4" t="s">
        <v>193</v>
      </c>
      <c r="D87" s="1" t="s">
        <v>6</v>
      </c>
      <c r="E87" s="291">
        <v>3504909</v>
      </c>
      <c r="F87" s="94">
        <v>616.32000000000005</v>
      </c>
      <c r="G87" s="94">
        <v>3.1020570332318624</v>
      </c>
      <c r="H87" s="94">
        <v>4.0526874143835618</v>
      </c>
      <c r="I87" s="223">
        <f>PRESSÃO!K87</f>
        <v>9.35</v>
      </c>
      <c r="J87" s="223">
        <f>PRESSÃO!L87</f>
        <v>0.9506303811516994</v>
      </c>
      <c r="K87" s="108" t="s">
        <v>137</v>
      </c>
      <c r="L87" s="108" t="s">
        <v>137</v>
      </c>
      <c r="M87" s="108" t="s">
        <v>137</v>
      </c>
      <c r="N87" s="108" t="s">
        <v>137</v>
      </c>
      <c r="O87" s="108" t="s">
        <v>137</v>
      </c>
      <c r="P87" s="108" t="s">
        <v>137</v>
      </c>
      <c r="Q87" s="108" t="s">
        <v>137</v>
      </c>
      <c r="R87" s="108" t="s">
        <v>137</v>
      </c>
      <c r="S87" s="108" t="s">
        <v>137</v>
      </c>
      <c r="T87" s="108" t="s">
        <v>137</v>
      </c>
      <c r="U87" s="299">
        <f>(I87*31536000)/FM!I87</f>
        <v>28167.902178066488</v>
      </c>
      <c r="V87" s="299">
        <f>(J87*31536000)/FM!I87</f>
        <v>2863.8784581581958</v>
      </c>
      <c r="W87" s="87">
        <v>75.459999999999994</v>
      </c>
      <c r="X87" s="86" t="s">
        <v>858</v>
      </c>
      <c r="Y87" s="87">
        <v>69.59</v>
      </c>
      <c r="Z87" s="87">
        <v>20.010000000000002</v>
      </c>
      <c r="AA87" s="87">
        <v>94.58</v>
      </c>
      <c r="AB87" s="223">
        <f>(PRESSÃO!M87/PRESSÃO!J87)*100</f>
        <v>6.5662601822074382E-2</v>
      </c>
      <c r="AC87" s="223">
        <f>(PRESSÃO!M87/PRESSÃO!K87)*100</f>
        <v>2.8460962566844918E-2</v>
      </c>
      <c r="AD87" s="223">
        <f>(PRESSÃO!N87/PRESSÃO!I87)*100</f>
        <v>2.9522345662545038E-2</v>
      </c>
      <c r="AE87" s="223">
        <f>(PRESSÃO!O87/PRESSÃO!L87)*100</f>
        <v>0.18359396402685441</v>
      </c>
      <c r="AF87" s="108">
        <v>0</v>
      </c>
      <c r="AG87" s="129"/>
    </row>
    <row r="88" spans="1:33" ht="15" customHeight="1" x14ac:dyDescent="0.2">
      <c r="A88" s="277">
        <v>14</v>
      </c>
      <c r="B88" s="279">
        <v>30</v>
      </c>
      <c r="C88" s="4" t="s">
        <v>194</v>
      </c>
      <c r="D88" s="1" t="s">
        <v>8</v>
      </c>
      <c r="E88" s="291">
        <v>3505005</v>
      </c>
      <c r="F88" s="94">
        <v>154.91999999999999</v>
      </c>
      <c r="G88" s="94">
        <v>0.58038486428209024</v>
      </c>
      <c r="H88" s="94">
        <v>0.79052421169457132</v>
      </c>
      <c r="I88" s="223">
        <f>PRESSÃO!K88</f>
        <v>1.77</v>
      </c>
      <c r="J88" s="223">
        <f>PRESSÃO!L88</f>
        <v>0.21013934741248108</v>
      </c>
      <c r="K88" s="108" t="s">
        <v>137</v>
      </c>
      <c r="L88" s="108" t="s">
        <v>137</v>
      </c>
      <c r="M88" s="108" t="s">
        <v>137</v>
      </c>
      <c r="N88" s="108" t="s">
        <v>137</v>
      </c>
      <c r="O88" s="108" t="s">
        <v>137</v>
      </c>
      <c r="P88" s="108" t="s">
        <v>137</v>
      </c>
      <c r="Q88" s="108" t="s">
        <v>137</v>
      </c>
      <c r="R88" s="108" t="s">
        <v>137</v>
      </c>
      <c r="S88" s="108" t="s">
        <v>137</v>
      </c>
      <c r="T88" s="108" t="s">
        <v>137</v>
      </c>
      <c r="U88" s="299">
        <f>(I88*31536000)/FM!I88</f>
        <v>17049.089798411729</v>
      </c>
      <c r="V88" s="299">
        <f>(J88*31536000)/FM!I88</f>
        <v>2024.1155956017117</v>
      </c>
      <c r="W88" s="87">
        <v>73.7</v>
      </c>
      <c r="X88" s="86">
        <v>89.47</v>
      </c>
      <c r="Y88" s="87">
        <v>55.92</v>
      </c>
      <c r="Z88" s="87">
        <v>32.43</v>
      </c>
      <c r="AA88" s="87">
        <v>100</v>
      </c>
      <c r="AB88" s="223">
        <f>(PRESSÃO!M88/PRESSÃO!J88)*100</f>
        <v>0.50892811889668133</v>
      </c>
      <c r="AC88" s="223">
        <f>(PRESSÃO!M88/PRESSÃO!K88)*100</f>
        <v>0.22729943502824862</v>
      </c>
      <c r="AD88" s="223">
        <f>(PRESSÃO!N88/PRESSÃO!I88)*100</f>
        <v>0</v>
      </c>
      <c r="AE88" s="223">
        <f>(PRESSÃO!O88/PRESSÃO!L88)*100</f>
        <v>1.9145391139446573</v>
      </c>
      <c r="AF88" s="108">
        <v>0</v>
      </c>
      <c r="AG88" s="129"/>
    </row>
    <row r="89" spans="1:33" ht="15" customHeight="1" x14ac:dyDescent="0.2">
      <c r="A89" s="277">
        <v>19</v>
      </c>
      <c r="B89" s="279">
        <v>30</v>
      </c>
      <c r="C89" s="4" t="s">
        <v>195</v>
      </c>
      <c r="D89" s="1" t="s">
        <v>2</v>
      </c>
      <c r="E89" s="291">
        <v>3505104</v>
      </c>
      <c r="F89" s="94">
        <v>205.13</v>
      </c>
      <c r="G89" s="94">
        <v>0.36023888127853881</v>
      </c>
      <c r="H89" s="94">
        <v>0.48031850837138501</v>
      </c>
      <c r="I89" s="223">
        <f>PRESSÃO!K89</f>
        <v>1.52</v>
      </c>
      <c r="J89" s="223">
        <f>PRESSÃO!L89</f>
        <v>0.1200796270928462</v>
      </c>
      <c r="K89" s="108" t="s">
        <v>137</v>
      </c>
      <c r="L89" s="108" t="s">
        <v>137</v>
      </c>
      <c r="M89" s="108" t="s">
        <v>137</v>
      </c>
      <c r="N89" s="108" t="s">
        <v>137</v>
      </c>
      <c r="O89" s="108" t="s">
        <v>137</v>
      </c>
      <c r="P89" s="108" t="s">
        <v>137</v>
      </c>
      <c r="Q89" s="108" t="s">
        <v>137</v>
      </c>
      <c r="R89" s="108" t="s">
        <v>137</v>
      </c>
      <c r="S89" s="108" t="s">
        <v>137</v>
      </c>
      <c r="T89" s="108" t="s">
        <v>137</v>
      </c>
      <c r="U89" s="299">
        <f>(I89*31536000)/FM!I89</f>
        <v>6845.8611825192802</v>
      </c>
      <c r="V89" s="299">
        <f>(J89*31536000)/FM!I89</f>
        <v>540.82135389888572</v>
      </c>
      <c r="W89" s="87">
        <v>99.33</v>
      </c>
      <c r="X89" s="86">
        <v>99.33</v>
      </c>
      <c r="Y89" s="87">
        <v>99.33</v>
      </c>
      <c r="Z89" s="87">
        <v>14.5</v>
      </c>
      <c r="AA89" s="87">
        <v>99.72</v>
      </c>
      <c r="AB89" s="223">
        <f>(PRESSÃO!M89/PRESSÃO!J89)*100</f>
        <v>10.879156036934651</v>
      </c>
      <c r="AC89" s="223">
        <f>(PRESSÃO!M89/PRESSÃO!K89)*100</f>
        <v>3.4378026315789469</v>
      </c>
      <c r="AD89" s="223">
        <f>(PRESSÃO!N89/PRESSÃO!I89)*100</f>
        <v>13.849782073196865</v>
      </c>
      <c r="AE89" s="223">
        <f>(PRESSÃO!O89/PRESSÃO!L89)*100</f>
        <v>1.9672779281480095</v>
      </c>
      <c r="AF89" s="108">
        <v>0</v>
      </c>
      <c r="AG89" s="129"/>
    </row>
    <row r="90" spans="1:33" ht="15" customHeight="1" x14ac:dyDescent="0.2">
      <c r="A90" s="277">
        <v>13</v>
      </c>
      <c r="B90" s="279">
        <v>30</v>
      </c>
      <c r="C90" s="57" t="s">
        <v>196</v>
      </c>
      <c r="D90" s="1" t="s">
        <v>10</v>
      </c>
      <c r="E90" s="291">
        <v>3505203</v>
      </c>
      <c r="F90" s="94">
        <v>440.6</v>
      </c>
      <c r="G90" s="94">
        <v>1.4909887030695079</v>
      </c>
      <c r="H90" s="94">
        <v>1.8612342199391172</v>
      </c>
      <c r="I90" s="223">
        <f>PRESSÃO!K90</f>
        <v>3.63</v>
      </c>
      <c r="J90" s="223">
        <f>PRESSÃO!L90</f>
        <v>0.37024551686960927</v>
      </c>
      <c r="K90" s="108" t="s">
        <v>137</v>
      </c>
      <c r="L90" s="108" t="s">
        <v>137</v>
      </c>
      <c r="M90" s="108" t="s">
        <v>137</v>
      </c>
      <c r="N90" s="108" t="s">
        <v>137</v>
      </c>
      <c r="O90" s="108" t="s">
        <v>137</v>
      </c>
      <c r="P90" s="108" t="s">
        <v>137</v>
      </c>
      <c r="Q90" s="108" t="s">
        <v>137</v>
      </c>
      <c r="R90" s="108" t="s">
        <v>137</v>
      </c>
      <c r="S90" s="108" t="s">
        <v>137</v>
      </c>
      <c r="T90" s="108" t="s">
        <v>137</v>
      </c>
      <c r="U90" s="299">
        <f>(I90*31536000)/FM!I90</f>
        <v>3459.211313570846</v>
      </c>
      <c r="V90" s="299">
        <f>(J90*31536000)/FM!I90</f>
        <v>352.82575227389469</v>
      </c>
      <c r="W90" s="87">
        <v>100</v>
      </c>
      <c r="X90" s="86">
        <v>94.88</v>
      </c>
      <c r="Y90" s="87">
        <v>100</v>
      </c>
      <c r="Z90" s="87">
        <v>48.3</v>
      </c>
      <c r="AA90" s="87">
        <v>100</v>
      </c>
      <c r="AB90" s="223">
        <f>(PRESSÃO!M90/PRESSÃO!J90)*100</f>
        <v>32.5363456953746</v>
      </c>
      <c r="AC90" s="223">
        <f>(PRESSÃO!M90/PRESSÃO!K90)*100</f>
        <v>16.682578512396692</v>
      </c>
      <c r="AD90" s="223">
        <f>(PRESSÃO!N90/PRESSÃO!I90)*100</f>
        <v>20.45789477626781</v>
      </c>
      <c r="AE90" s="223">
        <f>(PRESSÃO!O90/PRESSÃO!L90)*100</f>
        <v>81.176593991237084</v>
      </c>
      <c r="AF90" s="108">
        <v>0</v>
      </c>
      <c r="AG90" s="129"/>
    </row>
    <row r="91" spans="1:33" ht="15" customHeight="1" x14ac:dyDescent="0.2">
      <c r="A91" s="277">
        <v>13</v>
      </c>
      <c r="B91" s="279">
        <v>30</v>
      </c>
      <c r="C91" s="4" t="s">
        <v>197</v>
      </c>
      <c r="D91" s="1" t="s">
        <v>10</v>
      </c>
      <c r="E91" s="291">
        <v>3505302</v>
      </c>
      <c r="F91" s="94">
        <v>150.18</v>
      </c>
      <c r="G91" s="94">
        <v>0.46030523718924404</v>
      </c>
      <c r="H91" s="94">
        <v>0.61040477105530189</v>
      </c>
      <c r="I91" s="223">
        <f>PRESSÃO!K91</f>
        <v>1.32</v>
      </c>
      <c r="J91" s="223">
        <f>PRESSÃO!L91</f>
        <v>0.15009953386605784</v>
      </c>
      <c r="K91" s="108" t="s">
        <v>137</v>
      </c>
      <c r="L91" s="108" t="s">
        <v>137</v>
      </c>
      <c r="M91" s="108" t="s">
        <v>137</v>
      </c>
      <c r="N91" s="108" t="s">
        <v>137</v>
      </c>
      <c r="O91" s="108" t="s">
        <v>137</v>
      </c>
      <c r="P91" s="108" t="s">
        <v>137</v>
      </c>
      <c r="Q91" s="108" t="s">
        <v>137</v>
      </c>
      <c r="R91" s="108" t="s">
        <v>137</v>
      </c>
      <c r="S91" s="108" t="s">
        <v>137</v>
      </c>
      <c r="T91" s="108" t="s">
        <v>137</v>
      </c>
      <c r="U91" s="299">
        <f>(I91*31536000)/FM!I91</f>
        <v>1188.3730623197921</v>
      </c>
      <c r="V91" s="299">
        <f>(J91*31536000)/FM!I91</f>
        <v>135.13200205543978</v>
      </c>
      <c r="W91" s="87">
        <v>100</v>
      </c>
      <c r="X91" s="86">
        <v>100</v>
      </c>
      <c r="Y91" s="87">
        <v>100</v>
      </c>
      <c r="Z91" s="87">
        <v>30.07</v>
      </c>
      <c r="AA91" s="87">
        <v>100</v>
      </c>
      <c r="AB91" s="223">
        <f>(PRESSÃO!M91/PRESSÃO!J91)*100</f>
        <v>696.42597856019415</v>
      </c>
      <c r="AC91" s="223">
        <f>(PRESSÃO!M91/PRESSÃO!K91)*100</f>
        <v>322.0467727272727</v>
      </c>
      <c r="AD91" s="223">
        <f>(PRESSÃO!N91/PRESSÃO!I91)*100</f>
        <v>921.88838126457836</v>
      </c>
      <c r="AE91" s="223">
        <f>(PRESSÃO!O91/PRESSÃO!L91)*100</f>
        <v>5.0079436000832276</v>
      </c>
      <c r="AF91" s="108">
        <v>0</v>
      </c>
      <c r="AG91" s="129"/>
    </row>
    <row r="92" spans="1:33" ht="15" customHeight="1" x14ac:dyDescent="0.2">
      <c r="A92" s="277">
        <v>11</v>
      </c>
      <c r="B92" s="279">
        <v>30</v>
      </c>
      <c r="C92" s="4" t="s">
        <v>198</v>
      </c>
      <c r="D92" s="1" t="s">
        <v>12</v>
      </c>
      <c r="E92" s="291">
        <v>3505351</v>
      </c>
      <c r="F92" s="94">
        <v>407.29</v>
      </c>
      <c r="G92" s="94">
        <v>3.762494982242516</v>
      </c>
      <c r="H92" s="94">
        <v>5.3335367700405891</v>
      </c>
      <c r="I92" s="223">
        <f>PRESSÃO!K92</f>
        <v>12.22</v>
      </c>
      <c r="J92" s="223">
        <f>PRESSÃO!L92</f>
        <v>1.5710417877980731</v>
      </c>
      <c r="K92" s="108" t="s">
        <v>137</v>
      </c>
      <c r="L92" s="108" t="s">
        <v>137</v>
      </c>
      <c r="M92" s="108" t="s">
        <v>137</v>
      </c>
      <c r="N92" s="108" t="s">
        <v>137</v>
      </c>
      <c r="O92" s="108" t="s">
        <v>137</v>
      </c>
      <c r="P92" s="108" t="s">
        <v>137</v>
      </c>
      <c r="Q92" s="108" t="s">
        <v>137</v>
      </c>
      <c r="R92" s="108" t="s">
        <v>137</v>
      </c>
      <c r="S92" s="108" t="s">
        <v>137</v>
      </c>
      <c r="T92" s="108" t="s">
        <v>137</v>
      </c>
      <c r="U92" s="299">
        <f>(I92*31536000)/FM!I92</f>
        <v>71246.05657237937</v>
      </c>
      <c r="V92" s="299">
        <f>(J92*31536000)/FM!I92</f>
        <v>9159.6180107228756</v>
      </c>
      <c r="W92" s="87">
        <v>38.119999999999997</v>
      </c>
      <c r="X92" s="86">
        <v>94.97</v>
      </c>
      <c r="Y92" s="87">
        <v>17.420000000000002</v>
      </c>
      <c r="Z92" s="87">
        <v>38.31</v>
      </c>
      <c r="AA92" s="87">
        <v>100</v>
      </c>
      <c r="AB92" s="223">
        <f>(PRESSÃO!M92/PRESSÃO!J92)*100</f>
        <v>0.15499096296540746</v>
      </c>
      <c r="AC92" s="223">
        <f>(PRESSÃO!M92/PRESSÃO!K92)*100</f>
        <v>6.7647299509001627E-2</v>
      </c>
      <c r="AD92" s="223">
        <f>(PRESSÃO!N92/PRESSÃO!I92)*100</f>
        <v>0.17959359499192168</v>
      </c>
      <c r="AE92" s="223">
        <f>(PRESSÃO!O92/PRESSÃO!L92)*100</f>
        <v>9.6070009831844869E-2</v>
      </c>
      <c r="AF92" s="108">
        <v>0</v>
      </c>
      <c r="AG92" s="129"/>
    </row>
    <row r="93" spans="1:33" ht="15" customHeight="1" x14ac:dyDescent="0.2">
      <c r="A93" s="277">
        <v>11</v>
      </c>
      <c r="B93" s="279">
        <v>30</v>
      </c>
      <c r="C93" s="4" t="s">
        <v>199</v>
      </c>
      <c r="D93" s="1" t="s">
        <v>12</v>
      </c>
      <c r="E93" s="291">
        <v>3505401</v>
      </c>
      <c r="F93" s="94">
        <v>1007.29</v>
      </c>
      <c r="G93" s="94">
        <v>9.4862905403348563</v>
      </c>
      <c r="H93" s="94">
        <v>13.478938141171994</v>
      </c>
      <c r="I93" s="223">
        <f>PRESSÃO!K93</f>
        <v>30.87</v>
      </c>
      <c r="J93" s="223">
        <f>PRESSÃO!L93</f>
        <v>3.9926476008371381</v>
      </c>
      <c r="K93" s="108" t="s">
        <v>137</v>
      </c>
      <c r="L93" s="108" t="s">
        <v>137</v>
      </c>
      <c r="M93" s="108" t="s">
        <v>137</v>
      </c>
      <c r="N93" s="108" t="s">
        <v>137</v>
      </c>
      <c r="O93" s="108" t="s">
        <v>137</v>
      </c>
      <c r="P93" s="108" t="s">
        <v>137</v>
      </c>
      <c r="Q93" s="108" t="s">
        <v>137</v>
      </c>
      <c r="R93" s="108" t="s">
        <v>137</v>
      </c>
      <c r="S93" s="108" t="s">
        <v>137</v>
      </c>
      <c r="T93" s="108" t="s">
        <v>137</v>
      </c>
      <c r="U93" s="299">
        <f>(I93*31536000)/FM!I93</f>
        <v>127008</v>
      </c>
      <c r="V93" s="299">
        <f>(J93*31536000)/FM!I93</f>
        <v>16426.892986301365</v>
      </c>
      <c r="W93" s="87">
        <v>41.13</v>
      </c>
      <c r="X93" s="86" t="s">
        <v>858</v>
      </c>
      <c r="Y93" s="87">
        <v>30.57</v>
      </c>
      <c r="Z93" s="87">
        <v>28.75</v>
      </c>
      <c r="AA93" s="87">
        <v>100</v>
      </c>
      <c r="AB93" s="223">
        <f>(PRESSÃO!M93/PRESSÃO!J93)*100</f>
        <v>2.7346367802823838E-3</v>
      </c>
      <c r="AC93" s="223">
        <f>(PRESSÃO!M93/PRESSÃO!K93)*100</f>
        <v>1.1940395205701328E-3</v>
      </c>
      <c r="AD93" s="223">
        <f>(PRESSÃO!N93/PRESSÃO!I93)*100</f>
        <v>5.9770465345665609E-4</v>
      </c>
      <c r="AE93" s="223">
        <f>(PRESSÃO!O93/PRESSÃO!L93)*100</f>
        <v>7.8118589763495269E-3</v>
      </c>
      <c r="AF93" s="108">
        <v>0</v>
      </c>
      <c r="AG93" s="129"/>
    </row>
    <row r="94" spans="1:33" ht="15" customHeight="1" x14ac:dyDescent="0.2">
      <c r="A94" s="277">
        <v>12</v>
      </c>
      <c r="B94" s="279">
        <v>30</v>
      </c>
      <c r="C94" s="4" t="s">
        <v>200</v>
      </c>
      <c r="D94" s="1" t="s">
        <v>11</v>
      </c>
      <c r="E94" s="291">
        <v>3505500</v>
      </c>
      <c r="F94" s="94">
        <v>1563.61</v>
      </c>
      <c r="G94" s="94">
        <v>4.4329395668442411</v>
      </c>
      <c r="H94" s="94">
        <v>6.5543463121511918</v>
      </c>
      <c r="I94" s="223">
        <f>PRESSÃO!K94</f>
        <v>18.23</v>
      </c>
      <c r="J94" s="223">
        <f>PRESSÃO!L94</f>
        <v>2.1214067453069507</v>
      </c>
      <c r="K94" s="108" t="s">
        <v>137</v>
      </c>
      <c r="L94" s="108" t="s">
        <v>137</v>
      </c>
      <c r="M94" s="108" t="s">
        <v>137</v>
      </c>
      <c r="N94" s="108" t="s">
        <v>137</v>
      </c>
      <c r="O94" s="108" t="s">
        <v>137</v>
      </c>
      <c r="P94" s="108" t="s">
        <v>137</v>
      </c>
      <c r="Q94" s="108" t="s">
        <v>137</v>
      </c>
      <c r="R94" s="108" t="s">
        <v>137</v>
      </c>
      <c r="S94" s="108" t="s">
        <v>137</v>
      </c>
      <c r="T94" s="108" t="s">
        <v>137</v>
      </c>
      <c r="U94" s="299">
        <f>(I94*31536000)/FM!I94</f>
        <v>4960.022086672936</v>
      </c>
      <c r="V94" s="299">
        <f>(J94*31536000)/FM!I94</f>
        <v>577.19277627753286</v>
      </c>
      <c r="W94" s="87">
        <v>94.7</v>
      </c>
      <c r="X94" s="86">
        <v>100</v>
      </c>
      <c r="Y94" s="87">
        <v>94.22</v>
      </c>
      <c r="Z94" s="87">
        <v>29.51</v>
      </c>
      <c r="AA94" s="87">
        <v>97.18</v>
      </c>
      <c r="AB94" s="223">
        <f>(PRESSÃO!M94/PRESSÃO!J94)*100</f>
        <v>46.910707087597594</v>
      </c>
      <c r="AC94" s="223">
        <f>(PRESSÃO!M94/PRESSÃO!K94)*100</f>
        <v>16.866100932528802</v>
      </c>
      <c r="AD94" s="223">
        <f>(PRESSÃO!N94/PRESSÃO!I94)*100</f>
        <v>50.469936850339437</v>
      </c>
      <c r="AE94" s="223">
        <f>(PRESSÃO!O94/PRESSÃO!L94)*100</f>
        <v>39.473259989037984</v>
      </c>
      <c r="AF94" s="108">
        <v>0</v>
      </c>
      <c r="AG94" s="129"/>
    </row>
    <row r="95" spans="1:33" ht="15" customHeight="1" x14ac:dyDescent="0.2">
      <c r="A95" s="277">
        <v>9</v>
      </c>
      <c r="B95" s="279">
        <v>30</v>
      </c>
      <c r="C95" s="4" t="s">
        <v>201</v>
      </c>
      <c r="D95" s="1" t="s">
        <v>18</v>
      </c>
      <c r="E95" s="291">
        <v>3505609</v>
      </c>
      <c r="F95" s="94">
        <v>146.57</v>
      </c>
      <c r="G95" s="94">
        <v>0.49032514396245563</v>
      </c>
      <c r="H95" s="94">
        <v>0.73048439814814814</v>
      </c>
      <c r="I95" s="223">
        <f>PRESSÃO!K95</f>
        <v>2.02</v>
      </c>
      <c r="J95" s="223">
        <f>PRESSÃO!L95</f>
        <v>0.24015925418569251</v>
      </c>
      <c r="K95" s="108" t="s">
        <v>137</v>
      </c>
      <c r="L95" s="108" t="s">
        <v>137</v>
      </c>
      <c r="M95" s="108" t="s">
        <v>137</v>
      </c>
      <c r="N95" s="108" t="s">
        <v>137</v>
      </c>
      <c r="O95" s="108" t="s">
        <v>137</v>
      </c>
      <c r="P95" s="108" t="s">
        <v>137</v>
      </c>
      <c r="Q95" s="108" t="s">
        <v>137</v>
      </c>
      <c r="R95" s="108" t="s">
        <v>137</v>
      </c>
      <c r="S95" s="108" t="s">
        <v>137</v>
      </c>
      <c r="T95" s="108" t="s">
        <v>137</v>
      </c>
      <c r="U95" s="299">
        <f>(I95*31536000)/FM!I95</f>
        <v>2066.3245645333941</v>
      </c>
      <c r="V95" s="299">
        <f>(J95*31536000)/FM!I95</f>
        <v>245.66681501183947</v>
      </c>
      <c r="W95" s="87">
        <v>96.42</v>
      </c>
      <c r="X95" s="86">
        <v>100</v>
      </c>
      <c r="Y95" s="87">
        <v>96.42</v>
      </c>
      <c r="Z95" s="87">
        <v>19.600000000000001</v>
      </c>
      <c r="AA95" s="87">
        <v>97.5</v>
      </c>
      <c r="AB95" s="223">
        <f>(PRESSÃO!M95/PRESSÃO!J95)*100</f>
        <v>20.207960686665103</v>
      </c>
      <c r="AC95" s="223">
        <f>(PRESSÃO!M95/PRESSÃO!K95)*100</f>
        <v>7.3077227722772271</v>
      </c>
      <c r="AD95" s="223">
        <f>(PRESSÃO!N95/PRESSÃO!I95)*100</f>
        <v>14.999965003963094</v>
      </c>
      <c r="AE95" s="223">
        <f>(PRESSÃO!O95/PRESSÃO!L95)*100</f>
        <v>30.840951872181716</v>
      </c>
      <c r="AF95" s="108">
        <v>0</v>
      </c>
      <c r="AG95" s="129"/>
    </row>
    <row r="96" spans="1:33" ht="15" customHeight="1" x14ac:dyDescent="0.2">
      <c r="A96" s="277">
        <v>6</v>
      </c>
      <c r="B96" s="279">
        <v>30</v>
      </c>
      <c r="C96" s="4" t="s">
        <v>202</v>
      </c>
      <c r="D96" s="1" t="s">
        <v>16</v>
      </c>
      <c r="E96" s="291">
        <v>3505708</v>
      </c>
      <c r="F96" s="94">
        <v>64.17</v>
      </c>
      <c r="G96" s="94">
        <v>0.23015261859462202</v>
      </c>
      <c r="H96" s="94">
        <v>0.37024551686960933</v>
      </c>
      <c r="I96" s="223">
        <f>PRESSÃO!K96</f>
        <v>0.99</v>
      </c>
      <c r="J96" s="223">
        <f>PRESSÃO!L96</f>
        <v>0.1400928982749873</v>
      </c>
      <c r="K96" s="108" t="s">
        <v>137</v>
      </c>
      <c r="L96" s="108" t="s">
        <v>137</v>
      </c>
      <c r="M96" s="108" t="s">
        <v>137</v>
      </c>
      <c r="N96" s="108" t="s">
        <v>137</v>
      </c>
      <c r="O96" s="108" t="s">
        <v>137</v>
      </c>
      <c r="P96" s="108" t="s">
        <v>137</v>
      </c>
      <c r="Q96" s="108" t="s">
        <v>137</v>
      </c>
      <c r="R96" s="108" t="s">
        <v>137</v>
      </c>
      <c r="S96" s="108" t="s">
        <v>137</v>
      </c>
      <c r="T96" s="108" t="s">
        <v>137</v>
      </c>
      <c r="U96" s="299">
        <f>(I96*31536000)/FM!I96</f>
        <v>122.3015089550134</v>
      </c>
      <c r="V96" s="299">
        <f>(J96*31536000)/FM!I96</f>
        <v>17.306639245365798</v>
      </c>
      <c r="W96" s="87">
        <v>100</v>
      </c>
      <c r="X96" s="86">
        <v>100</v>
      </c>
      <c r="Y96" s="87">
        <v>87.9</v>
      </c>
      <c r="Z96" s="87">
        <v>39.200000000000003</v>
      </c>
      <c r="AA96" s="87">
        <v>100</v>
      </c>
      <c r="AB96" s="223">
        <f>(PRESSÃO!M96/PRESSÃO!J96)*100</f>
        <v>32.876022653602377</v>
      </c>
      <c r="AC96" s="223">
        <f>(PRESSÃO!M96/PRESSÃO!K96)*100</f>
        <v>12.295151515151511</v>
      </c>
      <c r="AD96" s="223">
        <f>(PRESSÃO!N96/PRESSÃO!I96)*100</f>
        <v>26.710449950725206</v>
      </c>
      <c r="AE96" s="223">
        <f>(PRESSÃO!O96/PRESSÃO!L96)*100</f>
        <v>43.005177808329158</v>
      </c>
      <c r="AF96" s="108">
        <v>0</v>
      </c>
      <c r="AG96" s="129"/>
    </row>
    <row r="97" spans="1:33" ht="15" customHeight="1" x14ac:dyDescent="0.2">
      <c r="A97" s="277">
        <v>21</v>
      </c>
      <c r="B97" s="279">
        <v>30</v>
      </c>
      <c r="C97" s="4" t="s">
        <v>203</v>
      </c>
      <c r="D97" s="1" t="s">
        <v>4</v>
      </c>
      <c r="E97" s="291">
        <v>3505807</v>
      </c>
      <c r="F97" s="94">
        <v>170.45</v>
      </c>
      <c r="G97" s="94">
        <v>0.4703118727803145</v>
      </c>
      <c r="H97" s="94">
        <v>0.61040477105530189</v>
      </c>
      <c r="I97" s="223">
        <f>PRESSÃO!K97</f>
        <v>1.32</v>
      </c>
      <c r="J97" s="223">
        <f>PRESSÃO!L97</f>
        <v>0.14009289827498739</v>
      </c>
      <c r="K97" s="108" t="s">
        <v>137</v>
      </c>
      <c r="L97" s="108" t="s">
        <v>137</v>
      </c>
      <c r="M97" s="108" t="s">
        <v>137</v>
      </c>
      <c r="N97" s="108" t="s">
        <v>137</v>
      </c>
      <c r="O97" s="108" t="s">
        <v>137</v>
      </c>
      <c r="P97" s="108" t="s">
        <v>137</v>
      </c>
      <c r="Q97" s="108" t="s">
        <v>137</v>
      </c>
      <c r="R97" s="108" t="s">
        <v>137</v>
      </c>
      <c r="S97" s="108" t="s">
        <v>137</v>
      </c>
      <c r="T97" s="108" t="s">
        <v>137</v>
      </c>
      <c r="U97" s="299">
        <f>(I97*31536000)/FM!I97</f>
        <v>2053.9556915182316</v>
      </c>
      <c r="V97" s="299">
        <f>(J97*31536000)/FM!I97</f>
        <v>217.98833769181439</v>
      </c>
      <c r="W97" s="87">
        <v>87.22</v>
      </c>
      <c r="X97" s="86">
        <v>86.13</v>
      </c>
      <c r="Y97" s="87">
        <v>87</v>
      </c>
      <c r="Z97" s="87">
        <v>10.83</v>
      </c>
      <c r="AA97" s="87">
        <v>100</v>
      </c>
      <c r="AB97" s="223">
        <f>(PRESSÃO!M97/PRESSÃO!J97)*100</f>
        <v>21.081355536839609</v>
      </c>
      <c r="AC97" s="223">
        <f>(PRESSÃO!M97/PRESSÃO!K97)*100</f>
        <v>9.7486060606060612</v>
      </c>
      <c r="AD97" s="223">
        <f>(PRESSÃO!N97/PRESSÃO!I97)*100</f>
        <v>8.6449444194643359</v>
      </c>
      <c r="AE97" s="223">
        <f>(PRESSÃO!O97/PRESSÃO!L97)*100</f>
        <v>62.832164288027982</v>
      </c>
      <c r="AF97" s="108">
        <v>0</v>
      </c>
      <c r="AG97" s="129"/>
    </row>
    <row r="98" spans="1:33" ht="15" customHeight="1" x14ac:dyDescent="0.2">
      <c r="A98" s="277">
        <v>8</v>
      </c>
      <c r="B98" s="279">
        <v>30</v>
      </c>
      <c r="C98" s="4" t="s">
        <v>204</v>
      </c>
      <c r="D98" s="1" t="s">
        <v>51</v>
      </c>
      <c r="E98" s="291">
        <v>3505906</v>
      </c>
      <c r="F98" s="94">
        <v>850.72</v>
      </c>
      <c r="G98" s="94">
        <v>2.6617650672247595</v>
      </c>
      <c r="H98" s="94">
        <v>4.2428134906139015</v>
      </c>
      <c r="I98" s="223">
        <f>PRESSÃO!K98</f>
        <v>13.51</v>
      </c>
      <c r="J98" s="223">
        <f>PRESSÃO!L98</f>
        <v>1.581048423389142</v>
      </c>
      <c r="K98" s="108" t="s">
        <v>137</v>
      </c>
      <c r="L98" s="108" t="s">
        <v>137</v>
      </c>
      <c r="M98" s="108" t="s">
        <v>137</v>
      </c>
      <c r="N98" s="108" t="s">
        <v>137</v>
      </c>
      <c r="O98" s="108" t="s">
        <v>137</v>
      </c>
      <c r="P98" s="108" t="s">
        <v>137</v>
      </c>
      <c r="Q98" s="108" t="s">
        <v>137</v>
      </c>
      <c r="R98" s="108" t="s">
        <v>137</v>
      </c>
      <c r="S98" s="108" t="s">
        <v>137</v>
      </c>
      <c r="T98" s="108" t="s">
        <v>137</v>
      </c>
      <c r="U98" s="299">
        <f>(I98*31536000)/FM!I98</f>
        <v>7243.1845769368083</v>
      </c>
      <c r="V98" s="299">
        <f>(J98*31536000)/FM!I98</f>
        <v>847.65548154570615</v>
      </c>
      <c r="W98" s="87">
        <v>87.07</v>
      </c>
      <c r="X98" s="86" t="s">
        <v>858</v>
      </c>
      <c r="Y98" s="87">
        <v>87.07</v>
      </c>
      <c r="Z98" s="87">
        <v>18.920000000000002</v>
      </c>
      <c r="AA98" s="87">
        <v>98.46</v>
      </c>
      <c r="AB98" s="223">
        <f>(PRESSÃO!M98/PRESSÃO!J98)*100</f>
        <v>16.490159219767314</v>
      </c>
      <c r="AC98" s="223">
        <f>(PRESSÃO!M98/PRESSÃO!K98)*100</f>
        <v>5.1787320503330845</v>
      </c>
      <c r="AD98" s="223">
        <f>(PRESSÃO!N98/PRESSÃO!I98)*100</f>
        <v>19.258641805472088</v>
      </c>
      <c r="AE98" s="223">
        <f>(PRESSÃO!O98/PRESSÃO!L98)*100</f>
        <v>11.829296132441558</v>
      </c>
      <c r="AF98" s="108">
        <v>0</v>
      </c>
      <c r="AG98" s="129"/>
    </row>
    <row r="99" spans="1:33" ht="15" customHeight="1" x14ac:dyDescent="0.2">
      <c r="A99" s="277">
        <v>13</v>
      </c>
      <c r="B99" s="279">
        <v>30</v>
      </c>
      <c r="C99" s="4" t="s">
        <v>205</v>
      </c>
      <c r="D99" s="1" t="s">
        <v>10</v>
      </c>
      <c r="E99" s="291">
        <v>3506003</v>
      </c>
      <c r="F99" s="94">
        <v>673.49</v>
      </c>
      <c r="G99" s="94">
        <v>1.7811811352105531</v>
      </c>
      <c r="H99" s="94">
        <v>2.2715062791730083</v>
      </c>
      <c r="I99" s="223">
        <f>PRESSÃO!K99</f>
        <v>5.19</v>
      </c>
      <c r="J99" s="223">
        <f>PRESSÃO!L99</f>
        <v>0.49032514396245519</v>
      </c>
      <c r="K99" s="108" t="s">
        <v>137</v>
      </c>
      <c r="L99" s="108" t="s">
        <v>137</v>
      </c>
      <c r="M99" s="108" t="s">
        <v>137</v>
      </c>
      <c r="N99" s="108" t="s">
        <v>137</v>
      </c>
      <c r="O99" s="108" t="s">
        <v>137</v>
      </c>
      <c r="P99" s="108" t="s">
        <v>137</v>
      </c>
      <c r="Q99" s="108" t="s">
        <v>137</v>
      </c>
      <c r="R99" s="108" t="s">
        <v>137</v>
      </c>
      <c r="S99" s="108" t="s">
        <v>137</v>
      </c>
      <c r="T99" s="108" t="s">
        <v>137</v>
      </c>
      <c r="U99" s="299">
        <f>(I99*31536000)/FM!I99</f>
        <v>458.76138341616002</v>
      </c>
      <c r="V99" s="299">
        <f>(J99*31536000)/FM!I99</f>
        <v>43.341472325230015</v>
      </c>
      <c r="W99" s="87">
        <v>98.23</v>
      </c>
      <c r="X99" s="86">
        <v>98.66</v>
      </c>
      <c r="Y99" s="87">
        <v>97.15</v>
      </c>
      <c r="Z99" s="87">
        <v>50.33</v>
      </c>
      <c r="AA99" s="87">
        <v>99.9</v>
      </c>
      <c r="AB99" s="223">
        <f>(PRESSÃO!M99/PRESSÃO!J99)*100</f>
        <v>9.6062204186132512</v>
      </c>
      <c r="AC99" s="223">
        <f>(PRESSÃO!M99/PRESSÃO!K99)*100</f>
        <v>4.2043526011560628</v>
      </c>
      <c r="AD99" s="223">
        <f>(PRESSÃO!N99/PRESSÃO!I99)*100</f>
        <v>0.88909542589153823</v>
      </c>
      <c r="AE99" s="223">
        <f>(PRESSÃO!O99/PRESSÃO!L99)*100</f>
        <v>41.272511208500319</v>
      </c>
      <c r="AF99" s="108">
        <v>0</v>
      </c>
      <c r="AG99" s="129"/>
    </row>
    <row r="100" spans="1:33" ht="15" customHeight="1" x14ac:dyDescent="0.2">
      <c r="A100" s="277">
        <v>12</v>
      </c>
      <c r="B100" s="279">
        <v>30</v>
      </c>
      <c r="C100" s="4" t="s">
        <v>206</v>
      </c>
      <c r="D100" s="1" t="s">
        <v>11</v>
      </c>
      <c r="E100" s="291">
        <v>3506102</v>
      </c>
      <c r="F100" s="94">
        <v>682.51</v>
      </c>
      <c r="G100" s="94">
        <v>1.7811811352105531</v>
      </c>
      <c r="H100" s="94">
        <v>2.6317451604515472</v>
      </c>
      <c r="I100" s="223">
        <f>PRESSÃO!K100</f>
        <v>7.46</v>
      </c>
      <c r="J100" s="223">
        <f>PRESSÃO!L100</f>
        <v>0.85056402524099406</v>
      </c>
      <c r="K100" s="108" t="s">
        <v>137</v>
      </c>
      <c r="L100" s="108" t="s">
        <v>137</v>
      </c>
      <c r="M100" s="108" t="s">
        <v>137</v>
      </c>
      <c r="N100" s="108" t="s">
        <v>137</v>
      </c>
      <c r="O100" s="108" t="s">
        <v>137</v>
      </c>
      <c r="P100" s="108" t="s">
        <v>137</v>
      </c>
      <c r="Q100" s="108" t="s">
        <v>137</v>
      </c>
      <c r="R100" s="108" t="s">
        <v>137</v>
      </c>
      <c r="S100" s="108" t="s">
        <v>137</v>
      </c>
      <c r="T100" s="108" t="s">
        <v>137</v>
      </c>
      <c r="U100" s="299">
        <f>(I100*31536000)/FM!I100</f>
        <v>3153.8959419784696</v>
      </c>
      <c r="V100" s="299">
        <f>(J100*31536000)/FM!I100</f>
        <v>359.59657206440272</v>
      </c>
      <c r="W100" s="87">
        <v>99.89</v>
      </c>
      <c r="X100" s="86">
        <v>95.29</v>
      </c>
      <c r="Y100" s="87">
        <v>99.89</v>
      </c>
      <c r="Z100" s="87">
        <v>48.44</v>
      </c>
      <c r="AA100" s="87">
        <v>99.99</v>
      </c>
      <c r="AB100" s="223">
        <f>(PRESSÃO!M100/PRESSÃO!J100)*100</f>
        <v>72.542475946737824</v>
      </c>
      <c r="AC100" s="223">
        <f>(PRESSÃO!M100/PRESSÃO!K100)*100</f>
        <v>25.591596514745312</v>
      </c>
      <c r="AD100" s="223">
        <f>(PRESSÃO!N100/PRESSÃO!I100)*100</f>
        <v>77.251531177784742</v>
      </c>
      <c r="AE100" s="223">
        <f>(PRESSÃO!O100/PRESSÃO!L100)*100</f>
        <v>62.681160286427826</v>
      </c>
      <c r="AF100" s="108">
        <v>1</v>
      </c>
      <c r="AG100" s="129"/>
    </row>
    <row r="101" spans="1:33" ht="15" customHeight="1" x14ac:dyDescent="0.2">
      <c r="A101" s="277">
        <v>19</v>
      </c>
      <c r="B101" s="279">
        <v>30</v>
      </c>
      <c r="C101" s="4" t="s">
        <v>207</v>
      </c>
      <c r="D101" s="1" t="s">
        <v>2</v>
      </c>
      <c r="E101" s="291">
        <v>3506201</v>
      </c>
      <c r="F101" s="94">
        <v>301.85000000000002</v>
      </c>
      <c r="G101" s="94">
        <v>0.61040477105530189</v>
      </c>
      <c r="H101" s="94">
        <v>0.8605706608320649</v>
      </c>
      <c r="I101" s="223">
        <f>PRESSÃO!K101</f>
        <v>2.15</v>
      </c>
      <c r="J101" s="223">
        <f>PRESSÃO!L101</f>
        <v>0.25016588977676302</v>
      </c>
      <c r="K101" s="108" t="s">
        <v>137</v>
      </c>
      <c r="L101" s="108" t="s">
        <v>137</v>
      </c>
      <c r="M101" s="108" t="s">
        <v>137</v>
      </c>
      <c r="N101" s="108" t="s">
        <v>137</v>
      </c>
      <c r="O101" s="108" t="s">
        <v>137</v>
      </c>
      <c r="P101" s="108" t="s">
        <v>137</v>
      </c>
      <c r="Q101" s="108" t="s">
        <v>137</v>
      </c>
      <c r="R101" s="108" t="s">
        <v>137</v>
      </c>
      <c r="S101" s="108" t="s">
        <v>137</v>
      </c>
      <c r="T101" s="108" t="s">
        <v>137</v>
      </c>
      <c r="U101" s="299">
        <f>(I101*31536000)/FM!I101</f>
        <v>23874.084507042255</v>
      </c>
      <c r="V101" s="299">
        <f>(J101*31536000)/FM!I101</f>
        <v>2777.8984154929572</v>
      </c>
      <c r="W101" s="87">
        <v>94.16</v>
      </c>
      <c r="X101" s="86">
        <v>91.39</v>
      </c>
      <c r="Y101" s="87">
        <v>93.68</v>
      </c>
      <c r="Z101" s="87">
        <v>14.48</v>
      </c>
      <c r="AA101" s="87">
        <v>100</v>
      </c>
      <c r="AB101" s="223">
        <f>(PRESSÃO!M101/PRESSÃO!J101)*100</f>
        <v>0.67284422576078762</v>
      </c>
      <c r="AC101" s="223">
        <f>(PRESSÃO!M101/PRESSÃO!K101)*100</f>
        <v>0.26931627906976752</v>
      </c>
      <c r="AD101" s="223">
        <f>(PRESSÃO!N101/PRESSÃO!I101)*100</f>
        <v>0</v>
      </c>
      <c r="AE101" s="223">
        <f>(PRESSÃO!O101/PRESSÃO!L101)*100</f>
        <v>2.3145841366171096</v>
      </c>
      <c r="AF101" s="108">
        <v>0</v>
      </c>
      <c r="AG101" s="129"/>
    </row>
    <row r="102" spans="1:33" ht="15" customHeight="1" x14ac:dyDescent="0.2">
      <c r="A102" s="277">
        <v>14</v>
      </c>
      <c r="B102" s="279">
        <v>30</v>
      </c>
      <c r="C102" s="4" t="s">
        <v>208</v>
      </c>
      <c r="D102" s="1" t="s">
        <v>8</v>
      </c>
      <c r="E102" s="291">
        <v>3506300</v>
      </c>
      <c r="F102" s="94">
        <v>244.02</v>
      </c>
      <c r="G102" s="94">
        <v>0.92061047437848809</v>
      </c>
      <c r="H102" s="94">
        <v>1.2108029065195332</v>
      </c>
      <c r="I102" s="223">
        <f>PRESSÃO!K102</f>
        <v>2.5299999999999998</v>
      </c>
      <c r="J102" s="223">
        <f>PRESSÃO!L102</f>
        <v>0.29019243214104506</v>
      </c>
      <c r="K102" s="108" t="s">
        <v>137</v>
      </c>
      <c r="L102" s="108" t="s">
        <v>137</v>
      </c>
      <c r="M102" s="108" t="s">
        <v>137</v>
      </c>
      <c r="N102" s="108" t="s">
        <v>137</v>
      </c>
      <c r="O102" s="108" t="s">
        <v>137</v>
      </c>
      <c r="P102" s="108" t="s">
        <v>137</v>
      </c>
      <c r="Q102" s="108" t="s">
        <v>137</v>
      </c>
      <c r="R102" s="108" t="s">
        <v>137</v>
      </c>
      <c r="S102" s="108" t="s">
        <v>137</v>
      </c>
      <c r="T102" s="108" t="s">
        <v>137</v>
      </c>
      <c r="U102" s="299">
        <f>(I102*31536000)/FM!I102</f>
        <v>7406.1152882205515</v>
      </c>
      <c r="V102" s="299">
        <f>(J102*31536000)/FM!I102</f>
        <v>849.48561589158055</v>
      </c>
      <c r="W102" s="87">
        <v>89.52</v>
      </c>
      <c r="X102" s="86">
        <v>100</v>
      </c>
      <c r="Y102" s="87">
        <v>87.57</v>
      </c>
      <c r="Z102" s="87">
        <v>20.39</v>
      </c>
      <c r="AA102" s="87">
        <v>99.88</v>
      </c>
      <c r="AB102" s="223">
        <f>(PRESSÃO!M102/PRESSÃO!J102)*100</f>
        <v>16.967542685419357</v>
      </c>
      <c r="AC102" s="223">
        <f>(PRESSÃO!M102/PRESSÃO!K102)*100</f>
        <v>8.1202964426877493</v>
      </c>
      <c r="AD102" s="223">
        <f>(PRESSÃO!N102/PRESSÃO!I102)*100</f>
        <v>18.769903755076999</v>
      </c>
      <c r="AE102" s="223">
        <f>(PRESSÃO!O102/PRESSÃO!L102)*100</f>
        <v>11.249707567884764</v>
      </c>
      <c r="AF102" s="108">
        <v>0</v>
      </c>
      <c r="AG102" s="129"/>
    </row>
    <row r="103" spans="1:33" ht="15" customHeight="1" x14ac:dyDescent="0.2">
      <c r="A103" s="277">
        <v>7</v>
      </c>
      <c r="B103" s="279">
        <v>30</v>
      </c>
      <c r="C103" s="4" t="s">
        <v>209</v>
      </c>
      <c r="D103" s="1" t="s">
        <v>14</v>
      </c>
      <c r="E103" s="291">
        <v>3506359</v>
      </c>
      <c r="F103" s="94">
        <v>491.7</v>
      </c>
      <c r="G103" s="94">
        <v>6.7844989307458148</v>
      </c>
      <c r="H103" s="94">
        <v>10.276814752029425</v>
      </c>
      <c r="I103" s="223">
        <f>PRESSÃO!K103</f>
        <v>27.5</v>
      </c>
      <c r="J103" s="223">
        <f>PRESSÃO!L103</f>
        <v>3.4923158212836105</v>
      </c>
      <c r="K103" s="108" t="s">
        <v>137</v>
      </c>
      <c r="L103" s="108" t="s">
        <v>137</v>
      </c>
      <c r="M103" s="108" t="s">
        <v>137</v>
      </c>
      <c r="N103" s="108" t="s">
        <v>137</v>
      </c>
      <c r="O103" s="108" t="s">
        <v>137</v>
      </c>
      <c r="P103" s="108" t="s">
        <v>137</v>
      </c>
      <c r="Q103" s="108" t="s">
        <v>137</v>
      </c>
      <c r="R103" s="108" t="s">
        <v>137</v>
      </c>
      <c r="S103" s="108" t="s">
        <v>137</v>
      </c>
      <c r="T103" s="108" t="s">
        <v>137</v>
      </c>
      <c r="U103" s="299">
        <f>(I103*31536000)/FM!I103</f>
        <v>15185.697525784028</v>
      </c>
      <c r="V103" s="299">
        <f>(J103*31536000)/FM!I103</f>
        <v>1928.4818809644703</v>
      </c>
      <c r="W103" s="87">
        <v>57.49</v>
      </c>
      <c r="X103" s="86">
        <v>100</v>
      </c>
      <c r="Y103" s="87">
        <v>50.19</v>
      </c>
      <c r="Z103" s="87">
        <v>34.909999999999997</v>
      </c>
      <c r="AA103" s="87">
        <v>58.44</v>
      </c>
      <c r="AB103" s="223">
        <f>(PRESSÃO!M103/PRESSÃO!J103)*100</f>
        <v>17.38836442144796</v>
      </c>
      <c r="AC103" s="223">
        <f>(PRESSÃO!M103/PRESSÃO!K103)*100</f>
        <v>6.498072727272727</v>
      </c>
      <c r="AD103" s="223">
        <f>(PRESSÃO!N103/PRESSÃO!I103)*100</f>
        <v>26.328094649778965</v>
      </c>
      <c r="AE103" s="223">
        <f>(PRESSÃO!O103/PRESSÃO!L103)*100</f>
        <v>2.1209421996884394E-2</v>
      </c>
      <c r="AF103" s="108">
        <v>0</v>
      </c>
      <c r="AG103" s="129"/>
    </row>
    <row r="104" spans="1:33" ht="15" customHeight="1" x14ac:dyDescent="0.2">
      <c r="A104" s="277">
        <v>19</v>
      </c>
      <c r="B104" s="279">
        <v>30</v>
      </c>
      <c r="C104" s="4" t="s">
        <v>210</v>
      </c>
      <c r="D104" s="1" t="s">
        <v>2</v>
      </c>
      <c r="E104" s="291">
        <v>3506409</v>
      </c>
      <c r="F104" s="94">
        <v>157.28</v>
      </c>
      <c r="G104" s="94">
        <v>0.29019243214104512</v>
      </c>
      <c r="H104" s="94">
        <v>0.3902587880517504</v>
      </c>
      <c r="I104" s="223">
        <f>PRESSÃO!K104</f>
        <v>1.1499999999999999</v>
      </c>
      <c r="J104" s="223">
        <f>PRESSÃO!L104</f>
        <v>0.10006635591070528</v>
      </c>
      <c r="K104" s="108" t="s">
        <v>137</v>
      </c>
      <c r="L104" s="108" t="s">
        <v>137</v>
      </c>
      <c r="M104" s="108" t="s">
        <v>137</v>
      </c>
      <c r="N104" s="108" t="s">
        <v>137</v>
      </c>
      <c r="O104" s="108" t="s">
        <v>137</v>
      </c>
      <c r="P104" s="108" t="s">
        <v>137</v>
      </c>
      <c r="Q104" s="108" t="s">
        <v>137</v>
      </c>
      <c r="R104" s="108" t="s">
        <v>137</v>
      </c>
      <c r="S104" s="108" t="s">
        <v>137</v>
      </c>
      <c r="T104" s="108" t="s">
        <v>137</v>
      </c>
      <c r="U104" s="299">
        <f>(I104*31536000)/FM!I104</f>
        <v>4811.7818760780156</v>
      </c>
      <c r="V104" s="299">
        <f>(J104*31536000)/FM!I104</f>
        <v>418.6934589359164</v>
      </c>
      <c r="W104" s="87">
        <v>97.63</v>
      </c>
      <c r="X104" s="86">
        <v>100</v>
      </c>
      <c r="Y104" s="87">
        <v>99.58</v>
      </c>
      <c r="Z104" s="87">
        <v>7.27</v>
      </c>
      <c r="AA104" s="87">
        <v>98.95</v>
      </c>
      <c r="AB104" s="223">
        <f>(PRESSÃO!M104/PRESSÃO!J104)*100</f>
        <v>1.9616726732069969</v>
      </c>
      <c r="AC104" s="223">
        <f>(PRESSÃO!M104/PRESSÃO!K104)*100</f>
        <v>0.66570434782608712</v>
      </c>
      <c r="AD104" s="223">
        <f>(PRESSÃO!N104/PRESSÃO!I104)*100</f>
        <v>1.5889801005419812</v>
      </c>
      <c r="AE104" s="223">
        <f>(PRESSÃO!O104/PRESSÃO!L104)*100</f>
        <v>3.0424811339355409</v>
      </c>
      <c r="AF104" s="108">
        <v>0</v>
      </c>
      <c r="AG104" s="129"/>
    </row>
    <row r="105" spans="1:33" ht="15" customHeight="1" x14ac:dyDescent="0.2">
      <c r="A105" s="277">
        <v>19</v>
      </c>
      <c r="B105" s="279">
        <v>30</v>
      </c>
      <c r="C105" s="4" t="s">
        <v>211</v>
      </c>
      <c r="D105" s="1" t="s">
        <v>2</v>
      </c>
      <c r="E105" s="291">
        <v>3506508</v>
      </c>
      <c r="F105" s="94">
        <v>530.65</v>
      </c>
      <c r="G105" s="94">
        <v>0.91060383878741757</v>
      </c>
      <c r="H105" s="94">
        <v>1.2108029065195332</v>
      </c>
      <c r="I105" s="223">
        <f>PRESSÃO!K105</f>
        <v>3.84</v>
      </c>
      <c r="J105" s="223">
        <f>PRESSÃO!L105</f>
        <v>0.30019906773211558</v>
      </c>
      <c r="K105" s="108" t="s">
        <v>137</v>
      </c>
      <c r="L105" s="108" t="s">
        <v>137</v>
      </c>
      <c r="M105" s="108" t="s">
        <v>137</v>
      </c>
      <c r="N105" s="108" t="s">
        <v>137</v>
      </c>
      <c r="O105" s="108" t="s">
        <v>137</v>
      </c>
      <c r="P105" s="108" t="s">
        <v>137</v>
      </c>
      <c r="Q105" s="108" t="s">
        <v>137</v>
      </c>
      <c r="R105" s="108" t="s">
        <v>137</v>
      </c>
      <c r="S105" s="108" t="s">
        <v>137</v>
      </c>
      <c r="T105" s="108" t="s">
        <v>137</v>
      </c>
      <c r="U105" s="299">
        <f>(I105*31536000)/FM!I105</f>
        <v>1038.2489261555081</v>
      </c>
      <c r="V105" s="299">
        <f>(J105*31536000)/FM!I105</f>
        <v>81.167020756706677</v>
      </c>
      <c r="W105" s="87">
        <v>100</v>
      </c>
      <c r="X105" s="86">
        <v>100</v>
      </c>
      <c r="Y105" s="87">
        <v>100</v>
      </c>
      <c r="Z105" s="87">
        <v>27.47</v>
      </c>
      <c r="AA105" s="87">
        <v>100</v>
      </c>
      <c r="AB105" s="223">
        <f>(PRESSÃO!M105/PRESSÃO!J105)*100</f>
        <v>23.716089419163232</v>
      </c>
      <c r="AC105" s="223">
        <f>(PRESSÃO!M105/PRESSÃO!K105)*100</f>
        <v>7.4779973958333299</v>
      </c>
      <c r="AD105" s="223">
        <f>(PRESSÃO!N105/PRESSÃO!I105)*100</f>
        <v>8.9905067948118162</v>
      </c>
      <c r="AE105" s="223">
        <f>(PRESSÃO!O105/PRESSÃO!L105)*100</f>
        <v>68.38369004636256</v>
      </c>
      <c r="AF105" s="108">
        <v>0</v>
      </c>
      <c r="AG105" s="129"/>
    </row>
    <row r="106" spans="1:33" ht="15" customHeight="1" x14ac:dyDescent="0.2">
      <c r="A106" s="277">
        <v>6</v>
      </c>
      <c r="B106" s="279">
        <v>30</v>
      </c>
      <c r="C106" s="4" t="s">
        <v>212</v>
      </c>
      <c r="D106" s="1" t="s">
        <v>16</v>
      </c>
      <c r="E106" s="291">
        <v>3506607</v>
      </c>
      <c r="F106" s="94">
        <v>316.72000000000003</v>
      </c>
      <c r="G106" s="94">
        <v>2.3015261859462202</v>
      </c>
      <c r="H106" s="94">
        <v>3.5523556348300356</v>
      </c>
      <c r="I106" s="223">
        <f>PRESSÃO!K106</f>
        <v>9.5</v>
      </c>
      <c r="J106" s="223">
        <f>PRESSÃO!L106</f>
        <v>1.2508294488838154</v>
      </c>
      <c r="K106" s="108" t="s">
        <v>137</v>
      </c>
      <c r="L106" s="108" t="s">
        <v>137</v>
      </c>
      <c r="M106" s="108" t="s">
        <v>137</v>
      </c>
      <c r="N106" s="108" t="s">
        <v>137</v>
      </c>
      <c r="O106" s="108" t="s">
        <v>137</v>
      </c>
      <c r="P106" s="108" t="s">
        <v>137</v>
      </c>
      <c r="Q106" s="108" t="s">
        <v>137</v>
      </c>
      <c r="R106" s="108" t="s">
        <v>137</v>
      </c>
      <c r="S106" s="108" t="s">
        <v>137</v>
      </c>
      <c r="T106" s="108" t="s">
        <v>137</v>
      </c>
      <c r="U106" s="299">
        <f>(I106*31536000)/FM!I106</f>
        <v>9720.0700798131202</v>
      </c>
      <c r="V106" s="299">
        <f>(J106*31536000)/FM!I106</f>
        <v>1279.8052527415482</v>
      </c>
      <c r="W106" s="87">
        <v>55.4</v>
      </c>
      <c r="X106" s="86" t="s">
        <v>858</v>
      </c>
      <c r="Y106" s="87">
        <v>47.47</v>
      </c>
      <c r="Z106" s="87">
        <v>30.97</v>
      </c>
      <c r="AA106" s="87">
        <v>64.55</v>
      </c>
      <c r="AB106" s="223">
        <f>(PRESSÃO!M106/PRESSÃO!J106)*100</f>
        <v>21.245012537606197</v>
      </c>
      <c r="AC106" s="223">
        <f>(PRESSÃO!M106/PRESSÃO!K106)*100</f>
        <v>7.9441936842105401</v>
      </c>
      <c r="AD106" s="223">
        <f>(PRESSÃO!N106/PRESSÃO!I106)*100</f>
        <v>32.215349298542662</v>
      </c>
      <c r="AE106" s="223">
        <f>(PRESSÃO!O106/PRESSÃO!L106)*100</f>
        <v>1.059592897483107</v>
      </c>
      <c r="AF106" s="108">
        <v>0</v>
      </c>
      <c r="AG106" s="129"/>
    </row>
    <row r="107" spans="1:33" ht="15" customHeight="1" x14ac:dyDescent="0.2">
      <c r="A107" s="277">
        <v>13</v>
      </c>
      <c r="B107" s="279">
        <v>30</v>
      </c>
      <c r="C107" s="4" t="s">
        <v>213</v>
      </c>
      <c r="D107" s="1" t="s">
        <v>10</v>
      </c>
      <c r="E107" s="291">
        <v>3506706</v>
      </c>
      <c r="F107" s="94">
        <v>691.02</v>
      </c>
      <c r="G107" s="94">
        <v>2.2715062791730083</v>
      </c>
      <c r="H107" s="94">
        <v>2.8318778722729578</v>
      </c>
      <c r="I107" s="223">
        <f>PRESSÃO!K107</f>
        <v>5.5</v>
      </c>
      <c r="J107" s="223">
        <f>PRESSÃO!L107</f>
        <v>0.56037159309994955</v>
      </c>
      <c r="K107" s="108" t="s">
        <v>137</v>
      </c>
      <c r="L107" s="108" t="s">
        <v>137</v>
      </c>
      <c r="M107" s="108" t="s">
        <v>137</v>
      </c>
      <c r="N107" s="108" t="s">
        <v>137</v>
      </c>
      <c r="O107" s="108" t="s">
        <v>137</v>
      </c>
      <c r="P107" s="108" t="s">
        <v>137</v>
      </c>
      <c r="Q107" s="108" t="s">
        <v>137</v>
      </c>
      <c r="R107" s="108" t="s">
        <v>137</v>
      </c>
      <c r="S107" s="108" t="s">
        <v>137</v>
      </c>
      <c r="T107" s="108" t="s">
        <v>137</v>
      </c>
      <c r="U107" s="299">
        <f>(I107*31536000)/FM!I107</f>
        <v>12205.193160227993</v>
      </c>
      <c r="V107" s="299">
        <f>(J107*31536000)/FM!I107</f>
        <v>1243.5351882344669</v>
      </c>
      <c r="W107" s="87" t="s">
        <v>858</v>
      </c>
      <c r="X107" s="86" t="s">
        <v>858</v>
      </c>
      <c r="Y107" s="87" t="s">
        <v>858</v>
      </c>
      <c r="Z107" s="87" t="s">
        <v>858</v>
      </c>
      <c r="AA107" s="87" t="s">
        <v>858</v>
      </c>
      <c r="AB107" s="223">
        <f>(PRESSÃO!M107/PRESSÃO!J107)*100</f>
        <v>38.882248799670968</v>
      </c>
      <c r="AC107" s="223">
        <f>(PRESSÃO!M107/PRESSÃO!K107)*100</f>
        <v>20.019959999999994</v>
      </c>
      <c r="AD107" s="223">
        <f>(PRESSÃO!N107/PRESSÃO!I107)*100</f>
        <v>43.712214626212536</v>
      </c>
      <c r="AE107" s="223">
        <f>(PRESSÃO!O107/PRESSÃO!L107)*100</f>
        <v>19.303637324225694</v>
      </c>
      <c r="AF107" s="108">
        <v>0</v>
      </c>
      <c r="AG107" s="129"/>
    </row>
    <row r="108" spans="1:33" ht="15" customHeight="1" x14ac:dyDescent="0.2">
      <c r="A108" s="277">
        <v>13</v>
      </c>
      <c r="B108" s="279">
        <v>30</v>
      </c>
      <c r="C108" s="4" t="s">
        <v>214</v>
      </c>
      <c r="D108" s="1" t="s">
        <v>10</v>
      </c>
      <c r="E108" s="291">
        <v>3506805</v>
      </c>
      <c r="F108" s="94">
        <v>364.04</v>
      </c>
      <c r="G108" s="94">
        <v>1.2208095421106038</v>
      </c>
      <c r="H108" s="94">
        <v>1.5210086098427196</v>
      </c>
      <c r="I108" s="223">
        <f>PRESSÃO!K108</f>
        <v>2.96</v>
      </c>
      <c r="J108" s="223">
        <f>PRESSÃO!L108</f>
        <v>0.3001990677321158</v>
      </c>
      <c r="K108" s="108" t="s">
        <v>137</v>
      </c>
      <c r="L108" s="108" t="s">
        <v>137</v>
      </c>
      <c r="M108" s="108" t="s">
        <v>137</v>
      </c>
      <c r="N108" s="108" t="s">
        <v>137</v>
      </c>
      <c r="O108" s="108" t="s">
        <v>137</v>
      </c>
      <c r="P108" s="108" t="s">
        <v>137</v>
      </c>
      <c r="Q108" s="108" t="s">
        <v>137</v>
      </c>
      <c r="R108" s="108" t="s">
        <v>137</v>
      </c>
      <c r="S108" s="108" t="s">
        <v>137</v>
      </c>
      <c r="T108" s="108" t="s">
        <v>137</v>
      </c>
      <c r="U108" s="299">
        <f>(I108*31536000)/FM!I108</f>
        <v>8015.3323029366302</v>
      </c>
      <c r="V108" s="299">
        <f>(J108*31536000)/FM!I108</f>
        <v>812.90381246780044</v>
      </c>
      <c r="W108" s="87">
        <v>100</v>
      </c>
      <c r="X108" s="86">
        <v>100</v>
      </c>
      <c r="Y108" s="87">
        <v>98.7</v>
      </c>
      <c r="Z108" s="87">
        <v>28.73</v>
      </c>
      <c r="AA108" s="87">
        <v>100</v>
      </c>
      <c r="AB108" s="223">
        <f>(PRESSÃO!M108/PRESSÃO!J108)*100</f>
        <v>66.579300961663606</v>
      </c>
      <c r="AC108" s="223">
        <f>(PRESSÃO!M108/PRESSÃO!K108)*100</f>
        <v>34.212057432432438</v>
      </c>
      <c r="AD108" s="223">
        <f>(PRESSÃO!N108/PRESSÃO!I108)*100</f>
        <v>79.32463390855969</v>
      </c>
      <c r="AE108" s="223">
        <f>(PRESSÃO!O108/PRESSÃO!L108)*100</f>
        <v>14.748280310952969</v>
      </c>
      <c r="AF108" s="108">
        <v>1</v>
      </c>
      <c r="AG108" s="129"/>
    </row>
    <row r="109" spans="1:33" ht="15" customHeight="1" x14ac:dyDescent="0.2">
      <c r="A109" s="277">
        <v>10</v>
      </c>
      <c r="B109" s="279">
        <v>30</v>
      </c>
      <c r="C109" s="4" t="s">
        <v>215</v>
      </c>
      <c r="D109" s="1" t="s">
        <v>54</v>
      </c>
      <c r="E109" s="291">
        <v>3506904</v>
      </c>
      <c r="F109" s="94">
        <v>653.36</v>
      </c>
      <c r="G109" s="94">
        <v>1.5510285166159312</v>
      </c>
      <c r="H109" s="94">
        <v>2.4216058130390663</v>
      </c>
      <c r="I109" s="223">
        <f>PRESSÃO!K109</f>
        <v>6.25</v>
      </c>
      <c r="J109" s="223">
        <f>PRESSÃO!L109</f>
        <v>0.87057729642313508</v>
      </c>
      <c r="K109" s="108" t="s">
        <v>137</v>
      </c>
      <c r="L109" s="108" t="s">
        <v>137</v>
      </c>
      <c r="M109" s="108" t="s">
        <v>137</v>
      </c>
      <c r="N109" s="108" t="s">
        <v>137</v>
      </c>
      <c r="O109" s="108" t="s">
        <v>137</v>
      </c>
      <c r="P109" s="108" t="s">
        <v>137</v>
      </c>
      <c r="Q109" s="108" t="s">
        <v>137</v>
      </c>
      <c r="R109" s="108" t="s">
        <v>137</v>
      </c>
      <c r="S109" s="108" t="s">
        <v>137</v>
      </c>
      <c r="T109" s="108" t="s">
        <v>137</v>
      </c>
      <c r="U109" s="299">
        <f>(I109*31536000)/FM!I109</f>
        <v>18750</v>
      </c>
      <c r="V109" s="299">
        <f>(J109*31536000)/FM!I109</f>
        <v>2611.7318892694052</v>
      </c>
      <c r="W109" s="87">
        <v>62.51</v>
      </c>
      <c r="X109" s="86">
        <v>100</v>
      </c>
      <c r="Y109" s="87">
        <v>56.3</v>
      </c>
      <c r="Z109" s="87">
        <v>21.55</v>
      </c>
      <c r="AA109" s="87">
        <v>98.04</v>
      </c>
      <c r="AB109" s="223">
        <f>(PRESSÃO!M109/PRESSÃO!J109)*100</f>
        <v>0.51438181775619363</v>
      </c>
      <c r="AC109" s="223">
        <f>(PRESSÃO!M109/PRESSÃO!K109)*100</f>
        <v>0.1993008</v>
      </c>
      <c r="AD109" s="223">
        <f>(PRESSÃO!N109/PRESSÃO!I109)*100</f>
        <v>0.69086415144573343</v>
      </c>
      <c r="AE109" s="223">
        <f>(PRESSÃO!O109/PRESSÃO!L109)*100</f>
        <v>0.19995926922885227</v>
      </c>
      <c r="AF109" s="108">
        <v>0</v>
      </c>
      <c r="AG109" s="129"/>
    </row>
    <row r="110" spans="1:33" ht="15" customHeight="1" x14ac:dyDescent="0.2">
      <c r="A110" s="277">
        <v>10</v>
      </c>
      <c r="B110" s="279">
        <v>30</v>
      </c>
      <c r="C110" s="4" t="s">
        <v>216</v>
      </c>
      <c r="D110" s="1" t="s">
        <v>54</v>
      </c>
      <c r="E110" s="291">
        <v>3507001</v>
      </c>
      <c r="F110" s="94">
        <v>249.01</v>
      </c>
      <c r="G110" s="94">
        <v>0.4703118727803145</v>
      </c>
      <c r="H110" s="94">
        <v>0.82054411846778286</v>
      </c>
      <c r="I110" s="223">
        <f>PRESSÃO!K110</f>
        <v>2.2599999999999998</v>
      </c>
      <c r="J110" s="223">
        <f>PRESSÃO!L110</f>
        <v>0.35023224568746836</v>
      </c>
      <c r="K110" s="108" t="s">
        <v>137</v>
      </c>
      <c r="L110" s="108" t="s">
        <v>137</v>
      </c>
      <c r="M110" s="108" t="s">
        <v>137</v>
      </c>
      <c r="N110" s="108" t="s">
        <v>137</v>
      </c>
      <c r="O110" s="108" t="s">
        <v>137</v>
      </c>
      <c r="P110" s="108" t="s">
        <v>137</v>
      </c>
      <c r="Q110" s="108" t="s">
        <v>137</v>
      </c>
      <c r="R110" s="108" t="s">
        <v>137</v>
      </c>
      <c r="S110" s="108" t="s">
        <v>137</v>
      </c>
      <c r="T110" s="108" t="s">
        <v>137</v>
      </c>
      <c r="U110" s="299">
        <f>(I110*31536000)/FM!I110</f>
        <v>1319.4246255808357</v>
      </c>
      <c r="V110" s="299">
        <f>(J110*31536000)/FM!I110</f>
        <v>204.47126089934653</v>
      </c>
      <c r="W110" s="87">
        <v>77.959999999999994</v>
      </c>
      <c r="X110" s="86">
        <v>94.86</v>
      </c>
      <c r="Y110" s="87">
        <v>66.92</v>
      </c>
      <c r="Z110" s="87">
        <v>22.61</v>
      </c>
      <c r="AA110" s="87">
        <v>82.88</v>
      </c>
      <c r="AB110" s="223">
        <f>(PRESSÃO!M110/PRESSÃO!J110)*100</f>
        <v>56.533035769753461</v>
      </c>
      <c r="AC110" s="223">
        <f>(PRESSÃO!M110/PRESSÃO!K110)*100</f>
        <v>20.525597345132741</v>
      </c>
      <c r="AD110" s="223">
        <f>(PRESSÃO!N110/PRESSÃO!I110)*100</f>
        <v>28.879198646861166</v>
      </c>
      <c r="AE110" s="223">
        <f>(PRESSÃO!O110/PRESSÃO!L110)*100</f>
        <v>93.668188477637386</v>
      </c>
      <c r="AF110" s="108">
        <v>2</v>
      </c>
      <c r="AG110" s="129"/>
    </row>
    <row r="111" spans="1:33" ht="15" customHeight="1" x14ac:dyDescent="0.2">
      <c r="A111" s="277">
        <v>5</v>
      </c>
      <c r="B111" s="279">
        <v>30</v>
      </c>
      <c r="C111" s="4" t="s">
        <v>217</v>
      </c>
      <c r="D111" s="1" t="s">
        <v>9</v>
      </c>
      <c r="E111" s="291">
        <v>3507100</v>
      </c>
      <c r="F111" s="94">
        <v>108.51</v>
      </c>
      <c r="G111" s="94">
        <v>0.33021897450532722</v>
      </c>
      <c r="H111" s="94">
        <v>0.50033177955352615</v>
      </c>
      <c r="I111" s="223">
        <f>PRESSÃO!K111</f>
        <v>1.32</v>
      </c>
      <c r="J111" s="223">
        <f>PRESSÃO!L111</f>
        <v>0.17011280504819892</v>
      </c>
      <c r="K111" s="108" t="s">
        <v>137</v>
      </c>
      <c r="L111" s="108" t="s">
        <v>137</v>
      </c>
      <c r="M111" s="108" t="s">
        <v>137</v>
      </c>
      <c r="N111" s="108" t="s">
        <v>137</v>
      </c>
      <c r="O111" s="108" t="s">
        <v>137</v>
      </c>
      <c r="P111" s="108" t="s">
        <v>137</v>
      </c>
      <c r="Q111" s="108" t="s">
        <v>137</v>
      </c>
      <c r="R111" s="108" t="s">
        <v>137</v>
      </c>
      <c r="S111" s="108" t="s">
        <v>137</v>
      </c>
      <c r="T111" s="108" t="s">
        <v>137</v>
      </c>
      <c r="U111" s="299">
        <f>(I111*31536000)/FM!I111</f>
        <v>1846.7468169114059</v>
      </c>
      <c r="V111" s="299">
        <f>(J111*31536000)/FM!I111</f>
        <v>237.99642518078173</v>
      </c>
      <c r="W111" s="87">
        <v>90</v>
      </c>
      <c r="X111" s="86">
        <v>100</v>
      </c>
      <c r="Y111" s="87">
        <v>86.97</v>
      </c>
      <c r="Z111" s="87">
        <v>34.909999999999997</v>
      </c>
      <c r="AA111" s="87">
        <v>96.97</v>
      </c>
      <c r="AB111" s="223">
        <f>(PRESSÃO!M111/PRESSÃO!J111)*100</f>
        <v>43.932288329984985</v>
      </c>
      <c r="AC111" s="223">
        <f>(PRESSÃO!M111/PRESSÃO!K111)*100</f>
        <v>16.652060606060605</v>
      </c>
      <c r="AD111" s="223">
        <f>(PRESSÃO!N111/PRESSÃO!I111)*100</f>
        <v>50.377359523087087</v>
      </c>
      <c r="AE111" s="223">
        <f>(PRESSÃO!O111/PRESSÃO!L111)*100</f>
        <v>31.421267778669147</v>
      </c>
      <c r="AF111" s="108">
        <v>0</v>
      </c>
      <c r="AG111" s="129"/>
    </row>
    <row r="112" spans="1:33" ht="15" customHeight="1" x14ac:dyDescent="0.2">
      <c r="A112" s="277">
        <v>14</v>
      </c>
      <c r="B112" s="279">
        <v>30</v>
      </c>
      <c r="C112" s="4" t="s">
        <v>218</v>
      </c>
      <c r="D112" s="1" t="s">
        <v>8</v>
      </c>
      <c r="E112" s="291">
        <v>3507159</v>
      </c>
      <c r="F112" s="94">
        <v>133.22</v>
      </c>
      <c r="G112" s="94">
        <v>0.49032514396245563</v>
      </c>
      <c r="H112" s="94">
        <v>0.66043794901065445</v>
      </c>
      <c r="I112" s="223">
        <f>PRESSÃO!K112</f>
        <v>1.48</v>
      </c>
      <c r="J112" s="223">
        <f>PRESSÃO!L112</f>
        <v>0.17011280504819881</v>
      </c>
      <c r="K112" s="108" t="s">
        <v>137</v>
      </c>
      <c r="L112" s="108" t="s">
        <v>137</v>
      </c>
      <c r="M112" s="108" t="s">
        <v>137</v>
      </c>
      <c r="N112" s="108" t="s">
        <v>137</v>
      </c>
      <c r="O112" s="108" t="s">
        <v>137</v>
      </c>
      <c r="P112" s="108" t="s">
        <v>137</v>
      </c>
      <c r="Q112" s="108" t="s">
        <v>137</v>
      </c>
      <c r="R112" s="108" t="s">
        <v>137</v>
      </c>
      <c r="S112" s="108" t="s">
        <v>137</v>
      </c>
      <c r="T112" s="108" t="s">
        <v>137</v>
      </c>
      <c r="U112" s="299">
        <f>(I112*31536000)/FM!I112</f>
        <v>12499.539367970005</v>
      </c>
      <c r="V112" s="299">
        <f>(J112*31536000)/FM!I112</f>
        <v>1436.7106106052486</v>
      </c>
      <c r="W112" s="87">
        <v>58.26</v>
      </c>
      <c r="X112" s="86">
        <v>99.24</v>
      </c>
      <c r="Y112" s="87">
        <v>55.65</v>
      </c>
      <c r="Z112" s="87">
        <v>44.76</v>
      </c>
      <c r="AA112" s="87">
        <v>85.62</v>
      </c>
      <c r="AB112" s="223">
        <f>(PRESSÃO!M112/PRESSÃO!J112)*100</f>
        <v>2.4000135097845945</v>
      </c>
      <c r="AC112" s="223">
        <f>(PRESSÃO!M112/PRESSÃO!K112)*100</f>
        <v>1.0709864864864864</v>
      </c>
      <c r="AD112" s="223">
        <f>(PRESSÃO!N112/PRESSÃO!I112)*100</f>
        <v>2.5283019140762715</v>
      </c>
      <c r="AE112" s="223">
        <f>(PRESSÃO!O112/PRESSÃO!L112)*100</f>
        <v>2.0302410503556434</v>
      </c>
      <c r="AF112" s="108">
        <v>0</v>
      </c>
      <c r="AG112" s="129"/>
    </row>
    <row r="113" spans="1:33" ht="15" customHeight="1" x14ac:dyDescent="0.2">
      <c r="A113" s="277">
        <v>21</v>
      </c>
      <c r="B113" s="279">
        <v>30</v>
      </c>
      <c r="C113" s="4" t="s">
        <v>219</v>
      </c>
      <c r="D113" s="1" t="s">
        <v>4</v>
      </c>
      <c r="E113" s="291">
        <v>3507209</v>
      </c>
      <c r="F113" s="94">
        <v>118.67</v>
      </c>
      <c r="G113" s="94">
        <v>0.32021233891425671</v>
      </c>
      <c r="H113" s="94">
        <v>0.42027869482496194</v>
      </c>
      <c r="I113" s="223">
        <f>PRESSÃO!K113</f>
        <v>0.9</v>
      </c>
      <c r="J113" s="223">
        <f>PRESSÃO!L113</f>
        <v>0.10006635591070523</v>
      </c>
      <c r="K113" s="108" t="s">
        <v>137</v>
      </c>
      <c r="L113" s="108" t="s">
        <v>137</v>
      </c>
      <c r="M113" s="108" t="s">
        <v>137</v>
      </c>
      <c r="N113" s="108" t="s">
        <v>137</v>
      </c>
      <c r="O113" s="108" t="s">
        <v>137</v>
      </c>
      <c r="P113" s="108" t="s">
        <v>137</v>
      </c>
      <c r="Q113" s="108" t="s">
        <v>137</v>
      </c>
      <c r="R113" s="108" t="s">
        <v>137</v>
      </c>
      <c r="S113" s="108" t="s">
        <v>137</v>
      </c>
      <c r="T113" s="108" t="s">
        <v>137</v>
      </c>
      <c r="U113" s="299">
        <f>(I113*31536000)/FM!I113</f>
        <v>35083.312731767612</v>
      </c>
      <c r="V113" s="299">
        <f>(J113*31536000)/FM!I113</f>
        <v>3900.7325092707047</v>
      </c>
      <c r="W113" s="87">
        <v>100</v>
      </c>
      <c r="X113" s="86" t="s">
        <v>858</v>
      </c>
      <c r="Y113" s="87">
        <v>100</v>
      </c>
      <c r="Z113" s="87">
        <v>22.89</v>
      </c>
      <c r="AA113" s="87">
        <v>100</v>
      </c>
      <c r="AB113" s="223">
        <f>(PRESSÃO!M113/PRESSÃO!J113)*100</f>
        <v>12.53920330697429</v>
      </c>
      <c r="AC113" s="223">
        <f>(PRESSÃO!M113/PRESSÃO!K113)*100</f>
        <v>5.8555111111111113</v>
      </c>
      <c r="AD113" s="223">
        <f>(PRESSÃO!N113/PRESSÃO!I113)*100</f>
        <v>0.47799532185105742</v>
      </c>
      <c r="AE113" s="223">
        <f>(PRESSÃO!O113/PRESSÃO!L113)*100</f>
        <v>51.13506885936863</v>
      </c>
      <c r="AF113" s="108">
        <v>0</v>
      </c>
      <c r="AG113" s="129"/>
    </row>
    <row r="114" spans="1:33" ht="15" customHeight="1" x14ac:dyDescent="0.2">
      <c r="A114" s="277">
        <v>13</v>
      </c>
      <c r="B114" s="279">
        <v>30</v>
      </c>
      <c r="C114" s="4" t="s">
        <v>220</v>
      </c>
      <c r="D114" s="1" t="s">
        <v>10</v>
      </c>
      <c r="E114" s="291">
        <v>3507308</v>
      </c>
      <c r="F114" s="94">
        <v>120.8</v>
      </c>
      <c r="G114" s="94">
        <v>0.40026542364282092</v>
      </c>
      <c r="H114" s="94">
        <v>0.50033177955352615</v>
      </c>
      <c r="I114" s="223">
        <f>PRESSÃO!K114</f>
        <v>0.97</v>
      </c>
      <c r="J114" s="223">
        <f>PRESSÃO!L114</f>
        <v>0.10006635591070523</v>
      </c>
      <c r="K114" s="108" t="s">
        <v>137</v>
      </c>
      <c r="L114" s="108" t="s">
        <v>137</v>
      </c>
      <c r="M114" s="108" t="s">
        <v>137</v>
      </c>
      <c r="N114" s="108" t="s">
        <v>137</v>
      </c>
      <c r="O114" s="108" t="s">
        <v>137</v>
      </c>
      <c r="P114" s="108" t="s">
        <v>137</v>
      </c>
      <c r="Q114" s="108" t="s">
        <v>137</v>
      </c>
      <c r="R114" s="108" t="s">
        <v>137</v>
      </c>
      <c r="S114" s="108" t="s">
        <v>137</v>
      </c>
      <c r="T114" s="108" t="s">
        <v>137</v>
      </c>
      <c r="U114" s="299">
        <f>(I114*31536000)/FM!I114</f>
        <v>6696.5674255691765</v>
      </c>
      <c r="V114" s="299">
        <f>(J114*31536000)/FM!I114</f>
        <v>690.8258756567426</v>
      </c>
      <c r="W114" s="87">
        <v>88.56</v>
      </c>
      <c r="X114" s="86">
        <v>100</v>
      </c>
      <c r="Y114" s="87">
        <v>88.21</v>
      </c>
      <c r="Z114" s="87">
        <v>25.2</v>
      </c>
      <c r="AA114" s="87">
        <v>98.77</v>
      </c>
      <c r="AB114" s="223">
        <f>(PRESSÃO!M114/PRESSÃO!J114)*100</f>
        <v>3.2071518651721651</v>
      </c>
      <c r="AC114" s="223">
        <f>(PRESSÃO!M114/PRESSÃO!K114)*100</f>
        <v>1.6542680412371134</v>
      </c>
      <c r="AD114" s="223">
        <f>(PRESSÃO!N114/PRESSÃO!I114)*100</f>
        <v>0.52687538703864878</v>
      </c>
      <c r="AE114" s="223">
        <f>(PRESSÃO!O114/PRESSÃO!L114)*100</f>
        <v>13.928257777706229</v>
      </c>
      <c r="AF114" s="108">
        <v>0</v>
      </c>
      <c r="AG114" s="129"/>
    </row>
    <row r="115" spans="1:33" ht="15" customHeight="1" x14ac:dyDescent="0.2">
      <c r="A115" s="277">
        <v>16</v>
      </c>
      <c r="B115" s="279">
        <v>30</v>
      </c>
      <c r="C115" s="4" t="s">
        <v>221</v>
      </c>
      <c r="D115" s="1" t="s">
        <v>0</v>
      </c>
      <c r="E115" s="291">
        <v>3507407</v>
      </c>
      <c r="F115" s="94">
        <v>552.6</v>
      </c>
      <c r="G115" s="94">
        <v>1.3208758980213089</v>
      </c>
      <c r="H115" s="94">
        <v>1.6911214148909182</v>
      </c>
      <c r="I115" s="223">
        <f>PRESSÃO!K115</f>
        <v>4.1399999999999997</v>
      </c>
      <c r="J115" s="223">
        <f>PRESSÃO!L115</f>
        <v>0.37024551686960927</v>
      </c>
      <c r="K115" s="108" t="s">
        <v>137</v>
      </c>
      <c r="L115" s="108" t="s">
        <v>137</v>
      </c>
      <c r="M115" s="108" t="s">
        <v>137</v>
      </c>
      <c r="N115" s="108" t="s">
        <v>137</v>
      </c>
      <c r="O115" s="108" t="s">
        <v>137</v>
      </c>
      <c r="P115" s="108" t="s">
        <v>137</v>
      </c>
      <c r="Q115" s="108" t="s">
        <v>137</v>
      </c>
      <c r="R115" s="108" t="s">
        <v>137</v>
      </c>
      <c r="S115" s="108" t="s">
        <v>137</v>
      </c>
      <c r="T115" s="108" t="s">
        <v>137</v>
      </c>
      <c r="U115" s="299">
        <f>(I115*31536000)/FM!I115</f>
        <v>8677.9022931206364</v>
      </c>
      <c r="V115" s="299">
        <f>(J115*31536000)/FM!I115</f>
        <v>776.07594682618787</v>
      </c>
      <c r="W115" s="87">
        <v>90.11</v>
      </c>
      <c r="X115" s="86">
        <v>100</v>
      </c>
      <c r="Y115" s="87">
        <v>90.11</v>
      </c>
      <c r="Z115" s="87">
        <v>32.33</v>
      </c>
      <c r="AA115" s="87">
        <v>99.99</v>
      </c>
      <c r="AB115" s="223">
        <f>(PRESSÃO!M115/PRESSÃO!J115)*100</f>
        <v>44.540172773377428</v>
      </c>
      <c r="AC115" s="223">
        <f>(PRESSÃO!M115/PRESSÃO!K115)*100</f>
        <v>18.193922705314009</v>
      </c>
      <c r="AD115" s="223">
        <f>(PRESSÃO!N115/PRESSÃO!I115)*100</f>
        <v>51.028192808248697</v>
      </c>
      <c r="AE115" s="223">
        <f>(PRESSÃO!O115/PRESSÃO!L115)*100</f>
        <v>21.393722919242105</v>
      </c>
      <c r="AF115" s="108">
        <v>0</v>
      </c>
      <c r="AG115" s="129"/>
    </row>
    <row r="116" spans="1:33" ht="15" customHeight="1" x14ac:dyDescent="0.2">
      <c r="A116" s="277">
        <v>13</v>
      </c>
      <c r="B116" s="279">
        <v>30</v>
      </c>
      <c r="C116" s="4" t="s">
        <v>222</v>
      </c>
      <c r="D116" s="1" t="s">
        <v>10</v>
      </c>
      <c r="E116" s="291">
        <v>3507456</v>
      </c>
      <c r="F116" s="94">
        <v>348.12</v>
      </c>
      <c r="G116" s="94">
        <v>1.3208758980213089</v>
      </c>
      <c r="H116" s="94">
        <v>1.6510948725266361</v>
      </c>
      <c r="I116" s="223">
        <f>PRESSÃO!K116</f>
        <v>3.15</v>
      </c>
      <c r="J116" s="223">
        <f>PRESSÃO!L116</f>
        <v>0.33021897450532722</v>
      </c>
      <c r="K116" s="108" t="s">
        <v>137</v>
      </c>
      <c r="L116" s="108" t="s">
        <v>137</v>
      </c>
      <c r="M116" s="108" t="s">
        <v>137</v>
      </c>
      <c r="N116" s="108" t="s">
        <v>137</v>
      </c>
      <c r="O116" s="108" t="s">
        <v>137</v>
      </c>
      <c r="P116" s="108" t="s">
        <v>137</v>
      </c>
      <c r="Q116" s="108" t="s">
        <v>137</v>
      </c>
      <c r="R116" s="108" t="s">
        <v>137</v>
      </c>
      <c r="S116" s="108" t="s">
        <v>137</v>
      </c>
      <c r="T116" s="108" t="s">
        <v>137</v>
      </c>
      <c r="U116" s="299">
        <f>(I116*31536000)/FM!I116</f>
        <v>40217.975708502025</v>
      </c>
      <c r="V116" s="299">
        <f>(J116*31536000)/FM!I116</f>
        <v>4216.1075222672061</v>
      </c>
      <c r="W116" s="87">
        <v>86.18</v>
      </c>
      <c r="X116" s="86">
        <v>100</v>
      </c>
      <c r="Y116" s="87">
        <v>86.18</v>
      </c>
      <c r="Z116" s="87">
        <v>23.08</v>
      </c>
      <c r="AA116" s="87">
        <v>98.82</v>
      </c>
      <c r="AB116" s="223">
        <f>(PRESSÃO!M116/PRESSÃO!J116)*100</f>
        <v>0.45143378033715958</v>
      </c>
      <c r="AC116" s="223">
        <f>(PRESSÃO!M116/PRESSÃO!K116)*100</f>
        <v>0.23662222222222223</v>
      </c>
      <c r="AD116" s="223">
        <f>(PRESSÃO!N116/PRESSÃO!I116)*100</f>
        <v>0.49068954999551662</v>
      </c>
      <c r="AE116" s="223">
        <f>(PRESSÃO!O116/PRESSÃO!L116)*100</f>
        <v>0.29441070170373146</v>
      </c>
      <c r="AF116" s="108">
        <v>1</v>
      </c>
      <c r="AG116" s="129"/>
    </row>
    <row r="117" spans="1:33" ht="15" customHeight="1" x14ac:dyDescent="0.2">
      <c r="A117" s="277">
        <v>10</v>
      </c>
      <c r="B117" s="279">
        <v>30</v>
      </c>
      <c r="C117" s="4" t="s">
        <v>223</v>
      </c>
      <c r="D117" s="1" t="s">
        <v>54</v>
      </c>
      <c r="E117" s="291">
        <v>3507506</v>
      </c>
      <c r="F117" s="94">
        <v>1482.87</v>
      </c>
      <c r="G117" s="94">
        <v>4.1027205923389145</v>
      </c>
      <c r="H117" s="94">
        <v>5.8939083631405378</v>
      </c>
      <c r="I117" s="223">
        <f>PRESSÃO!K117</f>
        <v>13.6</v>
      </c>
      <c r="J117" s="223">
        <f>PRESSÃO!L117</f>
        <v>1.7911877708016233</v>
      </c>
      <c r="K117" s="108" t="s">
        <v>137</v>
      </c>
      <c r="L117" s="108" t="s">
        <v>137</v>
      </c>
      <c r="M117" s="108" t="s">
        <v>137</v>
      </c>
      <c r="N117" s="108" t="s">
        <v>137</v>
      </c>
      <c r="O117" s="108" t="s">
        <v>137</v>
      </c>
      <c r="P117" s="108" t="s">
        <v>137</v>
      </c>
      <c r="Q117" s="108" t="s">
        <v>137</v>
      </c>
      <c r="R117" s="108" t="s">
        <v>137</v>
      </c>
      <c r="S117" s="108" t="s">
        <v>137</v>
      </c>
      <c r="T117" s="108" t="s">
        <v>137</v>
      </c>
      <c r="U117" s="299">
        <f>(I117*31536000)/FM!I117</f>
        <v>3151.4912815689504</v>
      </c>
      <c r="V117" s="299">
        <f>(J117*31536000)/FM!I117</f>
        <v>415.06710612751755</v>
      </c>
      <c r="W117" s="87">
        <v>98.56</v>
      </c>
      <c r="X117" s="86">
        <v>100</v>
      </c>
      <c r="Y117" s="87">
        <v>92.08</v>
      </c>
      <c r="Z117" s="87">
        <v>35.53</v>
      </c>
      <c r="AA117" s="87">
        <v>100</v>
      </c>
      <c r="AB117" s="223">
        <f>(PRESSÃO!M117/PRESSÃO!J117)*100</f>
        <v>1.8943626727936913</v>
      </c>
      <c r="AC117" s="223">
        <f>(PRESSÃO!M117/PRESSÃO!K117)*100</f>
        <v>0.82097058823529423</v>
      </c>
      <c r="AD117" s="223">
        <f>(PRESSÃO!N117/PRESSÃO!I117)*100</f>
        <v>2.494339979941445</v>
      </c>
      <c r="AE117" s="223">
        <f>(PRESSÃO!O117/PRESSÃO!L117)*100</f>
        <v>0.52011297485749652</v>
      </c>
      <c r="AF117" s="108">
        <v>0</v>
      </c>
      <c r="AG117" s="129"/>
    </row>
    <row r="118" spans="1:33" ht="15" customHeight="1" x14ac:dyDescent="0.2">
      <c r="A118" s="277">
        <v>5</v>
      </c>
      <c r="B118" s="279">
        <v>30</v>
      </c>
      <c r="C118" s="4" t="s">
        <v>224</v>
      </c>
      <c r="D118" s="1" t="s">
        <v>9</v>
      </c>
      <c r="E118" s="291">
        <v>3507605</v>
      </c>
      <c r="F118" s="94">
        <v>513.59</v>
      </c>
      <c r="G118" s="94">
        <v>1.5510285166159312</v>
      </c>
      <c r="H118" s="94">
        <v>2.3815792706747843</v>
      </c>
      <c r="I118" s="223">
        <f>PRESSÃO!K118</f>
        <v>6.28</v>
      </c>
      <c r="J118" s="223">
        <f>PRESSÃO!L118</f>
        <v>0.83055075405885304</v>
      </c>
      <c r="K118" s="108" t="s">
        <v>137</v>
      </c>
      <c r="L118" s="108" t="s">
        <v>137</v>
      </c>
      <c r="M118" s="108" t="s">
        <v>137</v>
      </c>
      <c r="N118" s="108" t="s">
        <v>137</v>
      </c>
      <c r="O118" s="108" t="s">
        <v>137</v>
      </c>
      <c r="P118" s="108" t="s">
        <v>137</v>
      </c>
      <c r="Q118" s="108" t="s">
        <v>137</v>
      </c>
      <c r="R118" s="108" t="s">
        <v>137</v>
      </c>
      <c r="S118" s="108" t="s">
        <v>137</v>
      </c>
      <c r="T118" s="108" t="s">
        <v>137</v>
      </c>
      <c r="U118" s="299">
        <f>(I118*31536000)/FM!I118</f>
        <v>1255.371040637935</v>
      </c>
      <c r="V118" s="299">
        <f>(J118*31536000)/FM!I118</f>
        <v>166.02696885756117</v>
      </c>
      <c r="W118" s="87">
        <v>91.61</v>
      </c>
      <c r="X118" s="86">
        <v>100</v>
      </c>
      <c r="Y118" s="87">
        <v>80.31</v>
      </c>
      <c r="Z118" s="87">
        <v>27.41</v>
      </c>
      <c r="AA118" s="87">
        <v>94.5</v>
      </c>
      <c r="AB118" s="223">
        <f>(PRESSÃO!M118/PRESSÃO!J118)*100</f>
        <v>37.315251729924675</v>
      </c>
      <c r="AC118" s="223">
        <f>(PRESSÃO!M118/PRESSÃO!K118)*100</f>
        <v>14.151151273885349</v>
      </c>
      <c r="AD118" s="223">
        <f>(PRESSÃO!N118/PRESSÃO!I118)*100</f>
        <v>54.301722436258459</v>
      </c>
      <c r="AE118" s="223">
        <f>(PRESSÃO!O118/PRESSÃO!L118)*100</f>
        <v>5.5935293265302279</v>
      </c>
      <c r="AF118" s="108">
        <v>2</v>
      </c>
      <c r="AG118" s="129"/>
    </row>
    <row r="119" spans="1:33" ht="15" customHeight="1" x14ac:dyDescent="0.2">
      <c r="A119" s="277">
        <v>19</v>
      </c>
      <c r="B119" s="279">
        <v>30</v>
      </c>
      <c r="C119" s="4" t="s">
        <v>225</v>
      </c>
      <c r="D119" s="1" t="s">
        <v>2</v>
      </c>
      <c r="E119" s="291">
        <v>3507704</v>
      </c>
      <c r="F119" s="94">
        <v>195.52</v>
      </c>
      <c r="G119" s="94">
        <v>0.41027205923389143</v>
      </c>
      <c r="H119" s="94">
        <v>0.58038486428209024</v>
      </c>
      <c r="I119" s="223">
        <f>PRESSÃO!K119</f>
        <v>1.48</v>
      </c>
      <c r="J119" s="223">
        <f>PRESSÃO!L119</f>
        <v>0.17011280504819881</v>
      </c>
      <c r="K119" s="108" t="s">
        <v>137</v>
      </c>
      <c r="L119" s="108" t="s">
        <v>137</v>
      </c>
      <c r="M119" s="108" t="s">
        <v>137</v>
      </c>
      <c r="N119" s="108" t="s">
        <v>137</v>
      </c>
      <c r="O119" s="108" t="s">
        <v>137</v>
      </c>
      <c r="P119" s="108" t="s">
        <v>137</v>
      </c>
      <c r="Q119" s="108" t="s">
        <v>137</v>
      </c>
      <c r="R119" s="108" t="s">
        <v>137</v>
      </c>
      <c r="S119" s="108" t="s">
        <v>137</v>
      </c>
      <c r="T119" s="108" t="s">
        <v>137</v>
      </c>
      <c r="U119" s="299">
        <f>(I119*31536000)/FM!I119</f>
        <v>8719.0883616663559</v>
      </c>
      <c r="V119" s="299">
        <f>(J119*31536000)/FM!I119</f>
        <v>1002.1814720717351</v>
      </c>
      <c r="W119" s="87">
        <v>89.27</v>
      </c>
      <c r="X119" s="86">
        <v>100</v>
      </c>
      <c r="Y119" s="87">
        <v>87.44</v>
      </c>
      <c r="Z119" s="87">
        <v>2.86</v>
      </c>
      <c r="AA119" s="87">
        <v>100</v>
      </c>
      <c r="AB119" s="223">
        <f>(PRESSÃO!M119/PRESSÃO!J119)*100</f>
        <v>1.242399732274085</v>
      </c>
      <c r="AC119" s="223">
        <f>(PRESSÃO!M119/PRESSÃO!K119)*100</f>
        <v>0.48720945945945943</v>
      </c>
      <c r="AD119" s="223">
        <f>(PRESSÃO!N119/PRESSÃO!I119)*100</f>
        <v>1.7264885191613528</v>
      </c>
      <c r="AE119" s="223">
        <f>(PRESSÃO!O119/PRESSÃO!L119)*100</f>
        <v>7.4891481545967808E-2</v>
      </c>
      <c r="AF119" s="108">
        <v>0</v>
      </c>
      <c r="AG119" s="129"/>
    </row>
    <row r="120" spans="1:33" ht="15" customHeight="1" x14ac:dyDescent="0.2">
      <c r="A120" s="277">
        <v>19</v>
      </c>
      <c r="B120" s="279">
        <v>30</v>
      </c>
      <c r="C120" s="4" t="s">
        <v>226</v>
      </c>
      <c r="D120" s="1" t="s">
        <v>2</v>
      </c>
      <c r="E120" s="291">
        <v>3507753</v>
      </c>
      <c r="F120" s="94">
        <v>104.83</v>
      </c>
      <c r="G120" s="94">
        <v>0.18011944063926941</v>
      </c>
      <c r="H120" s="94">
        <v>0.24015925418569251</v>
      </c>
      <c r="I120" s="223">
        <f>PRESSÃO!K120</f>
        <v>0.76</v>
      </c>
      <c r="J120" s="223">
        <f>PRESSÃO!L120</f>
        <v>6.0039813546423099E-2</v>
      </c>
      <c r="K120" s="108" t="s">
        <v>137</v>
      </c>
      <c r="L120" s="108" t="s">
        <v>137</v>
      </c>
      <c r="M120" s="108" t="s">
        <v>137</v>
      </c>
      <c r="N120" s="108" t="s">
        <v>137</v>
      </c>
      <c r="O120" s="108" t="s">
        <v>137</v>
      </c>
      <c r="P120" s="108" t="s">
        <v>137</v>
      </c>
      <c r="Q120" s="108" t="s">
        <v>137</v>
      </c>
      <c r="R120" s="108" t="s">
        <v>137</v>
      </c>
      <c r="S120" s="108" t="s">
        <v>137</v>
      </c>
      <c r="T120" s="108" t="s">
        <v>137</v>
      </c>
      <c r="U120" s="299">
        <f>(I120*31536000)/FM!I120</f>
        <v>8893.2690166975881</v>
      </c>
      <c r="V120" s="299">
        <f>(J120*31536000)/FM!I120</f>
        <v>702.56607050092725</v>
      </c>
      <c r="W120" s="87">
        <v>85.15</v>
      </c>
      <c r="X120" s="86">
        <v>100</v>
      </c>
      <c r="Y120" s="87">
        <v>71.13</v>
      </c>
      <c r="Z120" s="87">
        <v>15.66</v>
      </c>
      <c r="AA120" s="87">
        <v>100</v>
      </c>
      <c r="AB120" s="223">
        <f>(PRESSÃO!M120/PRESSÃO!J120)*100</f>
        <v>9.172871590851404</v>
      </c>
      <c r="AC120" s="223">
        <f>(PRESSÃO!M120/PRESSÃO!K120)*100</f>
        <v>2.8986184210526318</v>
      </c>
      <c r="AD120" s="223">
        <f>(PRESSÃO!N120/PRESSÃO!I120)*100</f>
        <v>7.1158892979626716</v>
      </c>
      <c r="AE120" s="223">
        <f>(PRESSÃO!O120/PRESSÃO!L120)*100</f>
        <v>15.343818469517606</v>
      </c>
      <c r="AF120" s="108">
        <v>0</v>
      </c>
      <c r="AG120" s="129"/>
    </row>
    <row r="121" spans="1:33" ht="15" customHeight="1" x14ac:dyDescent="0.2">
      <c r="A121" s="277">
        <v>4</v>
      </c>
      <c r="B121" s="279">
        <v>30</v>
      </c>
      <c r="C121" s="4" t="s">
        <v>227</v>
      </c>
      <c r="D121" s="1" t="s">
        <v>15</v>
      </c>
      <c r="E121" s="291">
        <v>3507803</v>
      </c>
      <c r="F121" s="94">
        <v>279.8</v>
      </c>
      <c r="G121" s="94">
        <v>0.95063038115169962</v>
      </c>
      <c r="H121" s="94">
        <v>1.3909223471588026</v>
      </c>
      <c r="I121" s="223">
        <f>PRESSÃO!K121</f>
        <v>4.4400000000000004</v>
      </c>
      <c r="J121" s="223">
        <f>PRESSÃO!L121</f>
        <v>0.44029196600710296</v>
      </c>
      <c r="K121" s="108" t="s">
        <v>137</v>
      </c>
      <c r="L121" s="108" t="s">
        <v>137</v>
      </c>
      <c r="M121" s="108" t="s">
        <v>137</v>
      </c>
      <c r="N121" s="108" t="s">
        <v>137</v>
      </c>
      <c r="O121" s="108" t="s">
        <v>137</v>
      </c>
      <c r="P121" s="108" t="s">
        <v>137</v>
      </c>
      <c r="Q121" s="108" t="s">
        <v>137</v>
      </c>
      <c r="R121" s="108" t="s">
        <v>137</v>
      </c>
      <c r="S121" s="108" t="s">
        <v>137</v>
      </c>
      <c r="T121" s="108" t="s">
        <v>137</v>
      </c>
      <c r="U121" s="299">
        <f>(I121*31536000)/FM!I121</f>
        <v>6107.2028612552886</v>
      </c>
      <c r="V121" s="299">
        <f>(J121*31536000)/FM!I121</f>
        <v>605.6198996815981</v>
      </c>
      <c r="W121" s="87">
        <v>97.19</v>
      </c>
      <c r="X121" s="86">
        <v>97.58</v>
      </c>
      <c r="Y121" s="87">
        <v>97.09</v>
      </c>
      <c r="Z121" s="87">
        <v>31.62</v>
      </c>
      <c r="AA121" s="87">
        <v>99.59</v>
      </c>
      <c r="AB121" s="223">
        <f>(PRESSÃO!M121/PRESSÃO!J121)*100</f>
        <v>2.3365502802069433</v>
      </c>
      <c r="AC121" s="223">
        <f>(PRESSÃO!M121/PRESSÃO!K121)*100</f>
        <v>0.73197297297297281</v>
      </c>
      <c r="AD121" s="223">
        <f>(PRESSÃO!N121/PRESSÃO!I121)*100</f>
        <v>3.097207977334941</v>
      </c>
      <c r="AE121" s="223">
        <f>(PRESSÃO!O121/PRESSÃO!L121)*100</f>
        <v>0.69422116140785761</v>
      </c>
      <c r="AF121" s="108">
        <v>0</v>
      </c>
      <c r="AG121" s="129"/>
    </row>
    <row r="122" spans="1:33" ht="15" customHeight="1" x14ac:dyDescent="0.2">
      <c r="A122" s="277">
        <v>13</v>
      </c>
      <c r="B122" s="279">
        <v>30</v>
      </c>
      <c r="C122" s="4" t="s">
        <v>228</v>
      </c>
      <c r="D122" s="1" t="s">
        <v>10</v>
      </c>
      <c r="E122" s="291">
        <v>3507902</v>
      </c>
      <c r="F122" s="94">
        <v>1101.47</v>
      </c>
      <c r="G122" s="94">
        <v>3.762494982242516</v>
      </c>
      <c r="H122" s="94">
        <v>4.6931120922120746</v>
      </c>
      <c r="I122" s="223">
        <f>PRESSÃO!K122</f>
        <v>9.11</v>
      </c>
      <c r="J122" s="223">
        <f>PRESSÃO!L122</f>
        <v>0.9306171099695586</v>
      </c>
      <c r="K122" s="108" t="s">
        <v>137</v>
      </c>
      <c r="L122" s="108" t="s">
        <v>137</v>
      </c>
      <c r="M122" s="108" t="s">
        <v>137</v>
      </c>
      <c r="N122" s="108" t="s">
        <v>137</v>
      </c>
      <c r="O122" s="108" t="s">
        <v>137</v>
      </c>
      <c r="P122" s="108" t="s">
        <v>137</v>
      </c>
      <c r="Q122" s="108" t="s">
        <v>137</v>
      </c>
      <c r="R122" s="108" t="s">
        <v>137</v>
      </c>
      <c r="S122" s="108" t="s">
        <v>137</v>
      </c>
      <c r="T122" s="108" t="s">
        <v>137</v>
      </c>
      <c r="U122" s="299">
        <f>(I122*31536000)/FM!I122</f>
        <v>12489.369212711386</v>
      </c>
      <c r="V122" s="299">
        <f>(J122*31536000)/FM!I122</f>
        <v>1275.8310298656697</v>
      </c>
      <c r="W122" s="87">
        <v>100</v>
      </c>
      <c r="X122" s="86">
        <v>86.19</v>
      </c>
      <c r="Y122" s="87">
        <v>95.73</v>
      </c>
      <c r="Z122" s="87">
        <v>21.31</v>
      </c>
      <c r="AA122" s="87">
        <v>100</v>
      </c>
      <c r="AB122" s="223">
        <f>(PRESSÃO!M122/PRESSÃO!J122)*100</f>
        <v>10.332930270400336</v>
      </c>
      <c r="AC122" s="223">
        <f>(PRESSÃO!M122/PRESSÃO!K122)*100</f>
        <v>5.3231174533479688</v>
      </c>
      <c r="AD122" s="223">
        <f>(PRESSÃO!N122/PRESSÃO!I122)*100</f>
        <v>11.557184848146381</v>
      </c>
      <c r="AE122" s="223">
        <f>(PRESSÃO!O122/PRESSÃO!L122)*100</f>
        <v>5.3832558485453506</v>
      </c>
      <c r="AF122" s="108">
        <v>2</v>
      </c>
      <c r="AG122" s="129"/>
    </row>
    <row r="123" spans="1:33" ht="15" customHeight="1" x14ac:dyDescent="0.2">
      <c r="A123" s="277">
        <v>14</v>
      </c>
      <c r="B123" s="279">
        <v>30</v>
      </c>
      <c r="C123" s="4" t="s">
        <v>229</v>
      </c>
      <c r="D123" s="1" t="s">
        <v>8</v>
      </c>
      <c r="E123" s="291">
        <v>3508009</v>
      </c>
      <c r="F123" s="94">
        <v>1194.98</v>
      </c>
      <c r="G123" s="94">
        <v>4.4229329312531709</v>
      </c>
      <c r="H123" s="94">
        <v>6.0039813546423133</v>
      </c>
      <c r="I123" s="223">
        <f>PRESSÃO!K123</f>
        <v>13.42</v>
      </c>
      <c r="J123" s="223">
        <f>PRESSÃO!L123</f>
        <v>1.5810484233891424</v>
      </c>
      <c r="K123" s="108" t="s">
        <v>137</v>
      </c>
      <c r="L123" s="108" t="s">
        <v>137</v>
      </c>
      <c r="M123" s="108" t="s">
        <v>137</v>
      </c>
      <c r="N123" s="108" t="s">
        <v>137</v>
      </c>
      <c r="O123" s="108" t="s">
        <v>137</v>
      </c>
      <c r="P123" s="108" t="s">
        <v>137</v>
      </c>
      <c r="Q123" s="108" t="s">
        <v>137</v>
      </c>
      <c r="R123" s="108" t="s">
        <v>137</v>
      </c>
      <c r="S123" s="108" t="s">
        <v>137</v>
      </c>
      <c r="T123" s="108" t="s">
        <v>137</v>
      </c>
      <c r="U123" s="299">
        <f>(I123*31536000)/FM!I123</f>
        <v>22064.18434909546</v>
      </c>
      <c r="V123" s="299">
        <f>(J123*31536000)/FM!I123</f>
        <v>2599.4444022730827</v>
      </c>
      <c r="W123" s="87">
        <v>80.099999999999994</v>
      </c>
      <c r="X123" s="86">
        <v>79.2</v>
      </c>
      <c r="Y123" s="87">
        <v>73.88</v>
      </c>
      <c r="Z123" s="87">
        <v>26.33</v>
      </c>
      <c r="AA123" s="87">
        <v>99.18</v>
      </c>
      <c r="AB123" s="223">
        <f>(PRESSÃO!M123/PRESSÃO!J123)*100</f>
        <v>14.041700834865864</v>
      </c>
      <c r="AC123" s="223">
        <f>(PRESSÃO!M123/PRESSÃO!K123)*100</f>
        <v>6.2821244411326411</v>
      </c>
      <c r="AD123" s="223">
        <f>(PRESSÃO!N123/PRESSÃO!I123)*100</f>
        <v>19.016383767811117</v>
      </c>
      <c r="AE123" s="223">
        <f>(PRESSÃO!O123/PRESSÃO!L123)*100</f>
        <v>0.12518275662660464</v>
      </c>
      <c r="AF123" s="108">
        <v>0</v>
      </c>
      <c r="AG123" s="129"/>
    </row>
    <row r="124" spans="1:33" ht="15" customHeight="1" x14ac:dyDescent="0.2">
      <c r="A124" s="277">
        <v>19</v>
      </c>
      <c r="B124" s="279">
        <v>30</v>
      </c>
      <c r="C124" s="4" t="s">
        <v>230</v>
      </c>
      <c r="D124" s="1" t="s">
        <v>2</v>
      </c>
      <c r="E124" s="291">
        <v>3508108</v>
      </c>
      <c r="F124" s="94">
        <v>326.64</v>
      </c>
      <c r="G124" s="94">
        <v>0.56037159309994933</v>
      </c>
      <c r="H124" s="94">
        <v>0.75049766933028916</v>
      </c>
      <c r="I124" s="223">
        <f>PRESSÃO!K124</f>
        <v>2.37</v>
      </c>
      <c r="J124" s="223">
        <f>PRESSÃO!L124</f>
        <v>0.19012607623033984</v>
      </c>
      <c r="K124" s="108" t="s">
        <v>137</v>
      </c>
      <c r="L124" s="108" t="s">
        <v>137</v>
      </c>
      <c r="M124" s="108" t="s">
        <v>137</v>
      </c>
      <c r="N124" s="108" t="s">
        <v>137</v>
      </c>
      <c r="O124" s="108" t="s">
        <v>137</v>
      </c>
      <c r="P124" s="108" t="s">
        <v>137</v>
      </c>
      <c r="Q124" s="108" t="s">
        <v>137</v>
      </c>
      <c r="R124" s="108" t="s">
        <v>137</v>
      </c>
      <c r="S124" s="108" t="s">
        <v>137</v>
      </c>
      <c r="T124" s="108" t="s">
        <v>137</v>
      </c>
      <c r="U124" s="299">
        <f>(I124*31536000)/FM!I124</f>
        <v>4625.0198019801983</v>
      </c>
      <c r="V124" s="299">
        <f>(J124*31536000)/FM!I124</f>
        <v>371.02821410891067</v>
      </c>
      <c r="W124" s="87">
        <v>100</v>
      </c>
      <c r="X124" s="86">
        <v>93.47</v>
      </c>
      <c r="Y124" s="87">
        <v>100</v>
      </c>
      <c r="Z124" s="87">
        <v>6.25</v>
      </c>
      <c r="AA124" s="87">
        <v>99.55</v>
      </c>
      <c r="AB124" s="223">
        <f>(PRESSÃO!M124/PRESSÃO!J124)*100</f>
        <v>31.521297089583445</v>
      </c>
      <c r="AC124" s="223">
        <f>(PRESSÃO!M124/PRESSÃO!K124)*100</f>
        <v>9.9817130801687757</v>
      </c>
      <c r="AD124" s="223">
        <f>(PRESSÃO!N124/PRESSÃO!I124)*100</f>
        <v>28.032327465247135</v>
      </c>
      <c r="AE124" s="223">
        <f>(PRESSÃO!O124/PRESSÃO!L124)*100</f>
        <v>41.804575982364142</v>
      </c>
      <c r="AF124" s="108">
        <v>0</v>
      </c>
      <c r="AG124" s="129"/>
    </row>
    <row r="125" spans="1:33" ht="15" customHeight="1" x14ac:dyDescent="0.2">
      <c r="A125" s="277">
        <v>8</v>
      </c>
      <c r="B125" s="279">
        <v>30</v>
      </c>
      <c r="C125" s="4" t="s">
        <v>231</v>
      </c>
      <c r="D125" s="1" t="s">
        <v>51</v>
      </c>
      <c r="E125" s="291">
        <v>3508207</v>
      </c>
      <c r="F125" s="94">
        <v>266.27</v>
      </c>
      <c r="G125" s="94">
        <v>0.82054411846778286</v>
      </c>
      <c r="H125" s="94">
        <v>1.3508958047945205</v>
      </c>
      <c r="I125" s="223">
        <f>PRESSÃO!K125</f>
        <v>4.32</v>
      </c>
      <c r="J125" s="223">
        <f>PRESSÃO!L125</f>
        <v>0.53035168632673768</v>
      </c>
      <c r="K125" s="108" t="s">
        <v>137</v>
      </c>
      <c r="L125" s="108" t="s">
        <v>137</v>
      </c>
      <c r="M125" s="108" t="s">
        <v>137</v>
      </c>
      <c r="N125" s="108" t="s">
        <v>137</v>
      </c>
      <c r="O125" s="108" t="s">
        <v>137</v>
      </c>
      <c r="P125" s="108" t="s">
        <v>137</v>
      </c>
      <c r="Q125" s="108" t="s">
        <v>137</v>
      </c>
      <c r="R125" s="108" t="s">
        <v>137</v>
      </c>
      <c r="S125" s="108" t="s">
        <v>137</v>
      </c>
      <c r="T125" s="108" t="s">
        <v>137</v>
      </c>
      <c r="U125" s="299">
        <f>(I125*31536000)/FM!I125</f>
        <v>32352.296366658749</v>
      </c>
      <c r="V125" s="299">
        <f>(J125*31536000)/FM!I125</f>
        <v>3971.7812348610778</v>
      </c>
      <c r="W125" s="87">
        <v>80.69</v>
      </c>
      <c r="X125" s="86" t="s">
        <v>858</v>
      </c>
      <c r="Y125" s="87">
        <v>79.84</v>
      </c>
      <c r="Z125" s="87">
        <v>18.95</v>
      </c>
      <c r="AA125" s="87">
        <v>98.93</v>
      </c>
      <c r="AB125" s="223">
        <f>(PRESSÃO!M125/PRESSÃO!J125)*100</f>
        <v>13.132211927105955</v>
      </c>
      <c r="AC125" s="223">
        <f>(PRESSÃO!M125/PRESSÃO!K125)*100</f>
        <v>4.1065393518518523</v>
      </c>
      <c r="AD125" s="223">
        <f>(PRESSÃO!N125/PRESSÃO!I125)*100</f>
        <v>18.361767101730273</v>
      </c>
      <c r="AE125" s="223">
        <f>(PRESSÃO!O125/PRESSÃO!L125)*100</f>
        <v>5.0412020342909765</v>
      </c>
      <c r="AF125" s="108">
        <v>0</v>
      </c>
      <c r="AG125" s="129"/>
    </row>
    <row r="126" spans="1:33" ht="15" customHeight="1" x14ac:dyDescent="0.2">
      <c r="A126" s="277">
        <v>17</v>
      </c>
      <c r="B126" s="279">
        <v>30</v>
      </c>
      <c r="C126" s="4" t="s">
        <v>232</v>
      </c>
      <c r="D126" s="1" t="s">
        <v>7</v>
      </c>
      <c r="E126" s="291">
        <v>3508306</v>
      </c>
      <c r="F126" s="94">
        <v>239.21</v>
      </c>
      <c r="G126" s="94">
        <v>0.92061047437848809</v>
      </c>
      <c r="H126" s="94">
        <v>1.1607697285641805</v>
      </c>
      <c r="I126" s="223">
        <f>PRESSÃO!K126</f>
        <v>2.19</v>
      </c>
      <c r="J126" s="223">
        <f>PRESSÃO!L126</f>
        <v>0.24015925418569239</v>
      </c>
      <c r="K126" s="108" t="s">
        <v>137</v>
      </c>
      <c r="L126" s="108" t="s">
        <v>137</v>
      </c>
      <c r="M126" s="108" t="s">
        <v>137</v>
      </c>
      <c r="N126" s="108" t="s">
        <v>137</v>
      </c>
      <c r="O126" s="108" t="s">
        <v>137</v>
      </c>
      <c r="P126" s="108" t="s">
        <v>137</v>
      </c>
      <c r="Q126" s="108" t="s">
        <v>137</v>
      </c>
      <c r="R126" s="108" t="s">
        <v>137</v>
      </c>
      <c r="S126" s="108" t="s">
        <v>137</v>
      </c>
      <c r="T126" s="108" t="s">
        <v>137</v>
      </c>
      <c r="U126" s="299">
        <f>(I126*31536000)/FM!I126</f>
        <v>15990.701551285019</v>
      </c>
      <c r="V126" s="299">
        <f>(J126*31536000)/FM!I126</f>
        <v>1753.5684741838379</v>
      </c>
      <c r="W126" s="87">
        <v>100</v>
      </c>
      <c r="X126" s="86">
        <v>91.12</v>
      </c>
      <c r="Y126" s="87">
        <v>99.89</v>
      </c>
      <c r="Z126" s="87">
        <v>0.87</v>
      </c>
      <c r="AA126" s="87">
        <v>100</v>
      </c>
      <c r="AB126" s="223">
        <f>(PRESSÃO!M126/PRESSÃO!J126)*100</f>
        <v>23.644000463337818</v>
      </c>
      <c r="AC126" s="223">
        <f>(PRESSÃO!M126/PRESSÃO!K126)*100</f>
        <v>12.53207305936073</v>
      </c>
      <c r="AD126" s="223">
        <f>(PRESSÃO!N126/PRESSÃO!I126)*100</f>
        <v>29.539181615719666</v>
      </c>
      <c r="AE126" s="223">
        <f>(PRESSÃO!O126/PRESSÃO!L126)*100</f>
        <v>1.0458060458740508</v>
      </c>
      <c r="AF126" s="108">
        <v>0</v>
      </c>
      <c r="AG126" s="129"/>
    </row>
    <row r="127" spans="1:33" ht="15" customHeight="1" x14ac:dyDescent="0.2">
      <c r="A127" s="277">
        <v>10</v>
      </c>
      <c r="B127" s="279">
        <v>30</v>
      </c>
      <c r="C127" s="4" t="s">
        <v>233</v>
      </c>
      <c r="D127" s="1" t="s">
        <v>54</v>
      </c>
      <c r="E127" s="291">
        <v>3508405</v>
      </c>
      <c r="F127" s="94">
        <v>259.81</v>
      </c>
      <c r="G127" s="94">
        <v>0.64042467782851342</v>
      </c>
      <c r="H127" s="94">
        <v>1.0306834658802639</v>
      </c>
      <c r="I127" s="223">
        <f>PRESSÃO!K127</f>
        <v>2.77</v>
      </c>
      <c r="J127" s="223">
        <f>PRESSÃO!L127</f>
        <v>0.39025878805175052</v>
      </c>
      <c r="K127" s="108" t="s">
        <v>137</v>
      </c>
      <c r="L127" s="108" t="s">
        <v>137</v>
      </c>
      <c r="M127" s="108" t="s">
        <v>137</v>
      </c>
      <c r="N127" s="108" t="s">
        <v>137</v>
      </c>
      <c r="O127" s="108" t="s">
        <v>137</v>
      </c>
      <c r="P127" s="108" t="s">
        <v>137</v>
      </c>
      <c r="Q127" s="108" t="s">
        <v>137</v>
      </c>
      <c r="R127" s="108" t="s">
        <v>137</v>
      </c>
      <c r="S127" s="108" t="s">
        <v>137</v>
      </c>
      <c r="T127" s="108" t="s">
        <v>137</v>
      </c>
      <c r="U127" s="299">
        <f>(I127*31536000)/FM!I127</f>
        <v>1886.4665486114111</v>
      </c>
      <c r="V127" s="299">
        <f>(J127*31536000)/FM!I127</f>
        <v>265.77983717012921</v>
      </c>
      <c r="W127" s="87">
        <v>74.52</v>
      </c>
      <c r="X127" s="86">
        <v>84.56</v>
      </c>
      <c r="Y127" s="87">
        <v>62.88</v>
      </c>
      <c r="Z127" s="87">
        <v>31.46</v>
      </c>
      <c r="AA127" s="87">
        <v>87.93</v>
      </c>
      <c r="AB127" s="223">
        <f>(PRESSÃO!M127/PRESSÃO!J127)*100</f>
        <v>2.3571640376757896</v>
      </c>
      <c r="AC127" s="223">
        <f>(PRESSÃO!M127/PRESSÃO!K127)*100</f>
        <v>0.87707220216606507</v>
      </c>
      <c r="AD127" s="223">
        <f>(PRESSÃO!N127/PRESSÃO!I127)*100</f>
        <v>3.122927752848931</v>
      </c>
      <c r="AE127" s="223">
        <f>(PRESSÃO!O127/PRESSÃO!L127)*100</f>
        <v>1.1005261461096099</v>
      </c>
      <c r="AF127" s="108">
        <v>6</v>
      </c>
      <c r="AG127" s="129"/>
    </row>
    <row r="128" spans="1:33" ht="15" customHeight="1" x14ac:dyDescent="0.2">
      <c r="A128" s="277">
        <v>2</v>
      </c>
      <c r="B128" s="279">
        <v>30</v>
      </c>
      <c r="C128" s="4" t="s">
        <v>234</v>
      </c>
      <c r="D128" s="1" t="s">
        <v>6</v>
      </c>
      <c r="E128" s="291">
        <v>3508504</v>
      </c>
      <c r="F128" s="94">
        <v>369.91</v>
      </c>
      <c r="G128" s="94">
        <v>1.8512275843480468</v>
      </c>
      <c r="H128" s="94">
        <v>2.4216058130390663</v>
      </c>
      <c r="I128" s="223">
        <f>PRESSÃO!K128</f>
        <v>5.59</v>
      </c>
      <c r="J128" s="223">
        <f>PRESSÃO!L128</f>
        <v>0.57037822869101951</v>
      </c>
      <c r="K128" s="108" t="s">
        <v>137</v>
      </c>
      <c r="L128" s="108" t="s">
        <v>137</v>
      </c>
      <c r="M128" s="108" t="s">
        <v>137</v>
      </c>
      <c r="N128" s="108" t="s">
        <v>137</v>
      </c>
      <c r="O128" s="108" t="s">
        <v>137</v>
      </c>
      <c r="P128" s="108" t="s">
        <v>137</v>
      </c>
      <c r="Q128" s="108" t="s">
        <v>137</v>
      </c>
      <c r="R128" s="108" t="s">
        <v>137</v>
      </c>
      <c r="S128" s="108" t="s">
        <v>137</v>
      </c>
      <c r="T128" s="108" t="s">
        <v>137</v>
      </c>
      <c r="U128" s="299">
        <f>(I128*31536000)/FM!I128</f>
        <v>1982.6823973997052</v>
      </c>
      <c r="V128" s="299">
        <f>(J128*31536000)/FM!I128</f>
        <v>202.30391303858821</v>
      </c>
      <c r="W128" s="87">
        <v>100</v>
      </c>
      <c r="X128" s="86">
        <v>99.19</v>
      </c>
      <c r="Y128" s="87">
        <v>89</v>
      </c>
      <c r="Z128" s="87">
        <v>36.11</v>
      </c>
      <c r="AA128" s="87">
        <v>100</v>
      </c>
      <c r="AB128" s="223">
        <f>(PRESSÃO!M128/PRESSÃO!J128)*100</f>
        <v>31.119230716342962</v>
      </c>
      <c r="AC128" s="223">
        <f>(PRESSÃO!M128/PRESSÃO!K128)*100</f>
        <v>13.480949910554557</v>
      </c>
      <c r="AD128" s="223">
        <f>(PRESSÃO!N128/PRESSÃO!I128)*100</f>
        <v>11.80219017085059</v>
      </c>
      <c r="AE128" s="223">
        <f>(PRESSÃO!O128/PRESSÃO!L128)*100</f>
        <v>93.814888627151575</v>
      </c>
      <c r="AF128" s="108">
        <v>0</v>
      </c>
      <c r="AG128" s="129"/>
    </row>
    <row r="129" spans="1:33" ht="15" customHeight="1" x14ac:dyDescent="0.2">
      <c r="A129" s="277">
        <v>2</v>
      </c>
      <c r="B129" s="279">
        <v>30</v>
      </c>
      <c r="C129" s="4" t="s">
        <v>235</v>
      </c>
      <c r="D129" s="1" t="s">
        <v>6</v>
      </c>
      <c r="E129" s="291">
        <v>3508603</v>
      </c>
      <c r="F129" s="94">
        <v>287.83999999999997</v>
      </c>
      <c r="G129" s="94">
        <v>1.4409555251141553</v>
      </c>
      <c r="H129" s="94">
        <v>1.881247491121258</v>
      </c>
      <c r="I129" s="223">
        <f>PRESSÃO!K129</f>
        <v>4.33</v>
      </c>
      <c r="J129" s="223">
        <f>PRESSÃO!L129</f>
        <v>0.44029196600710274</v>
      </c>
      <c r="K129" s="108" t="s">
        <v>137</v>
      </c>
      <c r="L129" s="108" t="s">
        <v>137</v>
      </c>
      <c r="M129" s="108" t="s">
        <v>137</v>
      </c>
      <c r="N129" s="108" t="s">
        <v>137</v>
      </c>
      <c r="O129" s="108" t="s">
        <v>137</v>
      </c>
      <c r="P129" s="108" t="s">
        <v>137</v>
      </c>
      <c r="Q129" s="108" t="s">
        <v>137</v>
      </c>
      <c r="R129" s="108" t="s">
        <v>137</v>
      </c>
      <c r="S129" s="108" t="s">
        <v>137</v>
      </c>
      <c r="T129" s="108" t="s">
        <v>137</v>
      </c>
      <c r="U129" s="299">
        <f>(I129*31536000)/FM!I129</f>
        <v>4345.5710785093725</v>
      </c>
      <c r="V129" s="299">
        <f>(J129*31536000)/FM!I129</f>
        <v>441.87529643891389</v>
      </c>
      <c r="W129" s="87">
        <v>94.16</v>
      </c>
      <c r="X129" s="86">
        <v>86.7</v>
      </c>
      <c r="Y129" s="87">
        <v>85.33</v>
      </c>
      <c r="Z129" s="87">
        <v>31.05</v>
      </c>
      <c r="AA129" s="87">
        <v>100</v>
      </c>
      <c r="AB129" s="223">
        <f>(PRESSÃO!M129/PRESSÃO!J129)*100</f>
        <v>7.8875852698976807</v>
      </c>
      <c r="AC129" s="223">
        <f>(PRESSÃO!M129/PRESSÃO!K129)*100</f>
        <v>3.4269053117782917</v>
      </c>
      <c r="AD129" s="223">
        <f>(PRESSÃO!N129/PRESSÃO!I129)*100</f>
        <v>9.8267502037429129</v>
      </c>
      <c r="AE129" s="223">
        <f>(PRESSÃO!O129/PRESSÃO!L129)*100</f>
        <v>1.5412273045860052</v>
      </c>
      <c r="AF129" s="108">
        <v>1</v>
      </c>
      <c r="AG129" s="129"/>
    </row>
    <row r="130" spans="1:33" ht="15" customHeight="1" x14ac:dyDescent="0.2">
      <c r="A130" s="277">
        <v>4</v>
      </c>
      <c r="B130" s="279">
        <v>30</v>
      </c>
      <c r="C130" s="4" t="s">
        <v>236</v>
      </c>
      <c r="D130" s="1" t="s">
        <v>15</v>
      </c>
      <c r="E130" s="291">
        <v>3508702</v>
      </c>
      <c r="F130" s="94">
        <v>470.49</v>
      </c>
      <c r="G130" s="94">
        <v>1.5810484233891426</v>
      </c>
      <c r="H130" s="94">
        <v>2.3115328215372908</v>
      </c>
      <c r="I130" s="223">
        <f>PRESSÃO!K130</f>
        <v>7.36</v>
      </c>
      <c r="J130" s="223">
        <f>PRESSÃO!L130</f>
        <v>0.73048439814814814</v>
      </c>
      <c r="K130" s="108" t="s">
        <v>137</v>
      </c>
      <c r="L130" s="108" t="s">
        <v>137</v>
      </c>
      <c r="M130" s="108" t="s">
        <v>137</v>
      </c>
      <c r="N130" s="108" t="s">
        <v>137</v>
      </c>
      <c r="O130" s="108" t="s">
        <v>137</v>
      </c>
      <c r="P130" s="108" t="s">
        <v>137</v>
      </c>
      <c r="Q130" s="108" t="s">
        <v>137</v>
      </c>
      <c r="R130" s="108" t="s">
        <v>137</v>
      </c>
      <c r="S130" s="108" t="s">
        <v>137</v>
      </c>
      <c r="T130" s="108" t="s">
        <v>137</v>
      </c>
      <c r="U130" s="299">
        <f>(I130*31536000)/FM!I130</f>
        <v>12399.431593568033</v>
      </c>
      <c r="V130" s="299">
        <f>(J130*31536000)/FM!I130</f>
        <v>1230.6509952454726</v>
      </c>
      <c r="W130" s="87">
        <v>69.599999999999994</v>
      </c>
      <c r="X130" s="86">
        <v>68.180000000000007</v>
      </c>
      <c r="Y130" s="87">
        <v>60.74</v>
      </c>
      <c r="Z130" s="87">
        <v>78.239999999999995</v>
      </c>
      <c r="AA130" s="87">
        <v>99.74</v>
      </c>
      <c r="AB130" s="223">
        <f>(PRESSÃO!M130/PRESSÃO!J130)*100</f>
        <v>3.4687069659117316</v>
      </c>
      <c r="AC130" s="223">
        <f>(PRESSÃO!M130/PRESSÃO!K130)*100</f>
        <v>1.0894062499999999</v>
      </c>
      <c r="AD130" s="223">
        <f>(PRESSÃO!N130/PRESSÃO!I130)*100</f>
        <v>4.8173097593516143</v>
      </c>
      <c r="AE130" s="223">
        <f>(PRESSÃO!O130/PRESSÃO!L130)*100</f>
        <v>0.54981324860349212</v>
      </c>
      <c r="AF130" s="108">
        <v>0</v>
      </c>
      <c r="AG130" s="129"/>
    </row>
    <row r="131" spans="1:33" ht="15" customHeight="1" x14ac:dyDescent="0.2">
      <c r="A131" s="277">
        <v>16</v>
      </c>
      <c r="B131" s="279">
        <v>30</v>
      </c>
      <c r="C131" s="4" t="s">
        <v>237</v>
      </c>
      <c r="D131" s="1" t="s">
        <v>0</v>
      </c>
      <c r="E131" s="291">
        <v>3508801</v>
      </c>
      <c r="F131" s="94">
        <v>919.86</v>
      </c>
      <c r="G131" s="94">
        <v>2.1214067453069507</v>
      </c>
      <c r="H131" s="94">
        <v>2.7918513299086758</v>
      </c>
      <c r="I131" s="223">
        <f>PRESSÃO!K131</f>
        <v>6.81</v>
      </c>
      <c r="J131" s="223">
        <f>PRESSÃO!L131</f>
        <v>0.67044458460172507</v>
      </c>
      <c r="K131" s="108" t="s">
        <v>137</v>
      </c>
      <c r="L131" s="108" t="s">
        <v>137</v>
      </c>
      <c r="M131" s="108" t="s">
        <v>137</v>
      </c>
      <c r="N131" s="108" t="s">
        <v>137</v>
      </c>
      <c r="O131" s="108" t="s">
        <v>137</v>
      </c>
      <c r="P131" s="108" t="s">
        <v>137</v>
      </c>
      <c r="Q131" s="108" t="s">
        <v>137</v>
      </c>
      <c r="R131" s="108" t="s">
        <v>137</v>
      </c>
      <c r="S131" s="108" t="s">
        <v>137</v>
      </c>
      <c r="T131" s="108" t="s">
        <v>137</v>
      </c>
      <c r="U131" s="299">
        <f>(I131*31536000)/FM!I131</f>
        <v>12632.950588235293</v>
      </c>
      <c r="V131" s="299">
        <f>(J131*31536000)/FM!I131</f>
        <v>1243.7141423529413</v>
      </c>
      <c r="W131" s="87">
        <v>86.87</v>
      </c>
      <c r="X131" s="86">
        <v>91.43</v>
      </c>
      <c r="Y131" s="87">
        <v>86.87</v>
      </c>
      <c r="Z131" s="87">
        <v>1.86</v>
      </c>
      <c r="AA131" s="87">
        <v>100</v>
      </c>
      <c r="AB131" s="223">
        <f>(PRESSÃO!M131/PRESSÃO!J131)*100</f>
        <v>16.708246424255645</v>
      </c>
      <c r="AC131" s="223">
        <f>(PRESSÃO!M131/PRESSÃO!K131)*100</f>
        <v>6.849770925110132</v>
      </c>
      <c r="AD131" s="223">
        <f>(PRESSÃO!N131/PRESSÃO!I131)*100</f>
        <v>21.30464612690789</v>
      </c>
      <c r="AE131" s="223">
        <f>(PRESSÃO!O131/PRESSÃO!L131)*100</f>
        <v>2.1644145292963057</v>
      </c>
      <c r="AF131" s="108">
        <v>0</v>
      </c>
      <c r="AG131" s="129"/>
    </row>
    <row r="132" spans="1:33" ht="15" customHeight="1" x14ac:dyDescent="0.2">
      <c r="A132" s="277">
        <v>21</v>
      </c>
      <c r="B132" s="279">
        <v>30</v>
      </c>
      <c r="C132" s="4" t="s">
        <v>238</v>
      </c>
      <c r="D132" s="1" t="s">
        <v>4</v>
      </c>
      <c r="E132" s="291">
        <v>3508900</v>
      </c>
      <c r="F132" s="94">
        <v>251.95</v>
      </c>
      <c r="G132" s="94">
        <v>0.66043794901065445</v>
      </c>
      <c r="H132" s="94">
        <v>0.8605706608320649</v>
      </c>
      <c r="I132" s="223">
        <f>PRESSÃO!K132</f>
        <v>1.86</v>
      </c>
      <c r="J132" s="223">
        <f>PRESSÃO!L132</f>
        <v>0.20013271182141046</v>
      </c>
      <c r="K132" s="108" t="s">
        <v>137</v>
      </c>
      <c r="L132" s="108" t="s">
        <v>137</v>
      </c>
      <c r="M132" s="108" t="s">
        <v>137</v>
      </c>
      <c r="N132" s="108" t="s">
        <v>137</v>
      </c>
      <c r="O132" s="108" t="s">
        <v>137</v>
      </c>
      <c r="P132" s="108" t="s">
        <v>137</v>
      </c>
      <c r="Q132" s="108" t="s">
        <v>137</v>
      </c>
      <c r="R132" s="108" t="s">
        <v>137</v>
      </c>
      <c r="S132" s="108" t="s">
        <v>137</v>
      </c>
      <c r="T132" s="108" t="s">
        <v>137</v>
      </c>
      <c r="U132" s="299">
        <f>(I132*31536000)/FM!I132</f>
        <v>14324.043956043955</v>
      </c>
      <c r="V132" s="299">
        <f>(J132*31536000)/FM!I132</f>
        <v>1541.2418070818071</v>
      </c>
      <c r="W132" s="87">
        <v>81.81</v>
      </c>
      <c r="X132" s="86" t="s">
        <v>858</v>
      </c>
      <c r="Y132" s="87">
        <v>71.64</v>
      </c>
      <c r="Z132" s="87">
        <v>14.07</v>
      </c>
      <c r="AA132" s="87">
        <v>100</v>
      </c>
      <c r="AB132" s="223">
        <f>(PRESSÃO!M132/PRESSÃO!J132)*100</f>
        <v>59.24230550772733</v>
      </c>
      <c r="AC132" s="223">
        <f>(PRESSÃO!M132/PRESSÃO!K132)*100</f>
        <v>27.409779569892468</v>
      </c>
      <c r="AD132" s="223">
        <f>(PRESSÃO!N132/PRESSÃO!I132)*100</f>
        <v>76.137069463264282</v>
      </c>
      <c r="AE132" s="223">
        <f>(PRESSÃO!O132/PRESSÃO!L132)*100</f>
        <v>3.489584454455418</v>
      </c>
      <c r="AF132" s="108">
        <v>0</v>
      </c>
      <c r="AG132" s="129"/>
    </row>
    <row r="133" spans="1:33" ht="15" customHeight="1" x14ac:dyDescent="0.2">
      <c r="A133" s="277">
        <v>6</v>
      </c>
      <c r="B133" s="279">
        <v>30</v>
      </c>
      <c r="C133" s="4" t="s">
        <v>239</v>
      </c>
      <c r="D133" s="1" t="s">
        <v>16</v>
      </c>
      <c r="E133" s="291">
        <v>3509007</v>
      </c>
      <c r="F133" s="94">
        <v>95.89</v>
      </c>
      <c r="G133" s="94">
        <v>0.33021897450532722</v>
      </c>
      <c r="H133" s="94">
        <v>0.53035168632673768</v>
      </c>
      <c r="I133" s="223">
        <f>PRESSÃO!K133</f>
        <v>1.42</v>
      </c>
      <c r="J133" s="223">
        <f>PRESSÃO!L133</f>
        <v>0.20013271182141046</v>
      </c>
      <c r="K133" s="108" t="s">
        <v>137</v>
      </c>
      <c r="L133" s="108" t="s">
        <v>137</v>
      </c>
      <c r="M133" s="108" t="s">
        <v>137</v>
      </c>
      <c r="N133" s="108" t="s">
        <v>137</v>
      </c>
      <c r="O133" s="108" t="s">
        <v>137</v>
      </c>
      <c r="P133" s="108" t="s">
        <v>137</v>
      </c>
      <c r="Q133" s="108" t="s">
        <v>137</v>
      </c>
      <c r="R133" s="108" t="s">
        <v>137</v>
      </c>
      <c r="S133" s="108" t="s">
        <v>137</v>
      </c>
      <c r="T133" s="108" t="s">
        <v>137</v>
      </c>
      <c r="U133" s="299">
        <f>(I133*31536000)/FM!I133</f>
        <v>471.40998378844978</v>
      </c>
      <c r="V133" s="299">
        <f>(J133*31536000)/FM!I133</f>
        <v>66.439829883992672</v>
      </c>
      <c r="W133" s="87">
        <v>97.04</v>
      </c>
      <c r="X133" s="86">
        <v>100</v>
      </c>
      <c r="Y133" s="87">
        <v>74.7</v>
      </c>
      <c r="Z133" s="87">
        <v>27.72</v>
      </c>
      <c r="AA133" s="87">
        <v>99.5</v>
      </c>
      <c r="AB133" s="223">
        <f>(PRESSÃO!M133/PRESSÃO!J133)*100</f>
        <v>39.728128604496078</v>
      </c>
      <c r="AC133" s="223">
        <f>(PRESSÃO!M133/PRESSÃO!K133)*100</f>
        <v>14.837943661971831</v>
      </c>
      <c r="AD133" s="223">
        <f>(PRESSÃO!N133/PRESSÃO!I133)*100</f>
        <v>54.959137424452329</v>
      </c>
      <c r="AE133" s="223">
        <f>(PRESSÃO!O133/PRESSÃO!L133)*100</f>
        <v>14.596964051568268</v>
      </c>
      <c r="AF133" s="108">
        <v>5</v>
      </c>
      <c r="AG133" s="129"/>
    </row>
    <row r="134" spans="1:33" ht="15" customHeight="1" x14ac:dyDescent="0.2">
      <c r="A134" s="277">
        <v>22</v>
      </c>
      <c r="B134" s="279">
        <v>30</v>
      </c>
      <c r="C134" s="4" t="s">
        <v>240</v>
      </c>
      <c r="D134" s="1" t="s">
        <v>5</v>
      </c>
      <c r="E134" s="291">
        <v>3509106</v>
      </c>
      <c r="F134" s="94">
        <v>535.52</v>
      </c>
      <c r="G134" s="94">
        <v>1.4309488895230846</v>
      </c>
      <c r="H134" s="94">
        <v>1.9412873046676813</v>
      </c>
      <c r="I134" s="223">
        <f>PRESSÃO!K134</f>
        <v>3.97</v>
      </c>
      <c r="J134" s="223">
        <f>PRESSÃO!L134</f>
        <v>0.51033841514459666</v>
      </c>
      <c r="K134" s="108" t="s">
        <v>137</v>
      </c>
      <c r="L134" s="108" t="s">
        <v>137</v>
      </c>
      <c r="M134" s="108" t="s">
        <v>137</v>
      </c>
      <c r="N134" s="108" t="s">
        <v>137</v>
      </c>
      <c r="O134" s="108" t="s">
        <v>137</v>
      </c>
      <c r="P134" s="108" t="s">
        <v>137</v>
      </c>
      <c r="Q134" s="108" t="s">
        <v>137</v>
      </c>
      <c r="R134" s="108" t="s">
        <v>137</v>
      </c>
      <c r="S134" s="108" t="s">
        <v>137</v>
      </c>
      <c r="T134" s="108" t="s">
        <v>137</v>
      </c>
      <c r="U134" s="299">
        <f>(I134*31536000)/FM!I134</f>
        <v>23266.664188812487</v>
      </c>
      <c r="V134" s="299">
        <f>(J134*31536000)/FM!I134</f>
        <v>2990.8998810629996</v>
      </c>
      <c r="W134" s="87">
        <v>98.92</v>
      </c>
      <c r="X134" s="86">
        <v>70.14</v>
      </c>
      <c r="Y134" s="87">
        <v>42.79</v>
      </c>
      <c r="Z134" s="87">
        <v>0</v>
      </c>
      <c r="AA134" s="87">
        <v>99.2</v>
      </c>
      <c r="AB134" s="223">
        <f>(PRESSÃO!M134/PRESSÃO!J134)*100</f>
        <v>1.9893191444226168</v>
      </c>
      <c r="AC134" s="223">
        <f>(PRESSÃO!M134/PRESSÃO!K134)*100</f>
        <v>0.97275566750629705</v>
      </c>
      <c r="AD134" s="223">
        <f>(PRESSÃO!N134/PRESSÃO!I134)*100</f>
        <v>2.1838655614328188</v>
      </c>
      <c r="AE134" s="223">
        <f>(PRESSÃO!O134/PRESSÃO!L134)*100</f>
        <v>1.4438262496685212</v>
      </c>
      <c r="AF134" s="108">
        <v>0</v>
      </c>
      <c r="AG134" s="129"/>
    </row>
    <row r="135" spans="1:33" ht="15" customHeight="1" x14ac:dyDescent="0.2">
      <c r="A135" s="277">
        <v>6</v>
      </c>
      <c r="B135" s="279">
        <v>30</v>
      </c>
      <c r="C135" s="4" t="s">
        <v>241</v>
      </c>
      <c r="D135" s="1" t="s">
        <v>16</v>
      </c>
      <c r="E135" s="291">
        <v>3509205</v>
      </c>
      <c r="F135" s="94">
        <v>128.36000000000001</v>
      </c>
      <c r="G135" s="94">
        <v>0.44029196600710296</v>
      </c>
      <c r="H135" s="94">
        <v>0.710471126966007</v>
      </c>
      <c r="I135" s="223">
        <f>PRESSÃO!K135</f>
        <v>1.91</v>
      </c>
      <c r="J135" s="223">
        <f>PRESSÃO!L135</f>
        <v>0.27017916095890404</v>
      </c>
      <c r="K135" s="108" t="s">
        <v>137</v>
      </c>
      <c r="L135" s="108" t="s">
        <v>137</v>
      </c>
      <c r="M135" s="108" t="s">
        <v>137</v>
      </c>
      <c r="N135" s="108" t="s">
        <v>137</v>
      </c>
      <c r="O135" s="108" t="s">
        <v>137</v>
      </c>
      <c r="P135" s="108" t="s">
        <v>137</v>
      </c>
      <c r="Q135" s="108" t="s">
        <v>137</v>
      </c>
      <c r="R135" s="108" t="s">
        <v>137</v>
      </c>
      <c r="S135" s="108" t="s">
        <v>137</v>
      </c>
      <c r="T135" s="108" t="s">
        <v>137</v>
      </c>
      <c r="U135" s="299">
        <f>(I135*31536000)/FM!I135</f>
        <v>833.23548534355155</v>
      </c>
      <c r="V135" s="299">
        <f>(J135*31536000)/FM!I135</f>
        <v>117.86537398497694</v>
      </c>
      <c r="W135" s="87">
        <v>100</v>
      </c>
      <c r="X135" s="86">
        <v>100</v>
      </c>
      <c r="Y135" s="87">
        <v>85.15</v>
      </c>
      <c r="Z135" s="87">
        <v>35.03</v>
      </c>
      <c r="AA135" s="87">
        <v>100</v>
      </c>
      <c r="AB135" s="223">
        <f>(PRESSÃO!M135/PRESSÃO!J135)*100</f>
        <v>37.925679140637634</v>
      </c>
      <c r="AC135" s="223">
        <f>(PRESSÃO!M135/PRESSÃO!K135)*100</f>
        <v>14.10738219895288</v>
      </c>
      <c r="AD135" s="223">
        <f>(PRESSÃO!N135/PRESSÃO!I135)*100</f>
        <v>23.756190908628255</v>
      </c>
      <c r="AE135" s="223">
        <f>(PRESSÃO!O135/PRESSÃO!L135)*100</f>
        <v>61.016697000208453</v>
      </c>
      <c r="AF135" s="108">
        <v>1</v>
      </c>
      <c r="AG135" s="129"/>
    </row>
    <row r="136" spans="1:33" ht="15" customHeight="1" x14ac:dyDescent="0.2">
      <c r="A136" s="277">
        <v>11</v>
      </c>
      <c r="B136" s="279">
        <v>30</v>
      </c>
      <c r="C136" s="4" t="s">
        <v>242</v>
      </c>
      <c r="D136" s="1" t="s">
        <v>12</v>
      </c>
      <c r="E136" s="291">
        <v>3509254</v>
      </c>
      <c r="F136" s="94">
        <v>454.93</v>
      </c>
      <c r="G136" s="94">
        <v>4.21279358384069</v>
      </c>
      <c r="H136" s="94">
        <v>5.9839680834601729</v>
      </c>
      <c r="I136" s="223">
        <f>PRESSÃO!K136</f>
        <v>13.71</v>
      </c>
      <c r="J136" s="223">
        <f>PRESSÃO!L136</f>
        <v>1.7711744996194829</v>
      </c>
      <c r="K136" s="108" t="s">
        <v>137</v>
      </c>
      <c r="L136" s="108" t="s">
        <v>137</v>
      </c>
      <c r="M136" s="108" t="s">
        <v>137</v>
      </c>
      <c r="N136" s="108" t="s">
        <v>137</v>
      </c>
      <c r="O136" s="108" t="s">
        <v>137</v>
      </c>
      <c r="P136" s="108" t="s">
        <v>137</v>
      </c>
      <c r="Q136" s="108" t="s">
        <v>137</v>
      </c>
      <c r="R136" s="108" t="s">
        <v>137</v>
      </c>
      <c r="S136" s="108" t="s">
        <v>137</v>
      </c>
      <c r="T136" s="108" t="s">
        <v>137</v>
      </c>
      <c r="U136" s="299">
        <f>(I136*31536000)/FM!I136</f>
        <v>15116.903604769064</v>
      </c>
      <c r="V136" s="299">
        <f>(J136*31536000)/FM!I136</f>
        <v>1952.9302828572431</v>
      </c>
      <c r="W136" s="87">
        <v>75.540000000000006</v>
      </c>
      <c r="X136" s="86">
        <v>100</v>
      </c>
      <c r="Y136" s="87">
        <v>56.84</v>
      </c>
      <c r="Z136" s="87">
        <v>28.72</v>
      </c>
      <c r="AA136" s="87">
        <v>100</v>
      </c>
      <c r="AB136" s="223">
        <f>(PRESSÃO!M136/PRESSÃO!J136)*100</f>
        <v>21.353648317942341</v>
      </c>
      <c r="AC136" s="223">
        <f>(PRESSÃO!M136/PRESSÃO!K136)*100</f>
        <v>9.320171407731582</v>
      </c>
      <c r="AD136" s="223">
        <f>(PRESSÃO!N136/PRESSÃO!I136)*100</f>
        <v>30.109319973935065</v>
      </c>
      <c r="AE136" s="223">
        <f>(PRESSÃO!O136/PRESSÃO!L136)*100</f>
        <v>0.52801121527038541</v>
      </c>
      <c r="AF136" s="108">
        <v>1</v>
      </c>
      <c r="AG136" s="129"/>
    </row>
    <row r="137" spans="1:33" ht="15" customHeight="1" x14ac:dyDescent="0.2">
      <c r="A137" s="277">
        <v>15</v>
      </c>
      <c r="B137" s="279">
        <v>30</v>
      </c>
      <c r="C137" s="4" t="s">
        <v>243</v>
      </c>
      <c r="D137" s="1" t="s">
        <v>17</v>
      </c>
      <c r="E137" s="291">
        <v>3509304</v>
      </c>
      <c r="F137" s="94">
        <v>176.79</v>
      </c>
      <c r="G137" s="94">
        <v>0.29019243214104512</v>
      </c>
      <c r="H137" s="94">
        <v>0.44029196600710296</v>
      </c>
      <c r="I137" s="223">
        <f>PRESSÃO!K137</f>
        <v>1.37</v>
      </c>
      <c r="J137" s="223">
        <f>PRESSÃO!L137</f>
        <v>0.15009953386605784</v>
      </c>
      <c r="K137" s="108" t="s">
        <v>137</v>
      </c>
      <c r="L137" s="108" t="s">
        <v>137</v>
      </c>
      <c r="M137" s="108" t="s">
        <v>137</v>
      </c>
      <c r="N137" s="108" t="s">
        <v>137</v>
      </c>
      <c r="O137" s="108" t="s">
        <v>137</v>
      </c>
      <c r="P137" s="108" t="s">
        <v>137</v>
      </c>
      <c r="Q137" s="108" t="s">
        <v>137</v>
      </c>
      <c r="R137" s="108" t="s">
        <v>137</v>
      </c>
      <c r="S137" s="108" t="s">
        <v>137</v>
      </c>
      <c r="T137" s="108" t="s">
        <v>137</v>
      </c>
      <c r="U137" s="299">
        <f>(I137*31536000)/FM!I137</f>
        <v>4326.0558726344243</v>
      </c>
      <c r="V137" s="299">
        <f>(J137*31536000)/FM!I137</f>
        <v>473.97005106638636</v>
      </c>
      <c r="W137" s="87">
        <v>92.81</v>
      </c>
      <c r="X137" s="86">
        <v>93.5</v>
      </c>
      <c r="Y137" s="87">
        <v>92.81</v>
      </c>
      <c r="Z137" s="87">
        <v>21.04</v>
      </c>
      <c r="AA137" s="87">
        <v>97.67</v>
      </c>
      <c r="AB137" s="223">
        <f>(PRESSÃO!M137/PRESSÃO!J137)*100</f>
        <v>100.53869572375045</v>
      </c>
      <c r="AC137" s="223">
        <f>(PRESSÃO!M137/PRESSÃO!K137)*100</f>
        <v>32.311226277372263</v>
      </c>
      <c r="AD137" s="223">
        <f>(PRESSÃO!N137/PRESSÃO!I137)*100</f>
        <v>115.66328505660775</v>
      </c>
      <c r="AE137" s="223">
        <f>(PRESSÃO!O137/PRESSÃO!L137)*100</f>
        <v>71.297823013559679</v>
      </c>
      <c r="AF137" s="108">
        <v>0</v>
      </c>
      <c r="AG137" s="129"/>
    </row>
    <row r="138" spans="1:33" ht="15" customHeight="1" x14ac:dyDescent="0.2">
      <c r="A138" s="277">
        <v>4</v>
      </c>
      <c r="B138" s="279">
        <v>30</v>
      </c>
      <c r="C138" s="4" t="s">
        <v>244</v>
      </c>
      <c r="D138" s="1" t="s">
        <v>15</v>
      </c>
      <c r="E138" s="291">
        <v>3509403</v>
      </c>
      <c r="F138" s="94">
        <v>660.69</v>
      </c>
      <c r="G138" s="94">
        <v>2.181446558853374</v>
      </c>
      <c r="H138" s="94">
        <v>3.2021233891425673</v>
      </c>
      <c r="I138" s="223">
        <f>PRESSÃO!K138</f>
        <v>10.19</v>
      </c>
      <c r="J138" s="223">
        <f>PRESSÃO!L138</f>
        <v>1.0206768302891933</v>
      </c>
      <c r="K138" s="108" t="s">
        <v>137</v>
      </c>
      <c r="L138" s="108" t="s">
        <v>137</v>
      </c>
      <c r="M138" s="108" t="s">
        <v>137</v>
      </c>
      <c r="N138" s="108" t="s">
        <v>137</v>
      </c>
      <c r="O138" s="108" t="s">
        <v>137</v>
      </c>
      <c r="P138" s="108" t="s">
        <v>137</v>
      </c>
      <c r="Q138" s="108" t="s">
        <v>137</v>
      </c>
      <c r="R138" s="108" t="s">
        <v>137</v>
      </c>
      <c r="S138" s="108" t="s">
        <v>137</v>
      </c>
      <c r="T138" s="108" t="s">
        <v>137</v>
      </c>
      <c r="U138" s="299">
        <f>(I138*31536000)/FM!I138</f>
        <v>12979.717263106875</v>
      </c>
      <c r="V138" s="299">
        <f>(J138*31536000)/FM!I138</f>
        <v>1300.1076225866386</v>
      </c>
      <c r="W138" s="87">
        <v>88.86</v>
      </c>
      <c r="X138" s="86" t="s">
        <v>858</v>
      </c>
      <c r="Y138" s="87">
        <v>87.4</v>
      </c>
      <c r="Z138" s="87">
        <v>21.41</v>
      </c>
      <c r="AA138" s="87">
        <v>99.87</v>
      </c>
      <c r="AB138" s="223">
        <f>(PRESSÃO!M138/PRESSÃO!J138)*100</f>
        <v>10.240929537940419</v>
      </c>
      <c r="AC138" s="223">
        <f>(PRESSÃO!M138/PRESSÃO!K138)*100</f>
        <v>3.2181275760549557</v>
      </c>
      <c r="AD138" s="223">
        <f>(PRESSÃO!N138/PRESSÃO!I138)*100</f>
        <v>14.694721660680676</v>
      </c>
      <c r="AE138" s="223">
        <f>(PRESSÃO!O138/PRESSÃO!L138)*100</f>
        <v>0.7220404912994749</v>
      </c>
      <c r="AF138" s="108">
        <v>0</v>
      </c>
      <c r="AG138" s="129"/>
    </row>
    <row r="139" spans="1:33" ht="15" customHeight="1" x14ac:dyDescent="0.2">
      <c r="A139" s="277">
        <v>14</v>
      </c>
      <c r="B139" s="279">
        <v>30</v>
      </c>
      <c r="C139" s="4" t="s">
        <v>245</v>
      </c>
      <c r="D139" s="1" t="s">
        <v>8</v>
      </c>
      <c r="E139" s="291">
        <v>3509452</v>
      </c>
      <c r="F139" s="94">
        <v>184.08</v>
      </c>
      <c r="G139" s="94">
        <v>0.68045122019279558</v>
      </c>
      <c r="H139" s="94">
        <v>0.92061047437848809</v>
      </c>
      <c r="I139" s="223">
        <f>PRESSÃO!K139</f>
        <v>2.06</v>
      </c>
      <c r="J139" s="223">
        <f>PRESSÃO!L139</f>
        <v>0.24015925418569251</v>
      </c>
      <c r="K139" s="108" t="s">
        <v>137</v>
      </c>
      <c r="L139" s="108" t="s">
        <v>137</v>
      </c>
      <c r="M139" s="108" t="s">
        <v>137</v>
      </c>
      <c r="N139" s="108" t="s">
        <v>137</v>
      </c>
      <c r="O139" s="108" t="s">
        <v>137</v>
      </c>
      <c r="P139" s="108" t="s">
        <v>137</v>
      </c>
      <c r="Q139" s="108" t="s">
        <v>137</v>
      </c>
      <c r="R139" s="108" t="s">
        <v>137</v>
      </c>
      <c r="S139" s="108" t="s">
        <v>137</v>
      </c>
      <c r="T139" s="108" t="s">
        <v>137</v>
      </c>
      <c r="U139" s="299">
        <f>(I139*31536000)/FM!I139</f>
        <v>11369.296464823241</v>
      </c>
      <c r="V139" s="299">
        <f>(J139*31536000)/FM!I139</f>
        <v>1325.4571648582428</v>
      </c>
      <c r="W139" s="87">
        <v>84.05</v>
      </c>
      <c r="X139" s="86">
        <v>89.82</v>
      </c>
      <c r="Y139" s="87">
        <v>65.97</v>
      </c>
      <c r="Z139" s="87">
        <v>34.340000000000003</v>
      </c>
      <c r="AA139" s="87">
        <v>99.34</v>
      </c>
      <c r="AB139" s="223">
        <f>(PRESSÃO!M139/PRESSÃO!J139)*100</f>
        <v>14.829051352274082</v>
      </c>
      <c r="AC139" s="223">
        <f>(PRESSÃO!M139/PRESSÃO!K139)*100</f>
        <v>6.6270776699029126</v>
      </c>
      <c r="AD139" s="223">
        <f>(PRESSÃO!N139/PRESSÃO!I139)*100</f>
        <v>15.794151999543713</v>
      </c>
      <c r="AE139" s="223">
        <f>(PRESSÃO!O139/PRESSÃO!L139)*100</f>
        <v>12.094599518343454</v>
      </c>
      <c r="AF139" s="108">
        <v>1</v>
      </c>
      <c r="AG139" s="129"/>
    </row>
    <row r="140" spans="1:33" ht="15" customHeight="1" x14ac:dyDescent="0.2">
      <c r="A140" s="277">
        <v>5</v>
      </c>
      <c r="B140" s="279">
        <v>30</v>
      </c>
      <c r="C140" s="4" t="s">
        <v>246</v>
      </c>
      <c r="D140" s="1" t="s">
        <v>9</v>
      </c>
      <c r="E140" s="291">
        <v>3509502</v>
      </c>
      <c r="F140" s="94">
        <v>795.7</v>
      </c>
      <c r="G140" s="94">
        <v>2.4316124486301374</v>
      </c>
      <c r="H140" s="94">
        <v>3.7224684398782344</v>
      </c>
      <c r="I140" s="223">
        <f>PRESSÃO!K140</f>
        <v>9.8000000000000007</v>
      </c>
      <c r="J140" s="223">
        <f>PRESSÃO!L140</f>
        <v>1.290855991248097</v>
      </c>
      <c r="K140" s="108" t="s">
        <v>137</v>
      </c>
      <c r="L140" s="108" t="s">
        <v>137</v>
      </c>
      <c r="M140" s="108" t="s">
        <v>137</v>
      </c>
      <c r="N140" s="108" t="s">
        <v>137</v>
      </c>
      <c r="O140" s="108" t="s">
        <v>137</v>
      </c>
      <c r="P140" s="108" t="s">
        <v>137</v>
      </c>
      <c r="Q140" s="108" t="s">
        <v>137</v>
      </c>
      <c r="R140" s="108" t="s">
        <v>137</v>
      </c>
      <c r="S140" s="108" t="s">
        <v>137</v>
      </c>
      <c r="T140" s="108" t="s">
        <v>137</v>
      </c>
      <c r="U140" s="299">
        <f>(I140*31536000)/FM!I140</f>
        <v>270.47732404473931</v>
      </c>
      <c r="V140" s="299">
        <f>(J140*31536000)/FM!I140</f>
        <v>35.627272881622922</v>
      </c>
      <c r="W140" s="87">
        <v>97.81</v>
      </c>
      <c r="X140" s="86">
        <v>98.28</v>
      </c>
      <c r="Y140" s="87">
        <v>90.87</v>
      </c>
      <c r="Z140" s="87">
        <v>20.79</v>
      </c>
      <c r="AA140" s="87">
        <v>99.53</v>
      </c>
      <c r="AB140" s="223">
        <f>(PRESSÃO!M140/PRESSÃO!J140)*100</f>
        <v>133.55412088228806</v>
      </c>
      <c r="AC140" s="223">
        <f>(PRESSÃO!M140/PRESSÃO!K140)*100</f>
        <v>50.729693877551007</v>
      </c>
      <c r="AD140" s="223">
        <f>(PRESSÃO!N140/PRESSÃO!I140)*100</f>
        <v>193.89960775435895</v>
      </c>
      <c r="AE140" s="223">
        <f>(PRESSÃO!O140/PRESSÃO!L140)*100</f>
        <v>19.880064216293984</v>
      </c>
      <c r="AF140" s="108">
        <v>0</v>
      </c>
      <c r="AG140" s="129"/>
    </row>
    <row r="141" spans="1:33" ht="15" customHeight="1" x14ac:dyDescent="0.2">
      <c r="A141" s="277">
        <v>5</v>
      </c>
      <c r="B141" s="279">
        <v>30</v>
      </c>
      <c r="C141" s="4" t="s">
        <v>247</v>
      </c>
      <c r="D141" s="1" t="s">
        <v>9</v>
      </c>
      <c r="E141" s="291">
        <v>3509601</v>
      </c>
      <c r="F141" s="94">
        <v>80.05</v>
      </c>
      <c r="G141" s="94">
        <v>0.24015925418569251</v>
      </c>
      <c r="H141" s="94">
        <v>0.38025215246067989</v>
      </c>
      <c r="I141" s="223">
        <f>PRESSÃO!K141</f>
        <v>1</v>
      </c>
      <c r="J141" s="223">
        <f>PRESSÃO!L141</f>
        <v>0.14009289827498739</v>
      </c>
      <c r="K141" s="108" t="s">
        <v>137</v>
      </c>
      <c r="L141" s="108" t="s">
        <v>137</v>
      </c>
      <c r="M141" s="108" t="s">
        <v>137</v>
      </c>
      <c r="N141" s="108" t="s">
        <v>137</v>
      </c>
      <c r="O141" s="108" t="s">
        <v>137</v>
      </c>
      <c r="P141" s="108" t="s">
        <v>137</v>
      </c>
      <c r="Q141" s="108" t="s">
        <v>137</v>
      </c>
      <c r="R141" s="108" t="s">
        <v>137</v>
      </c>
      <c r="S141" s="108" t="s">
        <v>137</v>
      </c>
      <c r="T141" s="108" t="s">
        <v>137</v>
      </c>
      <c r="U141" s="299">
        <f>(I141*31536000)/FM!I141</f>
        <v>396.94887093119854</v>
      </c>
      <c r="V141" s="299">
        <f>(J141*31536000)/FM!I141</f>
        <v>55.609717795735499</v>
      </c>
      <c r="W141" s="87">
        <v>80.31</v>
      </c>
      <c r="X141" s="86">
        <v>95</v>
      </c>
      <c r="Y141" s="87">
        <v>59.59</v>
      </c>
      <c r="Z141" s="87">
        <v>39.270000000000003</v>
      </c>
      <c r="AA141" s="87">
        <v>80.31</v>
      </c>
      <c r="AB141" s="223">
        <f>(PRESSÃO!M141/PRESSÃO!J141)*100</f>
        <v>142.57318373919259</v>
      </c>
      <c r="AC141" s="223">
        <f>(PRESSÃO!M141/PRESSÃO!K141)*100</f>
        <v>54.213759999999986</v>
      </c>
      <c r="AD141" s="223">
        <f>(PRESSÃO!N141/PRESSÃO!I141)*100</f>
        <v>218.73564763564107</v>
      </c>
      <c r="AE141" s="223">
        <f>(PRESSÃO!O141/PRESSÃO!L141)*100</f>
        <v>12.008959916709612</v>
      </c>
      <c r="AF141" s="108">
        <v>0</v>
      </c>
      <c r="AG141" s="129"/>
    </row>
    <row r="142" spans="1:33" ht="15" customHeight="1" x14ac:dyDescent="0.2">
      <c r="A142" s="277">
        <v>1</v>
      </c>
      <c r="B142" s="279">
        <v>30</v>
      </c>
      <c r="C142" s="4" t="s">
        <v>248</v>
      </c>
      <c r="D142" s="1" t="s">
        <v>52</v>
      </c>
      <c r="E142" s="291">
        <v>3509700</v>
      </c>
      <c r="F142" s="94">
        <v>289.51</v>
      </c>
      <c r="G142" s="94">
        <v>2.9819774061390159</v>
      </c>
      <c r="H142" s="94">
        <v>4.2628267617960427</v>
      </c>
      <c r="I142" s="223">
        <f>PRESSÃO!K142</f>
        <v>9.39</v>
      </c>
      <c r="J142" s="223">
        <f>PRESSÃO!L142</f>
        <v>1.2808493556570268</v>
      </c>
      <c r="K142" s="108" t="s">
        <v>137</v>
      </c>
      <c r="L142" s="108" t="s">
        <v>137</v>
      </c>
      <c r="M142" s="108" t="s">
        <v>137</v>
      </c>
      <c r="N142" s="108" t="s">
        <v>137</v>
      </c>
      <c r="O142" s="108" t="s">
        <v>137</v>
      </c>
      <c r="P142" s="108" t="s">
        <v>137</v>
      </c>
      <c r="Q142" s="108" t="s">
        <v>137</v>
      </c>
      <c r="R142" s="108" t="s">
        <v>137</v>
      </c>
      <c r="S142" s="108" t="s">
        <v>137</v>
      </c>
      <c r="T142" s="108" t="s">
        <v>137</v>
      </c>
      <c r="U142" s="299">
        <f>(I142*31536000)/FM!I142</f>
        <v>6016.4375546028969</v>
      </c>
      <c r="V142" s="299">
        <f>(J142*31536000)/FM!I142</f>
        <v>820.67626892053886</v>
      </c>
      <c r="W142" s="87">
        <v>63.36</v>
      </c>
      <c r="X142" s="86" t="s">
        <v>858</v>
      </c>
      <c r="Y142" s="87">
        <v>48.48</v>
      </c>
      <c r="Z142" s="87">
        <v>32.14</v>
      </c>
      <c r="AA142" s="87">
        <v>63.75</v>
      </c>
      <c r="AB142" s="223">
        <f>(PRESSÃO!M142/PRESSÃO!J142)*100</f>
        <v>21.56831490878189</v>
      </c>
      <c r="AC142" s="223">
        <f>(PRESSÃO!M142/PRESSÃO!K142)*100</f>
        <v>9.7914792332268359</v>
      </c>
      <c r="AD142" s="223">
        <f>(PRESSÃO!N142/PRESSÃO!I142)*100</f>
        <v>30.720776023119651</v>
      </c>
      <c r="AE142" s="223">
        <f>(PRESSÃO!O142/PRESSÃO!L142)*100</f>
        <v>0.26024137696428351</v>
      </c>
      <c r="AF142" s="108">
        <v>0</v>
      </c>
      <c r="AG142" s="129"/>
    </row>
    <row r="143" spans="1:33" ht="15" customHeight="1" x14ac:dyDescent="0.2">
      <c r="A143" s="277">
        <v>17</v>
      </c>
      <c r="B143" s="279">
        <v>30</v>
      </c>
      <c r="C143" s="4" t="s">
        <v>249</v>
      </c>
      <c r="D143" s="1" t="s">
        <v>7</v>
      </c>
      <c r="E143" s="291">
        <v>3509809</v>
      </c>
      <c r="F143" s="94">
        <v>484.58</v>
      </c>
      <c r="G143" s="94">
        <v>1.8612342199391172</v>
      </c>
      <c r="H143" s="94">
        <v>2.3515593639015733</v>
      </c>
      <c r="I143" s="223">
        <f>PRESSÃO!K143</f>
        <v>4.4400000000000004</v>
      </c>
      <c r="J143" s="223">
        <f>PRESSÃO!L143</f>
        <v>0.49032514396245608</v>
      </c>
      <c r="K143" s="108" t="s">
        <v>137</v>
      </c>
      <c r="L143" s="108" t="s">
        <v>137</v>
      </c>
      <c r="M143" s="108" t="s">
        <v>137</v>
      </c>
      <c r="N143" s="108" t="s">
        <v>137</v>
      </c>
      <c r="O143" s="108" t="s">
        <v>137</v>
      </c>
      <c r="P143" s="108" t="s">
        <v>137</v>
      </c>
      <c r="Q143" s="108" t="s">
        <v>137</v>
      </c>
      <c r="R143" s="108" t="s">
        <v>137</v>
      </c>
      <c r="S143" s="108" t="s">
        <v>137</v>
      </c>
      <c r="T143" s="108" t="s">
        <v>137</v>
      </c>
      <c r="U143" s="299">
        <f>(I143*31536000)/FM!I143</f>
        <v>29759.795961742828</v>
      </c>
      <c r="V143" s="299">
        <f>(J143*31536000)/FM!I143</f>
        <v>3286.4811349628089</v>
      </c>
      <c r="W143" s="87">
        <v>99.36</v>
      </c>
      <c r="X143" s="86">
        <v>100</v>
      </c>
      <c r="Y143" s="87">
        <v>99.36</v>
      </c>
      <c r="Z143" s="87">
        <v>0</v>
      </c>
      <c r="AA143" s="87">
        <v>98.56</v>
      </c>
      <c r="AB143" s="223">
        <f>(PRESSÃO!M143/PRESSÃO!J143)*100</f>
        <v>8.0567857613281166</v>
      </c>
      <c r="AC143" s="223">
        <f>(PRESSÃO!M143/PRESSÃO!K143)*100</f>
        <v>4.267119369369369</v>
      </c>
      <c r="AD143" s="223">
        <f>(PRESSÃO!N143/PRESSÃO!I143)*100</f>
        <v>10.161144576752216</v>
      </c>
      <c r="AE143" s="223">
        <f>(PRESSÃO!O143/PRESSÃO!L143)*100</f>
        <v>6.8811482371345517E-2</v>
      </c>
      <c r="AF143" s="108">
        <v>0</v>
      </c>
      <c r="AG143" s="129"/>
    </row>
    <row r="144" spans="1:33" ht="15" customHeight="1" x14ac:dyDescent="0.2">
      <c r="A144" s="277">
        <v>11</v>
      </c>
      <c r="B144" s="279">
        <v>30</v>
      </c>
      <c r="C144" s="4" t="s">
        <v>250</v>
      </c>
      <c r="D144" s="1" t="s">
        <v>12</v>
      </c>
      <c r="E144" s="291">
        <v>3509908</v>
      </c>
      <c r="F144" s="94">
        <v>1242.01</v>
      </c>
      <c r="G144" s="94">
        <v>10.276814752029425</v>
      </c>
      <c r="H144" s="94">
        <v>14.599681327371892</v>
      </c>
      <c r="I144" s="223">
        <f>PRESSÃO!K144</f>
        <v>33.44</v>
      </c>
      <c r="J144" s="223">
        <f>PRESSÃO!L144</f>
        <v>4.3228665753424664</v>
      </c>
      <c r="K144" s="108" t="s">
        <v>137</v>
      </c>
      <c r="L144" s="108" t="s">
        <v>137</v>
      </c>
      <c r="M144" s="108" t="s">
        <v>137</v>
      </c>
      <c r="N144" s="108" t="s">
        <v>137</v>
      </c>
      <c r="O144" s="108" t="s">
        <v>137</v>
      </c>
      <c r="P144" s="108" t="s">
        <v>137</v>
      </c>
      <c r="Q144" s="108" t="s">
        <v>137</v>
      </c>
      <c r="R144" s="108" t="s">
        <v>137</v>
      </c>
      <c r="S144" s="108" t="s">
        <v>137</v>
      </c>
      <c r="T144" s="108" t="s">
        <v>137</v>
      </c>
      <c r="U144" s="299">
        <f>(I144*31536000)/FM!I144</f>
        <v>86185.341614906822</v>
      </c>
      <c r="V144" s="299">
        <f>(J144*31536000)/FM!I144</f>
        <v>11141.379561948352</v>
      </c>
      <c r="W144" s="87">
        <v>80.33</v>
      </c>
      <c r="X144" s="86">
        <v>95.21</v>
      </c>
      <c r="Y144" s="87">
        <v>58.98</v>
      </c>
      <c r="Z144" s="87">
        <v>14.27</v>
      </c>
      <c r="AA144" s="87">
        <v>94.11</v>
      </c>
      <c r="AB144" s="223">
        <f>(PRESSÃO!M144/PRESSÃO!J144)*100</f>
        <v>1.9219056478577929</v>
      </c>
      <c r="AC144" s="223">
        <f>(PRESSÃO!M144/PRESSÃO!K144)*100</f>
        <v>0.83909120813397109</v>
      </c>
      <c r="AD144" s="223">
        <f>(PRESSÃO!N144/PRESSÃO!I144)*100</f>
        <v>2.7227502562965222</v>
      </c>
      <c r="AE144" s="223">
        <f>(PRESSÃO!O144/PRESSÃO!L144)*100</f>
        <v>1.8045895851832965E-2</v>
      </c>
      <c r="AF144" s="108">
        <v>0</v>
      </c>
      <c r="AG144" s="129"/>
    </row>
    <row r="145" spans="1:33" ht="15" customHeight="1" x14ac:dyDescent="0.2">
      <c r="A145" s="277">
        <v>2</v>
      </c>
      <c r="B145" s="279">
        <v>30</v>
      </c>
      <c r="C145" s="4" t="s">
        <v>251</v>
      </c>
      <c r="D145" s="1" t="s">
        <v>6</v>
      </c>
      <c r="E145" s="291">
        <v>3509957</v>
      </c>
      <c r="F145" s="94">
        <v>53.49</v>
      </c>
      <c r="G145" s="94">
        <v>0.27017916095890415</v>
      </c>
      <c r="H145" s="94">
        <v>0.3502322456874683</v>
      </c>
      <c r="I145" s="223">
        <f>PRESSÃO!K145</f>
        <v>0.82</v>
      </c>
      <c r="J145" s="223">
        <f>PRESSÃO!L145</f>
        <v>8.005308472856415E-2</v>
      </c>
      <c r="K145" s="108" t="s">
        <v>137</v>
      </c>
      <c r="L145" s="108" t="s">
        <v>137</v>
      </c>
      <c r="M145" s="108" t="s">
        <v>137</v>
      </c>
      <c r="N145" s="108" t="s">
        <v>137</v>
      </c>
      <c r="O145" s="108" t="s">
        <v>137</v>
      </c>
      <c r="P145" s="108" t="s">
        <v>137</v>
      </c>
      <c r="Q145" s="108" t="s">
        <v>137</v>
      </c>
      <c r="R145" s="108" t="s">
        <v>137</v>
      </c>
      <c r="S145" s="108" t="s">
        <v>137</v>
      </c>
      <c r="T145" s="108" t="s">
        <v>137</v>
      </c>
      <c r="U145" s="299">
        <f>(I145*31536000)/FM!I145</f>
        <v>5390.7692307692305</v>
      </c>
      <c r="V145" s="299">
        <f>(J145*31536000)/FM!I145</f>
        <v>526.27769022305586</v>
      </c>
      <c r="W145" s="87">
        <v>90.62</v>
      </c>
      <c r="X145" s="86">
        <v>92.81</v>
      </c>
      <c r="Y145" s="87">
        <v>75.7</v>
      </c>
      <c r="Z145" s="87">
        <v>24.54</v>
      </c>
      <c r="AA145" s="87">
        <v>97.65</v>
      </c>
      <c r="AB145" s="223">
        <f>(PRESSÃO!M145/PRESSÃO!J145)*100</f>
        <v>10.815480432319131</v>
      </c>
      <c r="AC145" s="223">
        <f>(PRESSÃO!M145/PRESSÃO!K145)*100</f>
        <v>4.619426829268293</v>
      </c>
      <c r="AD145" s="223">
        <f>(PRESSÃO!N145/PRESSÃO!I145)*100</f>
        <v>6.7049212588070199</v>
      </c>
      <c r="AE145" s="223">
        <f>(PRESSÃO!O145/PRESSÃO!L145)*100</f>
        <v>24.688617642922512</v>
      </c>
      <c r="AF145" s="108">
        <v>1</v>
      </c>
      <c r="AG145" s="129"/>
    </row>
    <row r="146" spans="1:33" ht="15" customHeight="1" x14ac:dyDescent="0.2">
      <c r="A146" s="277">
        <v>17</v>
      </c>
      <c r="B146" s="279">
        <v>30</v>
      </c>
      <c r="C146" s="4" t="s">
        <v>252</v>
      </c>
      <c r="D146" s="1" t="s">
        <v>7</v>
      </c>
      <c r="E146" s="291">
        <v>3510005</v>
      </c>
      <c r="F146" s="94">
        <v>596.29</v>
      </c>
      <c r="G146" s="94">
        <v>2.3515593639015733</v>
      </c>
      <c r="H146" s="94">
        <v>2.9619641349568746</v>
      </c>
      <c r="I146" s="223">
        <f>PRESSÃO!K146</f>
        <v>5.6</v>
      </c>
      <c r="J146" s="223">
        <f>PRESSÃO!L146</f>
        <v>0.61040477105530133</v>
      </c>
      <c r="K146" s="108" t="s">
        <v>137</v>
      </c>
      <c r="L146" s="108" t="s">
        <v>137</v>
      </c>
      <c r="M146" s="108" t="s">
        <v>137</v>
      </c>
      <c r="N146" s="108" t="s">
        <v>137</v>
      </c>
      <c r="O146" s="108" t="s">
        <v>137</v>
      </c>
      <c r="P146" s="108" t="s">
        <v>137</v>
      </c>
      <c r="Q146" s="108" t="s">
        <v>137</v>
      </c>
      <c r="R146" s="108" t="s">
        <v>137</v>
      </c>
      <c r="S146" s="108" t="s">
        <v>137</v>
      </c>
      <c r="T146" s="108" t="s">
        <v>137</v>
      </c>
      <c r="U146" s="299">
        <f>(I146*31536000)/FM!I146</f>
        <v>5891.4331465172136</v>
      </c>
      <c r="V146" s="299">
        <f>(J146*31536000)/FM!I146</f>
        <v>642.17123231918822</v>
      </c>
      <c r="W146" s="87">
        <v>94.02</v>
      </c>
      <c r="X146" s="86">
        <v>99.78</v>
      </c>
      <c r="Y146" s="87">
        <v>93.8</v>
      </c>
      <c r="Z146" s="87">
        <v>28.85</v>
      </c>
      <c r="AA146" s="87">
        <v>100</v>
      </c>
      <c r="AB146" s="223">
        <f>(PRESSÃO!M146/PRESSÃO!J146)*100</f>
        <v>11.711130999398494</v>
      </c>
      <c r="AC146" s="223">
        <f>(PRESSÃO!M146/PRESSÃO!K146)*100</f>
        <v>6.1942767857142851</v>
      </c>
      <c r="AD146" s="223">
        <f>(PRESSÃO!N146/PRESSÃO!I146)*100</f>
        <v>8.906630349850122</v>
      </c>
      <c r="AE146" s="223">
        <f>(PRESSÃO!O146/PRESSÃO!L146)*100</f>
        <v>22.515354813232396</v>
      </c>
      <c r="AF146" s="108">
        <v>0</v>
      </c>
      <c r="AG146" s="129"/>
    </row>
    <row r="147" spans="1:33" ht="15" customHeight="1" x14ac:dyDescent="0.2">
      <c r="A147" s="277">
        <v>15</v>
      </c>
      <c r="B147" s="279">
        <v>30</v>
      </c>
      <c r="C147" s="4" t="s">
        <v>253</v>
      </c>
      <c r="D147" s="1" t="s">
        <v>17</v>
      </c>
      <c r="E147" s="291">
        <v>3510104</v>
      </c>
      <c r="F147" s="94">
        <v>69.52</v>
      </c>
      <c r="G147" s="94">
        <v>0.15009953386605782</v>
      </c>
      <c r="H147" s="94">
        <v>0.20013271182141046</v>
      </c>
      <c r="I147" s="223">
        <f>PRESSÃO!K147</f>
        <v>0.53</v>
      </c>
      <c r="J147" s="223">
        <f>PRESSÃO!L147</f>
        <v>5.0033177955352642E-2</v>
      </c>
      <c r="K147" s="108" t="s">
        <v>137</v>
      </c>
      <c r="L147" s="108" t="s">
        <v>137</v>
      </c>
      <c r="M147" s="108" t="s">
        <v>137</v>
      </c>
      <c r="N147" s="108" t="s">
        <v>137</v>
      </c>
      <c r="O147" s="108" t="s">
        <v>137</v>
      </c>
      <c r="P147" s="108" t="s">
        <v>137</v>
      </c>
      <c r="Q147" s="108" t="s">
        <v>137</v>
      </c>
      <c r="R147" s="108" t="s">
        <v>137</v>
      </c>
      <c r="S147" s="108" t="s">
        <v>137</v>
      </c>
      <c r="T147" s="108" t="s">
        <v>137</v>
      </c>
      <c r="U147" s="299">
        <f>(I147*31536000)/FM!I147</f>
        <v>6248.2542056074763</v>
      </c>
      <c r="V147" s="299">
        <f>(J147*31536000)/FM!I147</f>
        <v>589.84908411214985</v>
      </c>
      <c r="W147" s="87">
        <v>82.37</v>
      </c>
      <c r="X147" s="86" t="s">
        <v>858</v>
      </c>
      <c r="Y147" s="87">
        <v>80.760000000000005</v>
      </c>
      <c r="Z147" s="87">
        <v>12.55</v>
      </c>
      <c r="AA147" s="87">
        <v>100</v>
      </c>
      <c r="AB147" s="223">
        <f>(PRESSÃO!M147/PRESSÃO!J147)*100</f>
        <v>2.6914140876712769</v>
      </c>
      <c r="AC147" s="223">
        <f>(PRESSÃO!M147/PRESSÃO!K147)*100</f>
        <v>1.0163018867924527</v>
      </c>
      <c r="AD147" s="223">
        <f>(PRESSÃO!N147/PRESSÃO!I147)*100</f>
        <v>0</v>
      </c>
      <c r="AE147" s="223">
        <f>(PRESSÃO!O147/PRESSÃO!L147)*100</f>
        <v>10.7656563506851</v>
      </c>
      <c r="AF147" s="108">
        <v>0</v>
      </c>
      <c r="AG147" s="129"/>
    </row>
    <row r="148" spans="1:33" ht="15" customHeight="1" x14ac:dyDescent="0.2">
      <c r="A148" s="277">
        <v>17</v>
      </c>
      <c r="B148" s="279">
        <v>30</v>
      </c>
      <c r="C148" s="4" t="s">
        <v>254</v>
      </c>
      <c r="D148" s="1" t="s">
        <v>7</v>
      </c>
      <c r="E148" s="291">
        <v>3510153</v>
      </c>
      <c r="F148" s="94">
        <v>57.38</v>
      </c>
      <c r="G148" s="94">
        <v>0.23015261859462202</v>
      </c>
      <c r="H148" s="94">
        <v>0.29019243214104512</v>
      </c>
      <c r="I148" s="223">
        <f>PRESSÃO!K148</f>
        <v>0.55000000000000004</v>
      </c>
      <c r="J148" s="223">
        <f>PRESSÃO!L148</f>
        <v>6.0039813546423099E-2</v>
      </c>
      <c r="K148" s="108" t="s">
        <v>137</v>
      </c>
      <c r="L148" s="108" t="s">
        <v>137</v>
      </c>
      <c r="M148" s="108" t="s">
        <v>137</v>
      </c>
      <c r="N148" s="108" t="s">
        <v>137</v>
      </c>
      <c r="O148" s="108" t="s">
        <v>137</v>
      </c>
      <c r="P148" s="108" t="s">
        <v>137</v>
      </c>
      <c r="Q148" s="108" t="s">
        <v>137</v>
      </c>
      <c r="R148" s="108" t="s">
        <v>137</v>
      </c>
      <c r="S148" s="108" t="s">
        <v>137</v>
      </c>
      <c r="T148" s="108" t="s">
        <v>137</v>
      </c>
      <c r="U148" s="299">
        <f>(I148*31536000)/FM!I148</f>
        <v>3662.3310810810813</v>
      </c>
      <c r="V148" s="299">
        <f>(J148*31536000)/FM!I148</f>
        <v>399.79213682432407</v>
      </c>
      <c r="W148" s="87">
        <v>93.33</v>
      </c>
      <c r="X148" s="86" t="s">
        <v>858</v>
      </c>
      <c r="Y148" s="87">
        <v>93.33</v>
      </c>
      <c r="Z148" s="87">
        <v>43.71</v>
      </c>
      <c r="AA148" s="87">
        <v>98.53</v>
      </c>
      <c r="AB148" s="223">
        <f>(PRESSÃO!M148/PRESSÃO!J148)*100</f>
        <v>6.1209728554763503</v>
      </c>
      <c r="AC148" s="223">
        <f>(PRESSÃO!M148/PRESSÃO!K148)*100</f>
        <v>3.2295636363636362</v>
      </c>
      <c r="AD148" s="223">
        <f>(PRESSÃO!N148/PRESSÃO!I148)*100</f>
        <v>7.4628305795002374</v>
      </c>
      <c r="AE148" s="223">
        <f>(PRESSÃO!O148/PRESSÃO!L148)*100</f>
        <v>0.97718491338478342</v>
      </c>
      <c r="AF148" s="108">
        <v>0</v>
      </c>
      <c r="AG148" s="129"/>
    </row>
    <row r="149" spans="1:33" ht="15" customHeight="1" x14ac:dyDescent="0.2">
      <c r="A149" s="277">
        <v>14</v>
      </c>
      <c r="B149" s="279">
        <v>30</v>
      </c>
      <c r="C149" s="4" t="s">
        <v>255</v>
      </c>
      <c r="D149" s="1" t="s">
        <v>8</v>
      </c>
      <c r="E149" s="291">
        <v>3510203</v>
      </c>
      <c r="F149" s="94">
        <v>1641.04</v>
      </c>
      <c r="G149" s="94">
        <v>6.1040477105530186</v>
      </c>
      <c r="H149" s="94">
        <v>8.275487633815322</v>
      </c>
      <c r="I149" s="223">
        <f>PRESSÃO!K149</f>
        <v>18.52</v>
      </c>
      <c r="J149" s="223">
        <f>PRESSÃO!L149</f>
        <v>2.1714399232623034</v>
      </c>
      <c r="K149" s="108" t="s">
        <v>137</v>
      </c>
      <c r="L149" s="108" t="s">
        <v>137</v>
      </c>
      <c r="M149" s="108" t="s">
        <v>137</v>
      </c>
      <c r="N149" s="108" t="s">
        <v>137</v>
      </c>
      <c r="O149" s="108" t="s">
        <v>137</v>
      </c>
      <c r="P149" s="108" t="s">
        <v>137</v>
      </c>
      <c r="Q149" s="108" t="s">
        <v>137</v>
      </c>
      <c r="R149" s="108" t="s">
        <v>137</v>
      </c>
      <c r="S149" s="108" t="s">
        <v>137</v>
      </c>
      <c r="T149" s="108" t="s">
        <v>137</v>
      </c>
      <c r="U149" s="299">
        <f>(I149*31536000)/FM!I149</f>
        <v>12644.440788049362</v>
      </c>
      <c r="V149" s="299">
        <f>(J149*31536000)/FM!I149</f>
        <v>1482.5401476510067</v>
      </c>
      <c r="W149" s="87">
        <v>83.99</v>
      </c>
      <c r="X149" s="86">
        <v>100</v>
      </c>
      <c r="Y149" s="87">
        <v>76.319999999999993</v>
      </c>
      <c r="Z149" s="87">
        <v>29.65</v>
      </c>
      <c r="AA149" s="87">
        <v>100</v>
      </c>
      <c r="AB149" s="223">
        <f>(PRESSÃO!M149/PRESSÃO!J149)*100</f>
        <v>3.3580619329845947</v>
      </c>
      <c r="AC149" s="223">
        <f>(PRESSÃO!M149/PRESSÃO!K149)*100</f>
        <v>1.5005183585313171</v>
      </c>
      <c r="AD149" s="223">
        <f>(PRESSÃO!N149/PRESSÃO!I149)*100</f>
        <v>4.4613216166249128</v>
      </c>
      <c r="AE149" s="223">
        <f>(PRESSÃO!O149/PRESSÃO!L149)*100</f>
        <v>0.25673286837356263</v>
      </c>
      <c r="AF149" s="108">
        <v>0</v>
      </c>
      <c r="AG149" s="129"/>
    </row>
    <row r="150" spans="1:33" ht="15" customHeight="1" x14ac:dyDescent="0.2">
      <c r="A150" s="277">
        <v>10</v>
      </c>
      <c r="B150" s="279">
        <v>30</v>
      </c>
      <c r="C150" s="4" t="s">
        <v>256</v>
      </c>
      <c r="D150" s="1" t="s">
        <v>54</v>
      </c>
      <c r="E150" s="291">
        <v>3510302</v>
      </c>
      <c r="F150" s="94">
        <v>169.98</v>
      </c>
      <c r="G150" s="94">
        <v>0.3102057033231862</v>
      </c>
      <c r="H150" s="94">
        <v>0.5403583219178083</v>
      </c>
      <c r="I150" s="223">
        <f>PRESSÃO!K150</f>
        <v>1.51</v>
      </c>
      <c r="J150" s="223">
        <f>PRESSÃO!L150</f>
        <v>0.2301526185946221</v>
      </c>
      <c r="K150" s="108" t="s">
        <v>137</v>
      </c>
      <c r="L150" s="108" t="s">
        <v>137</v>
      </c>
      <c r="M150" s="108" t="s">
        <v>137</v>
      </c>
      <c r="N150" s="108" t="s">
        <v>137</v>
      </c>
      <c r="O150" s="108" t="s">
        <v>137</v>
      </c>
      <c r="P150" s="108" t="s">
        <v>137</v>
      </c>
      <c r="Q150" s="108" t="s">
        <v>137</v>
      </c>
      <c r="R150" s="108" t="s">
        <v>137</v>
      </c>
      <c r="S150" s="108" t="s">
        <v>137</v>
      </c>
      <c r="T150" s="108" t="s">
        <v>137</v>
      </c>
      <c r="U150" s="299">
        <f>(I150*31536000)/FM!I150</f>
        <v>2466.8130957314547</v>
      </c>
      <c r="V150" s="299">
        <f>(J150*31536000)/FM!I150</f>
        <v>375.98906858682153</v>
      </c>
      <c r="W150" s="87">
        <v>85.01</v>
      </c>
      <c r="X150" s="86">
        <v>98.98</v>
      </c>
      <c r="Y150" s="87">
        <v>59.14</v>
      </c>
      <c r="Z150" s="87">
        <v>43.28</v>
      </c>
      <c r="AA150" s="87">
        <v>100</v>
      </c>
      <c r="AB150" s="223">
        <f>(PRESSÃO!M150/PRESSÃO!J150)*100</f>
        <v>77.24862985703993</v>
      </c>
      <c r="AC150" s="223">
        <f>(PRESSÃO!M150/PRESSÃO!K150)*100</f>
        <v>27.643668874172185</v>
      </c>
      <c r="AD150" s="223">
        <f>(PRESSÃO!N150/PRESSÃO!I150)*100</f>
        <v>128.9785441446765</v>
      </c>
      <c r="AE150" s="223">
        <f>(PRESSÃO!O150/PRESSÃO!L150)*100</f>
        <v>7.5257019041384581</v>
      </c>
      <c r="AF150" s="108">
        <v>0</v>
      </c>
      <c r="AG150" s="129"/>
    </row>
    <row r="151" spans="1:33" ht="15" customHeight="1" x14ac:dyDescent="0.2">
      <c r="A151" s="277">
        <v>5</v>
      </c>
      <c r="B151" s="279">
        <v>30</v>
      </c>
      <c r="C151" s="4" t="s">
        <v>257</v>
      </c>
      <c r="D151" s="1" t="s">
        <v>9</v>
      </c>
      <c r="E151" s="291">
        <v>3510401</v>
      </c>
      <c r="F151" s="94">
        <v>323.2</v>
      </c>
      <c r="G151" s="94">
        <v>1.0106701946981229</v>
      </c>
      <c r="H151" s="94">
        <v>1.5510285166159312</v>
      </c>
      <c r="I151" s="223">
        <f>PRESSÃO!K151</f>
        <v>4.08</v>
      </c>
      <c r="J151" s="223">
        <f>PRESSÃO!L151</f>
        <v>0.5403583219178083</v>
      </c>
      <c r="K151" s="108" t="s">
        <v>137</v>
      </c>
      <c r="L151" s="108" t="s">
        <v>137</v>
      </c>
      <c r="M151" s="108" t="s">
        <v>137</v>
      </c>
      <c r="N151" s="108" t="s">
        <v>137</v>
      </c>
      <c r="O151" s="108" t="s">
        <v>137</v>
      </c>
      <c r="P151" s="108" t="s">
        <v>137</v>
      </c>
      <c r="Q151" s="108" t="s">
        <v>137</v>
      </c>
      <c r="R151" s="108" t="s">
        <v>137</v>
      </c>
      <c r="S151" s="108" t="s">
        <v>137</v>
      </c>
      <c r="T151" s="108" t="s">
        <v>137</v>
      </c>
      <c r="U151" s="299">
        <f>(I151*31536000)/FM!I151</f>
        <v>2474.6962091050718</v>
      </c>
      <c r="V151" s="299">
        <f>(J151*31536000)/FM!I151</f>
        <v>327.75065951185741</v>
      </c>
      <c r="W151" s="87">
        <v>94.5</v>
      </c>
      <c r="X151" s="86">
        <v>94.5</v>
      </c>
      <c r="Y151" s="87">
        <v>89.77</v>
      </c>
      <c r="Z151" s="87">
        <v>29.39</v>
      </c>
      <c r="AA151" s="87">
        <v>100</v>
      </c>
      <c r="AB151" s="223">
        <f>(PRESSÃO!M151/PRESSÃO!J151)*100</f>
        <v>22.213750186342711</v>
      </c>
      <c r="AC151" s="223">
        <f>(PRESSÃO!M151/PRESSÃO!K151)*100</f>
        <v>8.444647058823529</v>
      </c>
      <c r="AD151" s="223">
        <f>(PRESSÃO!N151/PRESSÃO!I151)*100</f>
        <v>13.378291029981943</v>
      </c>
      <c r="AE151" s="223">
        <f>(PRESSÃO!O151/PRESSÃO!L151)*100</f>
        <v>38.739331201017485</v>
      </c>
      <c r="AF151" s="108">
        <v>1</v>
      </c>
      <c r="AG151" s="129"/>
    </row>
    <row r="152" spans="1:33" ht="15" customHeight="1" x14ac:dyDescent="0.2">
      <c r="A152" s="277">
        <v>3</v>
      </c>
      <c r="B152" s="279">
        <v>30</v>
      </c>
      <c r="C152" s="4" t="s">
        <v>258</v>
      </c>
      <c r="D152" s="1" t="s">
        <v>13</v>
      </c>
      <c r="E152" s="291">
        <v>3510500</v>
      </c>
      <c r="F152" s="94">
        <v>483.95</v>
      </c>
      <c r="G152" s="94">
        <v>7.0446714561136474</v>
      </c>
      <c r="H152" s="94">
        <v>10.066675404616946</v>
      </c>
      <c r="I152" s="223">
        <f>PRESSÃO!K152</f>
        <v>27.4</v>
      </c>
      <c r="J152" s="223">
        <f>PRESSÃO!L152</f>
        <v>3.0220039485032988</v>
      </c>
      <c r="K152" s="108" t="s">
        <v>137</v>
      </c>
      <c r="L152" s="108" t="s">
        <v>137</v>
      </c>
      <c r="M152" s="108" t="s">
        <v>137</v>
      </c>
      <c r="N152" s="108" t="s">
        <v>137</v>
      </c>
      <c r="O152" s="108" t="s">
        <v>137</v>
      </c>
      <c r="P152" s="108" t="s">
        <v>137</v>
      </c>
      <c r="Q152" s="108" t="s">
        <v>137</v>
      </c>
      <c r="R152" s="108" t="s">
        <v>137</v>
      </c>
      <c r="S152" s="108" t="s">
        <v>137</v>
      </c>
      <c r="T152" s="108" t="s">
        <v>137</v>
      </c>
      <c r="U152" s="299">
        <f>(I152*31536000)/FM!I152</f>
        <v>7828.0040585592114</v>
      </c>
      <c r="V152" s="299">
        <f>(J152*31536000)/FM!I152</f>
        <v>863.36712313378769</v>
      </c>
      <c r="W152" s="87">
        <v>80.599999999999994</v>
      </c>
      <c r="X152" s="86">
        <v>100</v>
      </c>
      <c r="Y152" s="87">
        <v>64.62</v>
      </c>
      <c r="Z152" s="87">
        <v>31.46</v>
      </c>
      <c r="AA152" s="87">
        <v>84.08</v>
      </c>
      <c r="AB152" s="223">
        <f>(PRESSÃO!M152/PRESSÃO!J152)*100</f>
        <v>8.4345045993097525</v>
      </c>
      <c r="AC152" s="223">
        <f>(PRESSÃO!M152/PRESSÃO!K152)*100</f>
        <v>3.0988109489051099</v>
      </c>
      <c r="AD152" s="223">
        <f>(PRESSÃO!N152/PRESSÃO!I152)*100</f>
        <v>11.893579497917798</v>
      </c>
      <c r="AE152" s="223">
        <f>(PRESSÃO!O152/PRESSÃO!L152)*100</f>
        <v>0.3709657628194778</v>
      </c>
      <c r="AF152" s="108">
        <v>0</v>
      </c>
      <c r="AG152" s="129"/>
    </row>
    <row r="153" spans="1:33" ht="15" customHeight="1" x14ac:dyDescent="0.2">
      <c r="A153" s="277">
        <v>6</v>
      </c>
      <c r="B153" s="279">
        <v>30</v>
      </c>
      <c r="C153" s="4" t="s">
        <v>259</v>
      </c>
      <c r="D153" s="1" t="s">
        <v>16</v>
      </c>
      <c r="E153" s="291">
        <v>3510609</v>
      </c>
      <c r="F153" s="94">
        <v>34.97</v>
      </c>
      <c r="G153" s="94">
        <v>0.11007299150177574</v>
      </c>
      <c r="H153" s="94">
        <v>0.19012607623033995</v>
      </c>
      <c r="I153" s="223">
        <f>PRESSÃO!K153</f>
        <v>0.51</v>
      </c>
      <c r="J153" s="223">
        <f>PRESSÃO!L153</f>
        <v>8.0053084728564206E-2</v>
      </c>
      <c r="K153" s="108" t="s">
        <v>137</v>
      </c>
      <c r="L153" s="108" t="s">
        <v>137</v>
      </c>
      <c r="M153" s="108" t="s">
        <v>137</v>
      </c>
      <c r="N153" s="108" t="s">
        <v>137</v>
      </c>
      <c r="O153" s="108" t="s">
        <v>137</v>
      </c>
      <c r="P153" s="108" t="s">
        <v>137</v>
      </c>
      <c r="Q153" s="108" t="s">
        <v>137</v>
      </c>
      <c r="R153" s="108" t="s">
        <v>137</v>
      </c>
      <c r="S153" s="108" t="s">
        <v>137</v>
      </c>
      <c r="T153" s="108" t="s">
        <v>137</v>
      </c>
      <c r="U153" s="299">
        <f>(I153*31536000)/FM!I153</f>
        <v>41.723592252655173</v>
      </c>
      <c r="V153" s="299">
        <f>(J153*31536000)/FM!I153</f>
        <v>6.549220128984059</v>
      </c>
      <c r="W153" s="87">
        <v>100</v>
      </c>
      <c r="X153" s="86" t="s">
        <v>858</v>
      </c>
      <c r="Y153" s="87">
        <v>76.510000000000005</v>
      </c>
      <c r="Z153" s="87">
        <v>19.96</v>
      </c>
      <c r="AA153" s="87">
        <v>100</v>
      </c>
      <c r="AB153" s="223">
        <f>(PRESSÃO!M153/PRESSÃO!J153)*100</f>
        <v>567.51841798532587</v>
      </c>
      <c r="AC153" s="223">
        <f>(PRESSÃO!M153/PRESSÃO!K153)*100</f>
        <v>211.56872549019607</v>
      </c>
      <c r="AD153" s="223">
        <f>(PRESSÃO!N153/PRESSÃO!I153)*100</f>
        <v>954.75410058519776</v>
      </c>
      <c r="AE153" s="223">
        <f>(PRESSÃO!O153/PRESSÃO!L153)*100</f>
        <v>35.069354410502449</v>
      </c>
      <c r="AF153" s="108">
        <v>0</v>
      </c>
      <c r="AG153" s="129"/>
    </row>
    <row r="154" spans="1:33" ht="15" customHeight="1" x14ac:dyDescent="0.2">
      <c r="A154" s="277">
        <v>15</v>
      </c>
      <c r="B154" s="279">
        <v>30</v>
      </c>
      <c r="C154" s="4" t="s">
        <v>260</v>
      </c>
      <c r="D154" s="1" t="s">
        <v>17</v>
      </c>
      <c r="E154" s="291">
        <v>3510708</v>
      </c>
      <c r="F154" s="94">
        <v>637.57000000000005</v>
      </c>
      <c r="G154" s="94">
        <v>1.050696737062405</v>
      </c>
      <c r="H154" s="94">
        <v>1.5610351522070016</v>
      </c>
      <c r="I154" s="223">
        <f>PRESSÃO!K154</f>
        <v>4.9000000000000004</v>
      </c>
      <c r="J154" s="223">
        <f>PRESSÃO!L154</f>
        <v>0.51033841514459666</v>
      </c>
      <c r="K154" s="108" t="s">
        <v>137</v>
      </c>
      <c r="L154" s="108" t="s">
        <v>137</v>
      </c>
      <c r="M154" s="108" t="s">
        <v>137</v>
      </c>
      <c r="N154" s="108" t="s">
        <v>137</v>
      </c>
      <c r="O154" s="108" t="s">
        <v>137</v>
      </c>
      <c r="P154" s="108" t="s">
        <v>137</v>
      </c>
      <c r="Q154" s="108" t="s">
        <v>137</v>
      </c>
      <c r="R154" s="108" t="s">
        <v>137</v>
      </c>
      <c r="S154" s="108" t="s">
        <v>137</v>
      </c>
      <c r="T154" s="108" t="s">
        <v>137</v>
      </c>
      <c r="U154" s="299">
        <f>(I154*31536000)/FM!I154</f>
        <v>13141.11744195935</v>
      </c>
      <c r="V154" s="299">
        <f>(J154*31536000)/FM!I154</f>
        <v>1368.6565405221531</v>
      </c>
      <c r="W154" s="87">
        <v>97.53</v>
      </c>
      <c r="X154" s="86">
        <v>83.46</v>
      </c>
      <c r="Y154" s="87">
        <v>81.34</v>
      </c>
      <c r="Z154" s="87">
        <v>7.96</v>
      </c>
      <c r="AA154" s="87">
        <v>100</v>
      </c>
      <c r="AB154" s="223">
        <f>(PRESSÃO!M154/PRESSÃO!J154)*100</f>
        <v>6.8075981408718569</v>
      </c>
      <c r="AC154" s="223">
        <f>(PRESSÃO!M154/PRESSÃO!K154)*100</f>
        <v>2.1687551020408162</v>
      </c>
      <c r="AD154" s="223">
        <f>(PRESSÃO!N154/PRESSÃO!I154)*100</f>
        <v>9.6249466123538134</v>
      </c>
      <c r="AE154" s="223">
        <f>(PRESSÃO!O154/PRESSÃO!L154)*100</f>
        <v>1.0071748172325337</v>
      </c>
      <c r="AF154" s="108">
        <v>0</v>
      </c>
      <c r="AG154" s="129"/>
    </row>
    <row r="155" spans="1:33" ht="15" customHeight="1" x14ac:dyDescent="0.2">
      <c r="A155" s="277">
        <v>4</v>
      </c>
      <c r="B155" s="279">
        <v>30</v>
      </c>
      <c r="C155" s="4" t="s">
        <v>261</v>
      </c>
      <c r="D155" s="1" t="s">
        <v>15</v>
      </c>
      <c r="E155" s="291">
        <v>3510807</v>
      </c>
      <c r="F155" s="94">
        <v>865.54</v>
      </c>
      <c r="G155" s="94">
        <v>2.8719044146372403</v>
      </c>
      <c r="H155" s="94">
        <v>4.2428134906139015</v>
      </c>
      <c r="I155" s="223">
        <f>PRESSÃO!K155</f>
        <v>12.66</v>
      </c>
      <c r="J155" s="223">
        <f>PRESSÃO!L155</f>
        <v>1.3709090759766611</v>
      </c>
      <c r="K155" s="108" t="s">
        <v>137</v>
      </c>
      <c r="L155" s="108" t="s">
        <v>137</v>
      </c>
      <c r="M155" s="108" t="s">
        <v>137</v>
      </c>
      <c r="N155" s="108" t="s">
        <v>137</v>
      </c>
      <c r="O155" s="108" t="s">
        <v>137</v>
      </c>
      <c r="P155" s="108" t="s">
        <v>137</v>
      </c>
      <c r="Q155" s="108" t="s">
        <v>137</v>
      </c>
      <c r="R155" s="108" t="s">
        <v>137</v>
      </c>
      <c r="S155" s="108" t="s">
        <v>137</v>
      </c>
      <c r="T155" s="108" t="s">
        <v>137</v>
      </c>
      <c r="U155" s="299">
        <f>(I155*31536000)/FM!I155</f>
        <v>13760.926481232551</v>
      </c>
      <c r="V155" s="299">
        <f>(J155*31536000)/FM!I155</f>
        <v>1490.1247240892008</v>
      </c>
      <c r="W155" s="87">
        <v>94</v>
      </c>
      <c r="X155" s="86">
        <v>100</v>
      </c>
      <c r="Y155" s="87">
        <v>94</v>
      </c>
      <c r="Z155" s="87">
        <v>17.23</v>
      </c>
      <c r="AA155" s="87">
        <v>99.03</v>
      </c>
      <c r="AB155" s="223">
        <f>(PRESSÃO!M155/PRESSÃO!J155)*100</f>
        <v>31.60763495653822</v>
      </c>
      <c r="AC155" s="223">
        <f>(PRESSÃO!M155/PRESSÃO!K155)*100</f>
        <v>10.592835703001573</v>
      </c>
      <c r="AD155" s="223">
        <f>(PRESSÃO!N155/PRESSÃO!I155)*100</f>
        <v>46.227844256707094</v>
      </c>
      <c r="AE155" s="223">
        <f>(PRESSÃO!O155/PRESSÃO!L155)*100</f>
        <v>0.97989722552750069</v>
      </c>
      <c r="AF155" s="108">
        <v>0</v>
      </c>
      <c r="AG155" s="129"/>
    </row>
    <row r="156" spans="1:33" ht="15" customHeight="1" x14ac:dyDescent="0.2">
      <c r="A156" s="277">
        <v>4</v>
      </c>
      <c r="B156" s="279">
        <v>30</v>
      </c>
      <c r="C156" s="4" t="s">
        <v>262</v>
      </c>
      <c r="D156" s="1" t="s">
        <v>15</v>
      </c>
      <c r="E156" s="291">
        <v>3510906</v>
      </c>
      <c r="F156" s="94">
        <v>190.92</v>
      </c>
      <c r="G156" s="94">
        <v>0.65043131341958405</v>
      </c>
      <c r="H156" s="94">
        <v>0.96063701674277002</v>
      </c>
      <c r="I156" s="223">
        <f>PRESSÃO!K156</f>
        <v>3.02</v>
      </c>
      <c r="J156" s="223">
        <f>PRESSÃO!L156</f>
        <v>0.31020570332318598</v>
      </c>
      <c r="K156" s="108" t="s">
        <v>137</v>
      </c>
      <c r="L156" s="108" t="s">
        <v>137</v>
      </c>
      <c r="M156" s="108" t="s">
        <v>137</v>
      </c>
      <c r="N156" s="108" t="s">
        <v>137</v>
      </c>
      <c r="O156" s="108" t="s">
        <v>137</v>
      </c>
      <c r="P156" s="108" t="s">
        <v>137</v>
      </c>
      <c r="Q156" s="108" t="s">
        <v>137</v>
      </c>
      <c r="R156" s="108" t="s">
        <v>137</v>
      </c>
      <c r="S156" s="108" t="s">
        <v>137</v>
      </c>
      <c r="T156" s="108" t="s">
        <v>137</v>
      </c>
      <c r="U156" s="299">
        <f>(I156*31536000)/FM!I156</f>
        <v>37466.058221872539</v>
      </c>
      <c r="V156" s="299">
        <f>(J156*31536000)/FM!I156</f>
        <v>3848.4056097560947</v>
      </c>
      <c r="W156" s="87">
        <v>72.63</v>
      </c>
      <c r="X156" s="86" t="s">
        <v>858</v>
      </c>
      <c r="Y156" s="87">
        <v>67.63</v>
      </c>
      <c r="Z156" s="87">
        <v>23.04</v>
      </c>
      <c r="AA156" s="87">
        <v>100</v>
      </c>
      <c r="AB156" s="223">
        <f>(PRESSÃO!M156/PRESSÃO!J156)*100</f>
        <v>5.9134927147213263</v>
      </c>
      <c r="AC156" s="223">
        <f>(PRESSÃO!M156/PRESSÃO!K156)*100</f>
        <v>1.8810331125827813</v>
      </c>
      <c r="AD156" s="223">
        <f>(PRESSÃO!N156/PRESSÃO!I156)*100</f>
        <v>8.0311631562397601</v>
      </c>
      <c r="AE156" s="223">
        <f>(PRESSÃO!O156/PRESSÃO!L156)*100</f>
        <v>1.4732159825052513</v>
      </c>
      <c r="AF156" s="108">
        <v>0</v>
      </c>
      <c r="AG156" s="129"/>
    </row>
    <row r="157" spans="1:33" ht="15" customHeight="1" x14ac:dyDescent="0.2">
      <c r="A157" s="277">
        <v>19</v>
      </c>
      <c r="B157" s="279">
        <v>30</v>
      </c>
      <c r="C157" s="4" t="s">
        <v>263</v>
      </c>
      <c r="D157" s="1" t="s">
        <v>2</v>
      </c>
      <c r="E157" s="291">
        <v>3511003</v>
      </c>
      <c r="F157" s="94">
        <v>1062.6500000000001</v>
      </c>
      <c r="G157" s="94">
        <v>1.8912541267123288</v>
      </c>
      <c r="H157" s="94">
        <v>2.5717053469051239</v>
      </c>
      <c r="I157" s="223">
        <f>PRESSÃO!K157</f>
        <v>7.74</v>
      </c>
      <c r="J157" s="223">
        <f>PRESSÃO!L157</f>
        <v>0.68045122019279503</v>
      </c>
      <c r="K157" s="108" t="s">
        <v>137</v>
      </c>
      <c r="L157" s="108" t="s">
        <v>137</v>
      </c>
      <c r="M157" s="108" t="s">
        <v>137</v>
      </c>
      <c r="N157" s="108" t="s">
        <v>137</v>
      </c>
      <c r="O157" s="108" t="s">
        <v>137</v>
      </c>
      <c r="P157" s="108" t="s">
        <v>137</v>
      </c>
      <c r="Q157" s="108" t="s">
        <v>137</v>
      </c>
      <c r="R157" s="108" t="s">
        <v>137</v>
      </c>
      <c r="S157" s="108" t="s">
        <v>137</v>
      </c>
      <c r="T157" s="108" t="s">
        <v>137</v>
      </c>
      <c r="U157" s="299">
        <f>(I157*31536000)/FM!I157</f>
        <v>12410.445393532642</v>
      </c>
      <c r="V157" s="299">
        <f>(J157*31536000)/FM!I157</f>
        <v>1091.0468619076664</v>
      </c>
      <c r="W157" s="87">
        <v>75.459999999999994</v>
      </c>
      <c r="X157" s="86">
        <v>100</v>
      </c>
      <c r="Y157" s="87">
        <v>73.95</v>
      </c>
      <c r="Z157" s="87">
        <v>30.42</v>
      </c>
      <c r="AA157" s="87">
        <v>100</v>
      </c>
      <c r="AB157" s="223">
        <f>(PRESSÃO!M157/PRESSÃO!J157)*100</f>
        <v>3.8598784312307961</v>
      </c>
      <c r="AC157" s="223">
        <f>(PRESSÃO!M157/PRESSÃO!K157)*100</f>
        <v>1.2824896640826873</v>
      </c>
      <c r="AD157" s="223">
        <f>(PRESSÃO!N157/PRESSÃO!I157)*100</f>
        <v>0.82753024984571866</v>
      </c>
      <c r="AE157" s="223">
        <f>(PRESSÃO!O157/PRESSÃO!L157)*100</f>
        <v>12.288022641256974</v>
      </c>
      <c r="AF157" s="108">
        <v>0</v>
      </c>
      <c r="AG157" s="129"/>
    </row>
    <row r="158" spans="1:33" ht="15" customHeight="1" x14ac:dyDescent="0.2">
      <c r="A158" s="277">
        <v>15</v>
      </c>
      <c r="B158" s="279">
        <v>30</v>
      </c>
      <c r="C158" s="4" t="s">
        <v>264</v>
      </c>
      <c r="D158" s="1" t="s">
        <v>17</v>
      </c>
      <c r="E158" s="291">
        <v>3511102</v>
      </c>
      <c r="F158" s="94">
        <v>292.24</v>
      </c>
      <c r="G158" s="94">
        <v>0.50033177955352615</v>
      </c>
      <c r="H158" s="94">
        <v>0.73048439814814814</v>
      </c>
      <c r="I158" s="223">
        <f>PRESSÃO!K158</f>
        <v>2.2000000000000002</v>
      </c>
      <c r="J158" s="223">
        <f>PRESSÃO!L158</f>
        <v>0.23015261859462199</v>
      </c>
      <c r="K158" s="108" t="s">
        <v>137</v>
      </c>
      <c r="L158" s="108" t="s">
        <v>137</v>
      </c>
      <c r="M158" s="108" t="s">
        <v>137</v>
      </c>
      <c r="N158" s="108" t="s">
        <v>137</v>
      </c>
      <c r="O158" s="108" t="s">
        <v>137</v>
      </c>
      <c r="P158" s="108" t="s">
        <v>137</v>
      </c>
      <c r="Q158" s="108" t="s">
        <v>137</v>
      </c>
      <c r="R158" s="108" t="s">
        <v>137</v>
      </c>
      <c r="S158" s="108" t="s">
        <v>137</v>
      </c>
      <c r="T158" s="108" t="s">
        <v>137</v>
      </c>
      <c r="U158" s="299">
        <f>(I158*31536000)/FM!I158</f>
        <v>599.80807303599067</v>
      </c>
      <c r="V158" s="299">
        <f>(J158*31536000)/FM!I158</f>
        <v>62.748817574285241</v>
      </c>
      <c r="W158" s="87">
        <v>99.2</v>
      </c>
      <c r="X158" s="86">
        <v>99.2</v>
      </c>
      <c r="Y158" s="87">
        <v>99.2</v>
      </c>
      <c r="Z158" s="87">
        <v>20.22</v>
      </c>
      <c r="AA158" s="87">
        <v>100</v>
      </c>
      <c r="AB158" s="223">
        <f>(PRESSÃO!M158/PRESSÃO!J158)*100</f>
        <v>164.85708703059339</v>
      </c>
      <c r="AC158" s="223">
        <f>(PRESSÃO!M158/PRESSÃO!K158)*100</f>
        <v>54.738877272727215</v>
      </c>
      <c r="AD158" s="223">
        <f>(PRESSÃO!N158/PRESSÃO!I158)*100</f>
        <v>54.319136042591722</v>
      </c>
      <c r="AE158" s="223">
        <f>(PRESSÃO!O158/PRESSÃO!L158)*100</f>
        <v>405.15698048277102</v>
      </c>
      <c r="AF158" s="108">
        <v>1</v>
      </c>
      <c r="AG158" s="129"/>
    </row>
    <row r="159" spans="1:33" ht="15" customHeight="1" x14ac:dyDescent="0.2">
      <c r="A159" s="277">
        <v>15</v>
      </c>
      <c r="B159" s="279">
        <v>30</v>
      </c>
      <c r="C159" s="4" t="s">
        <v>265</v>
      </c>
      <c r="D159" s="1" t="s">
        <v>17</v>
      </c>
      <c r="E159" s="291">
        <v>3511201</v>
      </c>
      <c r="F159" s="94">
        <v>145.43</v>
      </c>
      <c r="G159" s="94">
        <v>0.24015925418569251</v>
      </c>
      <c r="H159" s="94">
        <v>0.36023888127853881</v>
      </c>
      <c r="I159" s="223">
        <f>PRESSÃO!K159</f>
        <v>1.1200000000000001</v>
      </c>
      <c r="J159" s="223">
        <f>PRESSÃO!L159</f>
        <v>0.12007962709284631</v>
      </c>
      <c r="K159" s="108" t="s">
        <v>137</v>
      </c>
      <c r="L159" s="108" t="s">
        <v>137</v>
      </c>
      <c r="M159" s="108" t="s">
        <v>137</v>
      </c>
      <c r="N159" s="108" t="s">
        <v>137</v>
      </c>
      <c r="O159" s="108" t="s">
        <v>137</v>
      </c>
      <c r="P159" s="108" t="s">
        <v>137</v>
      </c>
      <c r="Q159" s="108" t="s">
        <v>137</v>
      </c>
      <c r="R159" s="108" t="s">
        <v>137</v>
      </c>
      <c r="S159" s="108" t="s">
        <v>137</v>
      </c>
      <c r="T159" s="108" t="s">
        <v>137</v>
      </c>
      <c r="U159" s="299">
        <f>(I159*31536000)/FM!I159</f>
        <v>4784.6545651584938</v>
      </c>
      <c r="V159" s="299">
        <f>(J159*31536000)/FM!I159</f>
        <v>512.98172852885409</v>
      </c>
      <c r="W159" s="87">
        <v>98.82</v>
      </c>
      <c r="X159" s="86">
        <v>100</v>
      </c>
      <c r="Y159" s="87">
        <v>98.2</v>
      </c>
      <c r="Z159" s="87">
        <v>16.16</v>
      </c>
      <c r="AA159" s="87">
        <v>100</v>
      </c>
      <c r="AB159" s="223">
        <f>(PRESSÃO!M159/PRESSÃO!J159)*100</f>
        <v>32.282356526107769</v>
      </c>
      <c r="AC159" s="223">
        <f>(PRESSÃO!M159/PRESSÃO!K159)*100</f>
        <v>10.383357142857141</v>
      </c>
      <c r="AD159" s="223">
        <f>(PRESSÃO!N159/PRESSÃO!I159)*100</f>
        <v>34.720877312321235</v>
      </c>
      <c r="AE159" s="223">
        <f>(PRESSÃO!O159/PRESSÃO!L159)*100</f>
        <v>27.405314953680843</v>
      </c>
      <c r="AF159" s="108">
        <v>2</v>
      </c>
      <c r="AG159" s="129"/>
    </row>
    <row r="160" spans="1:33" ht="15" customHeight="1" x14ac:dyDescent="0.2">
      <c r="A160" s="277">
        <v>15</v>
      </c>
      <c r="B160" s="279">
        <v>30</v>
      </c>
      <c r="C160" s="4" t="s">
        <v>266</v>
      </c>
      <c r="D160" s="1" t="s">
        <v>17</v>
      </c>
      <c r="E160" s="291">
        <v>3511300</v>
      </c>
      <c r="F160" s="94">
        <v>197.62</v>
      </c>
      <c r="G160" s="94">
        <v>0.37024551686960933</v>
      </c>
      <c r="H160" s="94">
        <v>0.50033177955352615</v>
      </c>
      <c r="I160" s="223">
        <f>PRESSÃO!K160</f>
        <v>1.43</v>
      </c>
      <c r="J160" s="223">
        <f>PRESSÃO!L160</f>
        <v>0.13008626268391682</v>
      </c>
      <c r="K160" s="108" t="s">
        <v>137</v>
      </c>
      <c r="L160" s="108" t="s">
        <v>137</v>
      </c>
      <c r="M160" s="108" t="s">
        <v>137</v>
      </c>
      <c r="N160" s="108" t="s">
        <v>137</v>
      </c>
      <c r="O160" s="108" t="s">
        <v>137</v>
      </c>
      <c r="P160" s="108" t="s">
        <v>137</v>
      </c>
      <c r="Q160" s="108" t="s">
        <v>137</v>
      </c>
      <c r="R160" s="108" t="s">
        <v>137</v>
      </c>
      <c r="S160" s="108" t="s">
        <v>137</v>
      </c>
      <c r="T160" s="108" t="s">
        <v>137</v>
      </c>
      <c r="U160" s="299">
        <f>(I160*31536000)/FM!I160</f>
        <v>5297.3663808293195</v>
      </c>
      <c r="V160" s="299">
        <f>(J160*31536000)/FM!I160</f>
        <v>481.89831786679207</v>
      </c>
      <c r="W160" s="87">
        <v>91.94</v>
      </c>
      <c r="X160" s="86">
        <v>79.11</v>
      </c>
      <c r="Y160" s="87">
        <v>87.26</v>
      </c>
      <c r="Z160" s="87">
        <v>39.9</v>
      </c>
      <c r="AA160" s="87">
        <v>91.98</v>
      </c>
      <c r="AB160" s="223">
        <f>(PRESSÃO!M160/PRESSÃO!J160)*100</f>
        <v>15.393145737959394</v>
      </c>
      <c r="AC160" s="223">
        <f>(PRESSÃO!M160/PRESSÃO!K160)*100</f>
        <v>5.3857902097902093</v>
      </c>
      <c r="AD160" s="223">
        <f>(PRESSÃO!N160/PRESSÃO!I160)*100</f>
        <v>4.7701050236402383</v>
      </c>
      <c r="AE160" s="223">
        <f>(PRESSÃO!O160/PRESSÃO!L160)*100</f>
        <v>45.627953924867754</v>
      </c>
      <c r="AF160" s="108">
        <v>0</v>
      </c>
      <c r="AG160" s="129"/>
    </row>
    <row r="161" spans="1:33" ht="15" customHeight="1" x14ac:dyDescent="0.2">
      <c r="A161" s="277">
        <v>17</v>
      </c>
      <c r="B161" s="279">
        <v>30</v>
      </c>
      <c r="C161" s="4" t="s">
        <v>267</v>
      </c>
      <c r="D161" s="1" t="s">
        <v>7</v>
      </c>
      <c r="E161" s="291">
        <v>3511409</v>
      </c>
      <c r="F161" s="94">
        <v>503.64</v>
      </c>
      <c r="G161" s="94">
        <v>1.9412873046676813</v>
      </c>
      <c r="H161" s="94">
        <v>2.5416854401319129</v>
      </c>
      <c r="I161" s="223">
        <f>PRESSÃO!K161</f>
        <v>5.28</v>
      </c>
      <c r="J161" s="223">
        <f>PRESSÃO!L161</f>
        <v>0.6003981354642316</v>
      </c>
      <c r="K161" s="108" t="s">
        <v>137</v>
      </c>
      <c r="L161" s="108" t="s">
        <v>137</v>
      </c>
      <c r="M161" s="108" t="s">
        <v>137</v>
      </c>
      <c r="N161" s="108" t="s">
        <v>137</v>
      </c>
      <c r="O161" s="108" t="s">
        <v>137</v>
      </c>
      <c r="P161" s="108" t="s">
        <v>137</v>
      </c>
      <c r="Q161" s="108" t="s">
        <v>137</v>
      </c>
      <c r="R161" s="108" t="s">
        <v>137</v>
      </c>
      <c r="S161" s="108" t="s">
        <v>137</v>
      </c>
      <c r="T161" s="108" t="s">
        <v>137</v>
      </c>
      <c r="U161" s="299">
        <f>(I161*31536000)/FM!I161</f>
        <v>8974.8331806176902</v>
      </c>
      <c r="V161" s="299">
        <f>(J161*31536000)/FM!I161</f>
        <v>1020.5441491942008</v>
      </c>
      <c r="W161" s="87">
        <v>98.12</v>
      </c>
      <c r="X161" s="86">
        <v>100</v>
      </c>
      <c r="Y161" s="87">
        <v>98.12</v>
      </c>
      <c r="Z161" s="87">
        <v>3.73</v>
      </c>
      <c r="AA161" s="87">
        <v>100</v>
      </c>
      <c r="AB161" s="223">
        <f>(PRESSÃO!M161/PRESSÃO!J161)*100</f>
        <v>5.3995588058637702</v>
      </c>
      <c r="AC161" s="223">
        <f>(PRESSÃO!M161/PRESSÃO!K161)*100</f>
        <v>2.5992386363636366</v>
      </c>
      <c r="AD161" s="223">
        <f>(PRESSÃO!N161/PRESSÃO!I161)*100</f>
        <v>3.5097689989614196</v>
      </c>
      <c r="AE161" s="223">
        <f>(PRESSÃO!O161/PRESSÃO!L161)*100</f>
        <v>11.509879181514696</v>
      </c>
      <c r="AF161" s="108">
        <v>0</v>
      </c>
      <c r="AG161" s="129"/>
    </row>
    <row r="162" spans="1:33" ht="15" customHeight="1" x14ac:dyDescent="0.2">
      <c r="A162" s="277">
        <v>10</v>
      </c>
      <c r="B162" s="279">
        <v>30</v>
      </c>
      <c r="C162" s="4" t="s">
        <v>268</v>
      </c>
      <c r="D162" s="1" t="s">
        <v>54</v>
      </c>
      <c r="E162" s="291">
        <v>3511508</v>
      </c>
      <c r="F162" s="94">
        <v>127.76</v>
      </c>
      <c r="G162" s="94">
        <v>0.24015925418569251</v>
      </c>
      <c r="H162" s="94">
        <v>0.40026542364282092</v>
      </c>
      <c r="I162" s="223">
        <f>PRESSÃO!K162</f>
        <v>1.1299999999999999</v>
      </c>
      <c r="J162" s="223">
        <f>PRESSÃO!L162</f>
        <v>0.16010616945712841</v>
      </c>
      <c r="K162" s="108" t="s">
        <v>137</v>
      </c>
      <c r="L162" s="108" t="s">
        <v>137</v>
      </c>
      <c r="M162" s="108" t="s">
        <v>137</v>
      </c>
      <c r="N162" s="108" t="s">
        <v>137</v>
      </c>
      <c r="O162" s="108" t="s">
        <v>137</v>
      </c>
      <c r="P162" s="108" t="s">
        <v>137</v>
      </c>
      <c r="Q162" s="108" t="s">
        <v>137</v>
      </c>
      <c r="R162" s="108" t="s">
        <v>137</v>
      </c>
      <c r="S162" s="108" t="s">
        <v>137</v>
      </c>
      <c r="T162" s="108" t="s">
        <v>137</v>
      </c>
      <c r="U162" s="299">
        <f>(I162*31536000)/FM!I162</f>
        <v>810.84165737559442</v>
      </c>
      <c r="V162" s="299">
        <f>(J162*31536000)/FM!I162</f>
        <v>114.88562106077504</v>
      </c>
      <c r="W162" s="87">
        <v>97.9</v>
      </c>
      <c r="X162" s="86">
        <v>94.83</v>
      </c>
      <c r="Y162" s="87">
        <v>94.45</v>
      </c>
      <c r="Z162" s="87">
        <v>37.74</v>
      </c>
      <c r="AA162" s="87">
        <v>100</v>
      </c>
      <c r="AB162" s="223">
        <f>(PRESSÃO!M162/PRESSÃO!J162)*100</f>
        <v>93.938441291778545</v>
      </c>
      <c r="AC162" s="223">
        <f>(PRESSÃO!M162/PRESSÃO!K162)*100</f>
        <v>33.27461061946903</v>
      </c>
      <c r="AD162" s="223">
        <f>(PRESSÃO!N162/PRESSÃO!I162)*100</f>
        <v>153.0748008218545</v>
      </c>
      <c r="AE162" s="223">
        <f>(PRESSÃO!O162/PRESSÃO!L162)*100</f>
        <v>5.2339019966646925</v>
      </c>
      <c r="AF162" s="108">
        <v>0</v>
      </c>
      <c r="AG162" s="129"/>
    </row>
    <row r="163" spans="1:33" ht="15" customHeight="1" x14ac:dyDescent="0.2">
      <c r="A163" s="277">
        <v>10</v>
      </c>
      <c r="B163" s="279">
        <v>30</v>
      </c>
      <c r="C163" s="4" t="s">
        <v>269</v>
      </c>
      <c r="D163" s="1" t="s">
        <v>54</v>
      </c>
      <c r="E163" s="291">
        <v>3511607</v>
      </c>
      <c r="F163" s="94">
        <v>190.19</v>
      </c>
      <c r="G163" s="94">
        <v>0.36023888127853881</v>
      </c>
      <c r="H163" s="94">
        <v>0.6204114066463724</v>
      </c>
      <c r="I163" s="223">
        <f>PRESSÃO!K163</f>
        <v>1.73</v>
      </c>
      <c r="J163" s="223">
        <f>PRESSÃO!L163</f>
        <v>0.26017252536783358</v>
      </c>
      <c r="K163" s="108" t="s">
        <v>137</v>
      </c>
      <c r="L163" s="108" t="s">
        <v>137</v>
      </c>
      <c r="M163" s="108" t="s">
        <v>137</v>
      </c>
      <c r="N163" s="108" t="s">
        <v>137</v>
      </c>
      <c r="O163" s="108" t="s">
        <v>137</v>
      </c>
      <c r="P163" s="108" t="s">
        <v>137</v>
      </c>
      <c r="Q163" s="108" t="s">
        <v>137</v>
      </c>
      <c r="R163" s="108" t="s">
        <v>137</v>
      </c>
      <c r="S163" s="108" t="s">
        <v>137</v>
      </c>
      <c r="T163" s="108" t="s">
        <v>137</v>
      </c>
      <c r="U163" s="299">
        <f>(I163*31536000)/FM!I163</f>
        <v>3274.9432739059966</v>
      </c>
      <c r="V163" s="299">
        <f>(J163*31536000)/FM!I163</f>
        <v>492.51460231706585</v>
      </c>
      <c r="W163" s="87">
        <v>82.56</v>
      </c>
      <c r="X163" s="86">
        <v>67.52</v>
      </c>
      <c r="Y163" s="87">
        <v>65.75</v>
      </c>
      <c r="Z163" s="87">
        <v>23.88</v>
      </c>
      <c r="AA163" s="87">
        <v>100</v>
      </c>
      <c r="AB163" s="223">
        <f>(PRESSÃO!M163/PRESSÃO!J163)*100</f>
        <v>18.322906184862404</v>
      </c>
      <c r="AC163" s="223">
        <f>(PRESSÃO!M163/PRESSÃO!K163)*100</f>
        <v>6.5709479768786148</v>
      </c>
      <c r="AD163" s="223">
        <f>(PRESSÃO!N163/PRESSÃO!I163)*100</f>
        <v>25.345959235699961</v>
      </c>
      <c r="AE163" s="223">
        <f>(PRESSÃO!O163/PRESSÃO!L163)*100</f>
        <v>8.5986788837027142</v>
      </c>
      <c r="AF163" s="108">
        <v>0</v>
      </c>
      <c r="AG163" s="129"/>
    </row>
    <row r="164" spans="1:33" ht="15" customHeight="1" x14ac:dyDescent="0.2">
      <c r="A164" s="277">
        <v>5</v>
      </c>
      <c r="B164" s="279">
        <v>30</v>
      </c>
      <c r="C164" s="4" t="s">
        <v>270</v>
      </c>
      <c r="D164" s="1" t="s">
        <v>9</v>
      </c>
      <c r="E164" s="291">
        <v>3511706</v>
      </c>
      <c r="F164" s="94">
        <v>176</v>
      </c>
      <c r="G164" s="94">
        <v>0.5403583219178083</v>
      </c>
      <c r="H164" s="94">
        <v>0.82054411846778286</v>
      </c>
      <c r="I164" s="223">
        <f>PRESSÃO!K164</f>
        <v>2.16</v>
      </c>
      <c r="J164" s="223">
        <f>PRESSÃO!L164</f>
        <v>0.28018579654997455</v>
      </c>
      <c r="K164" s="108" t="s">
        <v>137</v>
      </c>
      <c r="L164" s="108" t="s">
        <v>137</v>
      </c>
      <c r="M164" s="108" t="s">
        <v>137</v>
      </c>
      <c r="N164" s="108" t="s">
        <v>137</v>
      </c>
      <c r="O164" s="108" t="s">
        <v>137</v>
      </c>
      <c r="P164" s="108" t="s">
        <v>137</v>
      </c>
      <c r="Q164" s="108" t="s">
        <v>137</v>
      </c>
      <c r="R164" s="108" t="s">
        <v>137</v>
      </c>
      <c r="S164" s="108" t="s">
        <v>137</v>
      </c>
      <c r="T164" s="108" t="s">
        <v>137</v>
      </c>
      <c r="U164" s="299">
        <f>(I164*31536000)/FM!I164</f>
        <v>4200.3921810445827</v>
      </c>
      <c r="V164" s="299">
        <f>(J164*31536000)/FM!I164</f>
        <v>544.85658753160249</v>
      </c>
      <c r="W164" s="87">
        <v>97.06</v>
      </c>
      <c r="X164" s="86">
        <v>90.72</v>
      </c>
      <c r="Y164" s="87">
        <v>76.3</v>
      </c>
      <c r="Z164" s="87">
        <v>41.31</v>
      </c>
      <c r="AA164" s="87">
        <v>100</v>
      </c>
      <c r="AB164" s="223">
        <f>(PRESSÃO!M164/PRESSÃO!J164)*100</f>
        <v>2.5692707467536064</v>
      </c>
      <c r="AC164" s="223">
        <f>(PRESSÃO!M164/PRESSÃO!K164)*100</f>
        <v>0.9760185185185184</v>
      </c>
      <c r="AD164" s="223">
        <f>(PRESSÃO!N164/PRESSÃO!I164)*100</f>
        <v>3.0856561884386324</v>
      </c>
      <c r="AE164" s="223">
        <f>(PRESSÃO!O164/PRESSÃO!L164)*100</f>
        <v>1.5733845377896263</v>
      </c>
      <c r="AF164" s="108">
        <v>0</v>
      </c>
      <c r="AG164" s="129"/>
    </row>
    <row r="165" spans="1:33" ht="15" customHeight="1" x14ac:dyDescent="0.2">
      <c r="A165" s="277">
        <v>17</v>
      </c>
      <c r="B165" s="279">
        <v>30</v>
      </c>
      <c r="C165" s="4" t="s">
        <v>271</v>
      </c>
      <c r="D165" s="1" t="s">
        <v>7</v>
      </c>
      <c r="E165" s="291">
        <v>3557204</v>
      </c>
      <c r="F165" s="94">
        <v>188.21</v>
      </c>
      <c r="G165" s="94">
        <v>0.73048439814814814</v>
      </c>
      <c r="H165" s="94">
        <v>0.940623745560629</v>
      </c>
      <c r="I165" s="223">
        <f>PRESSÃO!K165</f>
        <v>1.82</v>
      </c>
      <c r="J165" s="223">
        <f>PRESSÃO!L165</f>
        <v>0.21013934741248086</v>
      </c>
      <c r="K165" s="108" t="s">
        <v>137</v>
      </c>
      <c r="L165" s="108" t="s">
        <v>137</v>
      </c>
      <c r="M165" s="108" t="s">
        <v>137</v>
      </c>
      <c r="N165" s="108" t="s">
        <v>137</v>
      </c>
      <c r="O165" s="108" t="s">
        <v>137</v>
      </c>
      <c r="P165" s="108" t="s">
        <v>137</v>
      </c>
      <c r="Q165" s="108" t="s">
        <v>137</v>
      </c>
      <c r="R165" s="108" t="s">
        <v>137</v>
      </c>
      <c r="S165" s="108" t="s">
        <v>137</v>
      </c>
      <c r="T165" s="108" t="s">
        <v>137</v>
      </c>
      <c r="U165" s="299">
        <f>(I165*31536000)/FM!I165</f>
        <v>4712.6627801954182</v>
      </c>
      <c r="V165" s="299">
        <f>(J165*31536000)/FM!I165</f>
        <v>544.12960505788624</v>
      </c>
      <c r="W165" s="87">
        <v>97.28</v>
      </c>
      <c r="X165" s="86">
        <v>100</v>
      </c>
      <c r="Y165" s="87">
        <v>95.1</v>
      </c>
      <c r="Z165" s="87">
        <v>0.74</v>
      </c>
      <c r="AA165" s="87">
        <v>99.97</v>
      </c>
      <c r="AB165" s="223">
        <f>(PRESSÃO!M165/PRESSÃO!J165)*100</f>
        <v>5.4972671319477184</v>
      </c>
      <c r="AC165" s="223">
        <f>(PRESSÃO!M165/PRESSÃO!K165)*100</f>
        <v>2.841131868131868</v>
      </c>
      <c r="AD165" s="223">
        <f>(PRESSÃO!N165/PRESSÃO!I165)*100</f>
        <v>6.9081557563623273</v>
      </c>
      <c r="AE165" s="223">
        <f>(PRESSÃO!O165/PRESSÃO!L165)*100</f>
        <v>0.59274953279217224</v>
      </c>
      <c r="AF165" s="108">
        <v>0</v>
      </c>
      <c r="AG165" s="129"/>
    </row>
    <row r="166" spans="1:33" ht="15" customHeight="1" x14ac:dyDescent="0.2">
      <c r="A166" s="277">
        <v>20</v>
      </c>
      <c r="B166" s="279">
        <v>30</v>
      </c>
      <c r="C166" s="4" t="s">
        <v>272</v>
      </c>
      <c r="D166" s="1" t="s">
        <v>3</v>
      </c>
      <c r="E166" s="291">
        <v>3511904</v>
      </c>
      <c r="F166" s="94">
        <v>168.74</v>
      </c>
      <c r="G166" s="94">
        <v>0.37024551686960933</v>
      </c>
      <c r="H166" s="94">
        <v>0.52034505073566717</v>
      </c>
      <c r="I166" s="223">
        <f>PRESSÃO!K166</f>
        <v>1.26</v>
      </c>
      <c r="J166" s="223">
        <f>PRESSÃO!L166</f>
        <v>0.15009953386605784</v>
      </c>
      <c r="K166" s="108" t="s">
        <v>137</v>
      </c>
      <c r="L166" s="108" t="s">
        <v>137</v>
      </c>
      <c r="M166" s="108" t="s">
        <v>137</v>
      </c>
      <c r="N166" s="108" t="s">
        <v>137</v>
      </c>
      <c r="O166" s="108" t="s">
        <v>137</v>
      </c>
      <c r="P166" s="108" t="s">
        <v>137</v>
      </c>
      <c r="Q166" s="108" t="s">
        <v>137</v>
      </c>
      <c r="R166" s="108" t="s">
        <v>137</v>
      </c>
      <c r="S166" s="108" t="s">
        <v>137</v>
      </c>
      <c r="T166" s="108" t="s">
        <v>137</v>
      </c>
      <c r="U166" s="299">
        <f>(I166*31536000)/FM!I166</f>
        <v>5057.9633401222</v>
      </c>
      <c r="V166" s="299">
        <f>(J166*31536000)/FM!I166</f>
        <v>602.53804735234223</v>
      </c>
      <c r="W166" s="87">
        <v>95.32</v>
      </c>
      <c r="X166" s="86">
        <v>95.32</v>
      </c>
      <c r="Y166" s="87">
        <v>95.32</v>
      </c>
      <c r="Z166" s="87">
        <v>17</v>
      </c>
      <c r="AA166" s="87">
        <v>100</v>
      </c>
      <c r="AB166" s="223">
        <f>(PRESSÃO!M166/PRESSÃO!J166)*100</f>
        <v>8.8774938734770696</v>
      </c>
      <c r="AC166" s="223">
        <f>(PRESSÃO!M166/PRESSÃO!K166)*100</f>
        <v>3.6661587301587297</v>
      </c>
      <c r="AD166" s="223">
        <f>(PRESSÃO!N166/PRESSÃO!I166)*100</f>
        <v>3.7553999620464524</v>
      </c>
      <c r="AE166" s="223">
        <f>(PRESSÃO!O166/PRESSÃO!L166)*100</f>
        <v>21.511992188339256</v>
      </c>
      <c r="AF166" s="108">
        <v>0</v>
      </c>
      <c r="AG166" s="129"/>
    </row>
    <row r="167" spans="1:33" ht="15" customHeight="1" x14ac:dyDescent="0.2">
      <c r="A167" s="277">
        <v>12</v>
      </c>
      <c r="B167" s="279">
        <v>30</v>
      </c>
      <c r="C167" s="4" t="s">
        <v>273</v>
      </c>
      <c r="D167" s="1" t="s">
        <v>11</v>
      </c>
      <c r="E167" s="291">
        <v>3512001</v>
      </c>
      <c r="F167" s="94">
        <v>423.96</v>
      </c>
      <c r="G167" s="94">
        <v>1.050696737062405</v>
      </c>
      <c r="H167" s="94">
        <v>1.5510285166159312</v>
      </c>
      <c r="I167" s="223">
        <f>PRESSÃO!K167</f>
        <v>4.42</v>
      </c>
      <c r="J167" s="223">
        <f>PRESSÃO!L167</f>
        <v>0.50033177955352626</v>
      </c>
      <c r="K167" s="108" t="s">
        <v>137</v>
      </c>
      <c r="L167" s="108" t="s">
        <v>137</v>
      </c>
      <c r="M167" s="108" t="s">
        <v>137</v>
      </c>
      <c r="N167" s="108" t="s">
        <v>137</v>
      </c>
      <c r="O167" s="108" t="s">
        <v>137</v>
      </c>
      <c r="P167" s="108" t="s">
        <v>137</v>
      </c>
      <c r="Q167" s="108" t="s">
        <v>137</v>
      </c>
      <c r="R167" s="108" t="s">
        <v>137</v>
      </c>
      <c r="S167" s="108" t="s">
        <v>137</v>
      </c>
      <c r="T167" s="108" t="s">
        <v>137</v>
      </c>
      <c r="U167" s="299">
        <f>(I167*31536000)/FM!I167</f>
        <v>7950.1009524895908</v>
      </c>
      <c r="V167" s="299">
        <f>(J167*31536000)/FM!I167</f>
        <v>899.92944732789613</v>
      </c>
      <c r="W167" s="87">
        <v>100</v>
      </c>
      <c r="X167" s="86">
        <v>100</v>
      </c>
      <c r="Y167" s="87">
        <v>100</v>
      </c>
      <c r="Z167" s="87">
        <v>11.54</v>
      </c>
      <c r="AA167" s="87">
        <v>100</v>
      </c>
      <c r="AB167" s="223">
        <f>(PRESSÃO!M167/PRESSÃO!J167)*100</f>
        <v>56.194892012796373</v>
      </c>
      <c r="AC167" s="223">
        <f>(PRESSÃO!M167/PRESSÃO!K167)*100</f>
        <v>19.719429864253392</v>
      </c>
      <c r="AD167" s="223">
        <f>(PRESSÃO!N167/PRESSÃO!I167)*100</f>
        <v>68.737816966981228</v>
      </c>
      <c r="AE167" s="223">
        <f>(PRESSÃO!O167/PRESSÃO!L167)*100</f>
        <v>29.854749609008163</v>
      </c>
      <c r="AF167" s="108">
        <v>0</v>
      </c>
      <c r="AG167" s="129"/>
    </row>
    <row r="168" spans="1:33" ht="15" customHeight="1" x14ac:dyDescent="0.2">
      <c r="A168" s="277">
        <v>12</v>
      </c>
      <c r="B168" s="279">
        <v>30</v>
      </c>
      <c r="C168" s="4" t="s">
        <v>274</v>
      </c>
      <c r="D168" s="1" t="s">
        <v>11</v>
      </c>
      <c r="E168" s="291">
        <v>3512100</v>
      </c>
      <c r="F168" s="94">
        <v>729.25</v>
      </c>
      <c r="G168" s="94">
        <v>2.0813802029426687</v>
      </c>
      <c r="H168" s="94">
        <v>3.0720371264586501</v>
      </c>
      <c r="I168" s="223">
        <f>PRESSÃO!K168</f>
        <v>8.51</v>
      </c>
      <c r="J168" s="223">
        <f>PRESSÃO!L168</f>
        <v>0.99065692351598145</v>
      </c>
      <c r="K168" s="108" t="s">
        <v>137</v>
      </c>
      <c r="L168" s="108" t="s">
        <v>137</v>
      </c>
      <c r="M168" s="108" t="s">
        <v>137</v>
      </c>
      <c r="N168" s="108" t="s">
        <v>137</v>
      </c>
      <c r="O168" s="108" t="s">
        <v>137</v>
      </c>
      <c r="P168" s="108" t="s">
        <v>137</v>
      </c>
      <c r="Q168" s="108" t="s">
        <v>137</v>
      </c>
      <c r="R168" s="108" t="s">
        <v>137</v>
      </c>
      <c r="S168" s="108" t="s">
        <v>137</v>
      </c>
      <c r="T168" s="108" t="s">
        <v>137</v>
      </c>
      <c r="U168" s="299">
        <f>(I168*31536000)/FM!I168</f>
        <v>44513.411842759997</v>
      </c>
      <c r="V168" s="299">
        <f>(J168*31536000)/FM!I168</f>
        <v>5181.8471952230866</v>
      </c>
      <c r="W168" s="87">
        <v>89.23</v>
      </c>
      <c r="X168" s="86" t="s">
        <v>858</v>
      </c>
      <c r="Y168" s="87">
        <v>85.35</v>
      </c>
      <c r="Z168" s="87">
        <v>28.36</v>
      </c>
      <c r="AA168" s="87">
        <v>100</v>
      </c>
      <c r="AB168" s="223">
        <f>(PRESSÃO!M168/PRESSÃO!J168)*100</f>
        <v>126.15597209489538</v>
      </c>
      <c r="AC168" s="223">
        <f>(PRESSÃO!M168/PRESSÃO!K168)*100</f>
        <v>45.541225616921274</v>
      </c>
      <c r="AD168" s="223">
        <f>(PRESSÃO!N168/PRESSÃO!I168)*100</f>
        <v>173.87835700961008</v>
      </c>
      <c r="AE168" s="223">
        <f>(PRESSÃO!O168/PRESSÃO!L168)*100</f>
        <v>25.890759344787668</v>
      </c>
      <c r="AF168" s="108">
        <v>0</v>
      </c>
      <c r="AG168" s="129"/>
    </row>
    <row r="169" spans="1:33" ht="15" customHeight="1" x14ac:dyDescent="0.2">
      <c r="A169" s="277">
        <v>9</v>
      </c>
      <c r="B169" s="279">
        <v>30</v>
      </c>
      <c r="C169" s="4" t="s">
        <v>275</v>
      </c>
      <c r="D169" s="1" t="s">
        <v>18</v>
      </c>
      <c r="E169" s="291">
        <v>3512209</v>
      </c>
      <c r="F169" s="94">
        <v>183.83</v>
      </c>
      <c r="G169" s="94">
        <v>0.61040477105530189</v>
      </c>
      <c r="H169" s="94">
        <v>0.90059720319634706</v>
      </c>
      <c r="I169" s="223">
        <f>PRESSÃO!K169</f>
        <v>2.5</v>
      </c>
      <c r="J169" s="223">
        <f>PRESSÃO!L169</f>
        <v>0.29019243214104518</v>
      </c>
      <c r="K169" s="108" t="s">
        <v>137</v>
      </c>
      <c r="L169" s="108" t="s">
        <v>137</v>
      </c>
      <c r="M169" s="108" t="s">
        <v>137</v>
      </c>
      <c r="N169" s="108" t="s">
        <v>137</v>
      </c>
      <c r="O169" s="108" t="s">
        <v>137</v>
      </c>
      <c r="P169" s="108" t="s">
        <v>137</v>
      </c>
      <c r="Q169" s="108" t="s">
        <v>137</v>
      </c>
      <c r="R169" s="108" t="s">
        <v>137</v>
      </c>
      <c r="S169" s="108" t="s">
        <v>137</v>
      </c>
      <c r="T169" s="108" t="s">
        <v>137</v>
      </c>
      <c r="U169" s="299">
        <f>(I169*31536000)/FM!I169</f>
        <v>2976.8917082011781</v>
      </c>
      <c r="V169" s="299">
        <f>(J169*31536000)/FM!I169</f>
        <v>345.54857800936418</v>
      </c>
      <c r="W169" s="87">
        <v>100</v>
      </c>
      <c r="X169" s="86">
        <v>100</v>
      </c>
      <c r="Y169" s="87">
        <v>98.96</v>
      </c>
      <c r="Z169" s="87">
        <v>1.99</v>
      </c>
      <c r="AA169" s="87">
        <v>100</v>
      </c>
      <c r="AB169" s="223">
        <f>(PRESSÃO!M169/PRESSÃO!J169)*100</f>
        <v>38.753873403258616</v>
      </c>
      <c r="AC169" s="223">
        <f>(PRESSÃO!M169/PRESSÃO!K169)*100</f>
        <v>13.960652000000003</v>
      </c>
      <c r="AD169" s="223">
        <f>(PRESSÃO!N169/PRESSÃO!I169)*100</f>
        <v>52.739119231234575</v>
      </c>
      <c r="AE169" s="223">
        <f>(PRESSÃO!O169/PRESSÃO!L169)*100</f>
        <v>9.3366321788953925</v>
      </c>
      <c r="AF169" s="108">
        <v>0</v>
      </c>
      <c r="AG169" s="129"/>
    </row>
    <row r="170" spans="1:33" ht="15" customHeight="1" x14ac:dyDescent="0.2">
      <c r="A170" s="277">
        <v>10</v>
      </c>
      <c r="B170" s="279">
        <v>30</v>
      </c>
      <c r="C170" s="4" t="s">
        <v>276</v>
      </c>
      <c r="D170" s="1" t="s">
        <v>54</v>
      </c>
      <c r="E170" s="291">
        <v>3512308</v>
      </c>
      <c r="F170" s="94">
        <v>468.24</v>
      </c>
      <c r="G170" s="94">
        <v>0.87057729642313553</v>
      </c>
      <c r="H170" s="94">
        <v>1.5110019742516489</v>
      </c>
      <c r="I170" s="223">
        <f>PRESSÃO!K170</f>
        <v>4.21</v>
      </c>
      <c r="J170" s="223">
        <f>PRESSÃO!L170</f>
        <v>0.64042467782851342</v>
      </c>
      <c r="K170" s="108" t="s">
        <v>137</v>
      </c>
      <c r="L170" s="108" t="s">
        <v>137</v>
      </c>
      <c r="M170" s="108" t="s">
        <v>137</v>
      </c>
      <c r="N170" s="108" t="s">
        <v>137</v>
      </c>
      <c r="O170" s="108" t="s">
        <v>137</v>
      </c>
      <c r="P170" s="108" t="s">
        <v>137</v>
      </c>
      <c r="Q170" s="108" t="s">
        <v>137</v>
      </c>
      <c r="R170" s="108" t="s">
        <v>137</v>
      </c>
      <c r="S170" s="108" t="s">
        <v>137</v>
      </c>
      <c r="T170" s="108" t="s">
        <v>137</v>
      </c>
      <c r="U170" s="299">
        <f>(I170*31536000)/FM!I170</f>
        <v>7903.2418596345024</v>
      </c>
      <c r="V170" s="299">
        <f>(J170*31536000)/FM!I170</f>
        <v>1202.2401714387761</v>
      </c>
      <c r="W170" s="87">
        <v>72.97</v>
      </c>
      <c r="X170" s="86">
        <v>80.47</v>
      </c>
      <c r="Y170" s="87">
        <v>68.37</v>
      </c>
      <c r="Z170" s="87">
        <v>39.909999999999997</v>
      </c>
      <c r="AA170" s="87">
        <v>90.07</v>
      </c>
      <c r="AB170" s="223">
        <f>(PRESSÃO!M170/PRESSÃO!J170)*100</f>
        <v>2.6188582592420673</v>
      </c>
      <c r="AC170" s="223">
        <f>(PRESSÃO!M170/PRESSÃO!K170)*100</f>
        <v>0.93992874109263669</v>
      </c>
      <c r="AD170" s="223">
        <f>(PRESSÃO!N170/PRESSÃO!I170)*100</f>
        <v>4.5416530114498475</v>
      </c>
      <c r="AE170" s="223">
        <f>(PRESSÃO!O170/PRESSÃO!L170)*100</f>
        <v>5.0591429596152683E-3</v>
      </c>
      <c r="AF170" s="108">
        <v>1</v>
      </c>
      <c r="AG170" s="129"/>
    </row>
    <row r="171" spans="1:33" ht="15" customHeight="1" x14ac:dyDescent="0.2">
      <c r="A171" s="277">
        <v>5</v>
      </c>
      <c r="B171" s="279">
        <v>30</v>
      </c>
      <c r="C171" s="4" t="s">
        <v>277</v>
      </c>
      <c r="D171" s="1" t="s">
        <v>9</v>
      </c>
      <c r="E171" s="291">
        <v>3512407</v>
      </c>
      <c r="F171" s="94">
        <v>137.34</v>
      </c>
      <c r="G171" s="94">
        <v>0.41027205923389143</v>
      </c>
      <c r="H171" s="94">
        <v>0.63041804223744291</v>
      </c>
      <c r="I171" s="223">
        <f>PRESSÃO!K171</f>
        <v>1.66</v>
      </c>
      <c r="J171" s="223">
        <f>PRESSÃO!L171</f>
        <v>0.22014598300355148</v>
      </c>
      <c r="K171" s="108" t="s">
        <v>137</v>
      </c>
      <c r="L171" s="108" t="s">
        <v>137</v>
      </c>
      <c r="M171" s="108" t="s">
        <v>137</v>
      </c>
      <c r="N171" s="108" t="s">
        <v>137</v>
      </c>
      <c r="O171" s="108" t="s">
        <v>137</v>
      </c>
      <c r="P171" s="108" t="s">
        <v>137</v>
      </c>
      <c r="Q171" s="108" t="s">
        <v>137</v>
      </c>
      <c r="R171" s="108" t="s">
        <v>137</v>
      </c>
      <c r="S171" s="108" t="s">
        <v>137</v>
      </c>
      <c r="T171" s="108" t="s">
        <v>137</v>
      </c>
      <c r="U171" s="299">
        <f>(I171*31536000)/FM!I171</f>
        <v>2263.9692081477315</v>
      </c>
      <c r="V171" s="299">
        <f>(J171*31536000)/FM!I171</f>
        <v>300.24320892617737</v>
      </c>
      <c r="W171" s="87" t="s">
        <v>858</v>
      </c>
      <c r="X171" s="86">
        <v>100</v>
      </c>
      <c r="Y171" s="87" t="s">
        <v>858</v>
      </c>
      <c r="Z171" s="87" t="s">
        <v>858</v>
      </c>
      <c r="AA171" s="87" t="s">
        <v>858</v>
      </c>
      <c r="AB171" s="223">
        <f>(PRESSÃO!M171/PRESSÃO!J171)*100</f>
        <v>24.425982393124819</v>
      </c>
      <c r="AC171" s="223">
        <f>(PRESSÃO!M171/PRESSÃO!K171)*100</f>
        <v>9.2762530120481941</v>
      </c>
      <c r="AD171" s="223">
        <f>(PRESSÃO!N171/PRESSÃO!I171)*100</f>
        <v>24.923437435866479</v>
      </c>
      <c r="AE171" s="223">
        <f>(PRESSÃO!O171/PRESSÃO!L171)*100</f>
        <v>23.498907086197182</v>
      </c>
      <c r="AF171" s="108">
        <v>0</v>
      </c>
      <c r="AG171" s="129"/>
    </row>
    <row r="172" spans="1:33" ht="15" customHeight="1" x14ac:dyDescent="0.2">
      <c r="A172" s="277">
        <v>19</v>
      </c>
      <c r="B172" s="279">
        <v>30</v>
      </c>
      <c r="C172" s="4" t="s">
        <v>278</v>
      </c>
      <c r="D172" s="1" t="s">
        <v>2</v>
      </c>
      <c r="E172" s="291">
        <v>3512506</v>
      </c>
      <c r="F172" s="94">
        <v>246.54</v>
      </c>
      <c r="G172" s="94">
        <v>0.43028533041603245</v>
      </c>
      <c r="H172" s="94">
        <v>0.58038486428209024</v>
      </c>
      <c r="I172" s="223">
        <f>PRESSÃO!K172</f>
        <v>1.83</v>
      </c>
      <c r="J172" s="223">
        <f>PRESSÃO!L172</f>
        <v>0.15009953386605779</v>
      </c>
      <c r="K172" s="108" t="s">
        <v>137</v>
      </c>
      <c r="L172" s="108" t="s">
        <v>137</v>
      </c>
      <c r="M172" s="108" t="s">
        <v>137</v>
      </c>
      <c r="N172" s="108" t="s">
        <v>137</v>
      </c>
      <c r="O172" s="108" t="s">
        <v>137</v>
      </c>
      <c r="P172" s="108" t="s">
        <v>137</v>
      </c>
      <c r="Q172" s="108" t="s">
        <v>137</v>
      </c>
      <c r="R172" s="108" t="s">
        <v>137</v>
      </c>
      <c r="S172" s="108" t="s">
        <v>137</v>
      </c>
      <c r="T172" s="108" t="s">
        <v>137</v>
      </c>
      <c r="U172" s="299">
        <f>(I172*31536000)/FM!I172</f>
        <v>10160.366197183099</v>
      </c>
      <c r="V172" s="299">
        <f>(J172*31536000)/FM!I172</f>
        <v>833.36952464788703</v>
      </c>
      <c r="W172" s="87">
        <v>85.49</v>
      </c>
      <c r="X172" s="86">
        <v>80.98</v>
      </c>
      <c r="Y172" s="87">
        <v>82.18</v>
      </c>
      <c r="Z172" s="87">
        <v>19.059999999999999</v>
      </c>
      <c r="AA172" s="87">
        <v>100</v>
      </c>
      <c r="AB172" s="223">
        <f>(PRESSÃO!M172/PRESSÃO!J172)*100</f>
        <v>8.782844477354331</v>
      </c>
      <c r="AC172" s="223">
        <f>(PRESSÃO!M172/PRESSÃO!K172)*100</f>
        <v>2.7854808743169399</v>
      </c>
      <c r="AD172" s="223">
        <f>(PRESSÃO!N172/PRESSÃO!I172)*100</f>
        <v>8.6476571172024261</v>
      </c>
      <c r="AE172" s="223">
        <f>(PRESSÃO!O172/PRESSÃO!L172)*100</f>
        <v>9.1703815764564673</v>
      </c>
      <c r="AF172" s="108">
        <v>0</v>
      </c>
      <c r="AG172" s="129"/>
    </row>
    <row r="173" spans="1:33" ht="15" customHeight="1" x14ac:dyDescent="0.2">
      <c r="A173" s="277">
        <v>14</v>
      </c>
      <c r="B173" s="279">
        <v>30</v>
      </c>
      <c r="C173" s="4" t="s">
        <v>279</v>
      </c>
      <c r="D173" s="1" t="s">
        <v>8</v>
      </c>
      <c r="E173" s="291">
        <v>3512605</v>
      </c>
      <c r="F173" s="94">
        <v>304.51</v>
      </c>
      <c r="G173" s="94">
        <v>1.110736550608828</v>
      </c>
      <c r="H173" s="94">
        <v>1.5110019742516489</v>
      </c>
      <c r="I173" s="223">
        <f>PRESSÃO!K173</f>
        <v>3.38</v>
      </c>
      <c r="J173" s="223">
        <f>PRESSÃO!L173</f>
        <v>0.40026542364282092</v>
      </c>
      <c r="K173" s="108" t="s">
        <v>137</v>
      </c>
      <c r="L173" s="108" t="s">
        <v>137</v>
      </c>
      <c r="M173" s="108" t="s">
        <v>137</v>
      </c>
      <c r="N173" s="108" t="s">
        <v>137</v>
      </c>
      <c r="O173" s="108" t="s">
        <v>137</v>
      </c>
      <c r="P173" s="108" t="s">
        <v>137</v>
      </c>
      <c r="Q173" s="108" t="s">
        <v>137</v>
      </c>
      <c r="R173" s="108" t="s">
        <v>137</v>
      </c>
      <c r="S173" s="108" t="s">
        <v>137</v>
      </c>
      <c r="T173" s="108" t="s">
        <v>137</v>
      </c>
      <c r="U173" s="299">
        <f>(I173*31536000)/FM!I173</f>
        <v>21824.668304668303</v>
      </c>
      <c r="V173" s="299">
        <f>(J173*31536000)/FM!I173</f>
        <v>2584.5148239148239</v>
      </c>
      <c r="W173" s="87">
        <v>78.650000000000006</v>
      </c>
      <c r="X173" s="86">
        <v>100</v>
      </c>
      <c r="Y173" s="87">
        <v>72.98</v>
      </c>
      <c r="Z173" s="87">
        <v>29.45</v>
      </c>
      <c r="AA173" s="87">
        <v>100</v>
      </c>
      <c r="AB173" s="223">
        <f>(PRESSÃO!M173/PRESSÃO!J173)*100</f>
        <v>13.834244002462585</v>
      </c>
      <c r="AC173" s="223">
        <f>(PRESSÃO!M173/PRESSÃO!K173)*100</f>
        <v>6.1844881656804729</v>
      </c>
      <c r="AD173" s="223">
        <f>(PRESSÃO!N173/PRESSÃO!I173)*100</f>
        <v>18.76412547023493</v>
      </c>
      <c r="AE173" s="223">
        <f>(PRESSÃO!O173/PRESSÃO!L173)*100</f>
        <v>0.15382292939432696</v>
      </c>
      <c r="AF173" s="108">
        <v>0</v>
      </c>
      <c r="AG173" s="129"/>
    </row>
    <row r="174" spans="1:33" ht="15" customHeight="1" x14ac:dyDescent="0.2">
      <c r="A174" s="277">
        <v>5</v>
      </c>
      <c r="B174" s="279">
        <v>30</v>
      </c>
      <c r="C174" s="4" t="s">
        <v>280</v>
      </c>
      <c r="D174" s="1" t="s">
        <v>9</v>
      </c>
      <c r="E174" s="291">
        <v>3512704</v>
      </c>
      <c r="F174" s="94">
        <v>278.14</v>
      </c>
      <c r="G174" s="94">
        <v>0.8605706608320649</v>
      </c>
      <c r="H174" s="94">
        <v>1.3108692624302385</v>
      </c>
      <c r="I174" s="223">
        <f>PRESSÃO!K174</f>
        <v>3.49</v>
      </c>
      <c r="J174" s="223">
        <f>PRESSÃO!L174</f>
        <v>0.45029860159817359</v>
      </c>
      <c r="K174" s="108" t="s">
        <v>137</v>
      </c>
      <c r="L174" s="108" t="s">
        <v>137</v>
      </c>
      <c r="M174" s="108" t="s">
        <v>137</v>
      </c>
      <c r="N174" s="108" t="s">
        <v>137</v>
      </c>
      <c r="O174" s="108" t="s">
        <v>137</v>
      </c>
      <c r="P174" s="108" t="s">
        <v>137</v>
      </c>
      <c r="Q174" s="108" t="s">
        <v>137</v>
      </c>
      <c r="R174" s="108" t="s">
        <v>137</v>
      </c>
      <c r="S174" s="108" t="s">
        <v>137</v>
      </c>
      <c r="T174" s="108" t="s">
        <v>137</v>
      </c>
      <c r="U174" s="299">
        <f>(I174*31536000)/FM!I174</f>
        <v>28019.511201629328</v>
      </c>
      <c r="V174" s="299">
        <f>(J174*31536000)/FM!I174</f>
        <v>3615.2282841140536</v>
      </c>
      <c r="W174" s="87">
        <v>99.55</v>
      </c>
      <c r="X174" s="86">
        <v>53.91</v>
      </c>
      <c r="Y174" s="87">
        <v>99.55</v>
      </c>
      <c r="Z174" s="87">
        <v>16.670000000000002</v>
      </c>
      <c r="AA174" s="87">
        <v>99.54</v>
      </c>
      <c r="AB174" s="223">
        <f>(PRESSÃO!M174/PRESSÃO!J174)*100</f>
        <v>6.6441026955298685</v>
      </c>
      <c r="AC174" s="223">
        <f>(PRESSÃO!M174/PRESSÃO!K174)*100</f>
        <v>2.4955730659025783</v>
      </c>
      <c r="AD174" s="223">
        <f>(PRESSÃO!N174/PRESSÃO!I174)*100</f>
        <v>9.5720088714568377</v>
      </c>
      <c r="AE174" s="223">
        <f>(PRESSÃO!O174/PRESSÃO!L174)*100</f>
        <v>1.048548670424996</v>
      </c>
      <c r="AF174" s="108">
        <v>0</v>
      </c>
      <c r="AG174" s="129"/>
    </row>
    <row r="175" spans="1:33" ht="15" customHeight="1" x14ac:dyDescent="0.2">
      <c r="A175" s="277">
        <v>5</v>
      </c>
      <c r="B175" s="279">
        <v>30</v>
      </c>
      <c r="C175" s="4" t="s">
        <v>281</v>
      </c>
      <c r="D175" s="1" t="s">
        <v>9</v>
      </c>
      <c r="E175" s="291">
        <v>3512803</v>
      </c>
      <c r="F175" s="94">
        <v>154.72999999999999</v>
      </c>
      <c r="G175" s="94">
        <v>0.4703118727803145</v>
      </c>
      <c r="H175" s="94">
        <v>0.72047776255707763</v>
      </c>
      <c r="I175" s="223">
        <f>PRESSÃO!K175</f>
        <v>1.9</v>
      </c>
      <c r="J175" s="223">
        <f>PRESSÃO!L175</f>
        <v>0.25016588977676313</v>
      </c>
      <c r="K175" s="108" t="s">
        <v>137</v>
      </c>
      <c r="L175" s="108" t="s">
        <v>137</v>
      </c>
      <c r="M175" s="108" t="s">
        <v>137</v>
      </c>
      <c r="N175" s="108" t="s">
        <v>137</v>
      </c>
      <c r="O175" s="108" t="s">
        <v>137</v>
      </c>
      <c r="P175" s="108" t="s">
        <v>137</v>
      </c>
      <c r="Q175" s="108" t="s">
        <v>137</v>
      </c>
      <c r="R175" s="108" t="s">
        <v>137</v>
      </c>
      <c r="S175" s="108" t="s">
        <v>137</v>
      </c>
      <c r="T175" s="108" t="s">
        <v>137</v>
      </c>
      <c r="U175" s="299">
        <f>(I175*31536000)/FM!I175</f>
        <v>901.32675471584582</v>
      </c>
      <c r="V175" s="299">
        <f>(J175*31536000)/FM!I175</f>
        <v>118.67432082794311</v>
      </c>
      <c r="W175" s="87">
        <v>97.3</v>
      </c>
      <c r="X175" s="86">
        <v>100</v>
      </c>
      <c r="Y175" s="87">
        <v>97.3</v>
      </c>
      <c r="Z175" s="87" t="s">
        <v>858</v>
      </c>
      <c r="AA175" s="87">
        <v>100</v>
      </c>
      <c r="AB175" s="223">
        <f>(PRESSÃO!M175/PRESSÃO!J175)*100</f>
        <v>412.99528654977348</v>
      </c>
      <c r="AC175" s="223">
        <f>(PRESSÃO!M175/PRESSÃO!K175)*100</f>
        <v>156.60732631578946</v>
      </c>
      <c r="AD175" s="223">
        <f>(PRESSÃO!N175/PRESSÃO!I175)*100</f>
        <v>630.80444524218626</v>
      </c>
      <c r="AE175" s="223">
        <f>(PRESSÃO!O175/PRESSÃO!L175)*100</f>
        <v>3.5140682080377514</v>
      </c>
      <c r="AF175" s="108">
        <v>0</v>
      </c>
      <c r="AG175" s="129"/>
    </row>
    <row r="176" spans="1:33" ht="15" customHeight="1" x14ac:dyDescent="0.2">
      <c r="A176" s="277">
        <v>15</v>
      </c>
      <c r="B176" s="279">
        <v>30</v>
      </c>
      <c r="C176" s="4" t="s">
        <v>282</v>
      </c>
      <c r="D176" s="1" t="s">
        <v>17</v>
      </c>
      <c r="E176" s="291">
        <v>3512902</v>
      </c>
      <c r="F176" s="94">
        <v>441.33</v>
      </c>
      <c r="G176" s="94">
        <v>0.74049103373921865</v>
      </c>
      <c r="H176" s="94">
        <v>1.0807166438356166</v>
      </c>
      <c r="I176" s="223">
        <f>PRESSÃO!K176</f>
        <v>3.39</v>
      </c>
      <c r="J176" s="223">
        <f>PRESSÃO!L176</f>
        <v>0.34022561009639796</v>
      </c>
      <c r="K176" s="108" t="s">
        <v>137</v>
      </c>
      <c r="L176" s="108" t="s">
        <v>137</v>
      </c>
      <c r="M176" s="108" t="s">
        <v>137</v>
      </c>
      <c r="N176" s="108" t="s">
        <v>137</v>
      </c>
      <c r="O176" s="108" t="s">
        <v>137</v>
      </c>
      <c r="P176" s="108" t="s">
        <v>137</v>
      </c>
      <c r="Q176" s="108" t="s">
        <v>137</v>
      </c>
      <c r="R176" s="108" t="s">
        <v>137</v>
      </c>
      <c r="S176" s="108" t="s">
        <v>137</v>
      </c>
      <c r="T176" s="108" t="s">
        <v>137</v>
      </c>
      <c r="U176" s="299">
        <f>(I176*31536000)/FM!I176</f>
        <v>15101.997457267975</v>
      </c>
      <c r="V176" s="299">
        <f>(J176*31536000)/FM!I176</f>
        <v>1515.6596750953531</v>
      </c>
      <c r="W176" s="87">
        <v>100</v>
      </c>
      <c r="X176" s="86">
        <v>68.62</v>
      </c>
      <c r="Y176" s="87">
        <v>100</v>
      </c>
      <c r="Z176" s="87">
        <v>0</v>
      </c>
      <c r="AA176" s="87">
        <v>100</v>
      </c>
      <c r="AB176" s="223">
        <f>(PRESSÃO!M176/PRESSÃO!J176)*100</f>
        <v>7.0486376271250233</v>
      </c>
      <c r="AC176" s="223">
        <f>(PRESSÃO!M176/PRESSÃO!K176)*100</f>
        <v>2.2470737463126844</v>
      </c>
      <c r="AD176" s="223">
        <f>(PRESSÃO!N176/PRESSÃO!I176)*100</f>
        <v>7.8216477122662109</v>
      </c>
      <c r="AE176" s="223">
        <f>(PRESSÃO!O176/PRESSÃO!L176)*100</f>
        <v>5.3662039124059726</v>
      </c>
      <c r="AF176" s="108">
        <v>0</v>
      </c>
      <c r="AG176" s="129"/>
    </row>
    <row r="177" spans="1:33" ht="15" customHeight="1" x14ac:dyDescent="0.2">
      <c r="A177" s="277">
        <v>6</v>
      </c>
      <c r="B177" s="279">
        <v>30</v>
      </c>
      <c r="C177" s="4" t="s">
        <v>283</v>
      </c>
      <c r="D177" s="1" t="s">
        <v>16</v>
      </c>
      <c r="E177" s="291">
        <v>3513009</v>
      </c>
      <c r="F177" s="94">
        <v>323.89</v>
      </c>
      <c r="G177" s="94">
        <v>0.98065028792491127</v>
      </c>
      <c r="H177" s="94">
        <v>1.571041787798072</v>
      </c>
      <c r="I177" s="223">
        <f>PRESSÃO!K177</f>
        <v>4.25</v>
      </c>
      <c r="J177" s="223">
        <f>PRESSÃO!L177</f>
        <v>0.59039149987316075</v>
      </c>
      <c r="K177" s="108" t="s">
        <v>137</v>
      </c>
      <c r="L177" s="108" t="s">
        <v>137</v>
      </c>
      <c r="M177" s="108" t="s">
        <v>137</v>
      </c>
      <c r="N177" s="108" t="s">
        <v>137</v>
      </c>
      <c r="O177" s="108" t="s">
        <v>137</v>
      </c>
      <c r="P177" s="108" t="s">
        <v>137</v>
      </c>
      <c r="Q177" s="108" t="s">
        <v>137</v>
      </c>
      <c r="R177" s="108" t="s">
        <v>137</v>
      </c>
      <c r="S177" s="108" t="s">
        <v>137</v>
      </c>
      <c r="T177" s="108" t="s">
        <v>137</v>
      </c>
      <c r="U177" s="299">
        <f>(I177*31536000)/FM!I177</f>
        <v>584.50937636284345</v>
      </c>
      <c r="V177" s="299">
        <f>(J177*31536000)/FM!I177</f>
        <v>81.197498211949394</v>
      </c>
      <c r="W177" s="87">
        <v>99.31</v>
      </c>
      <c r="X177" s="86">
        <v>100</v>
      </c>
      <c r="Y177" s="87">
        <v>46.34</v>
      </c>
      <c r="Z177" s="87">
        <v>38.97</v>
      </c>
      <c r="AA177" s="87">
        <v>99.31</v>
      </c>
      <c r="AB177" s="223">
        <f>(PRESSÃO!M177/PRESSÃO!J177)*100</f>
        <v>83.625216732227557</v>
      </c>
      <c r="AC177" s="223">
        <f>(PRESSÃO!M177/PRESSÃO!K177)*100</f>
        <v>30.912637647058833</v>
      </c>
      <c r="AD177" s="223">
        <f>(PRESSÃO!N177/PRESSÃO!I177)*100</f>
        <v>129.48608853080046</v>
      </c>
      <c r="AE177" s="223">
        <f>(PRESSÃO!O177/PRESSÃO!L177)*100</f>
        <v>7.4495313718861036</v>
      </c>
      <c r="AF177" s="108">
        <v>0</v>
      </c>
      <c r="AG177" s="129"/>
    </row>
    <row r="178" spans="1:33" ht="15" customHeight="1" x14ac:dyDescent="0.2">
      <c r="A178" s="277">
        <v>4</v>
      </c>
      <c r="B178" s="279">
        <v>30</v>
      </c>
      <c r="C178" s="4" t="s">
        <v>284</v>
      </c>
      <c r="D178" s="1" t="s">
        <v>15</v>
      </c>
      <c r="E178" s="291">
        <v>3513108</v>
      </c>
      <c r="F178" s="94">
        <v>311.33999999999997</v>
      </c>
      <c r="G178" s="94">
        <v>1.0206768302891933</v>
      </c>
      <c r="H178" s="94">
        <v>1.5009953386605783</v>
      </c>
      <c r="I178" s="223">
        <f>PRESSÃO!K178</f>
        <v>4.4800000000000004</v>
      </c>
      <c r="J178" s="223">
        <f>PRESSÃO!L178</f>
        <v>0.48031850837138501</v>
      </c>
      <c r="K178" s="108" t="s">
        <v>137</v>
      </c>
      <c r="L178" s="108" t="s">
        <v>137</v>
      </c>
      <c r="M178" s="108" t="s">
        <v>137</v>
      </c>
      <c r="N178" s="108" t="s">
        <v>137</v>
      </c>
      <c r="O178" s="108" t="s">
        <v>137</v>
      </c>
      <c r="P178" s="108" t="s">
        <v>137</v>
      </c>
      <c r="Q178" s="108" t="s">
        <v>137</v>
      </c>
      <c r="R178" s="108" t="s">
        <v>137</v>
      </c>
      <c r="S178" s="108" t="s">
        <v>137</v>
      </c>
      <c r="T178" s="108" t="s">
        <v>137</v>
      </c>
      <c r="U178" s="299">
        <f>(I178*31536000)/FM!I178</f>
        <v>4233.5275080906149</v>
      </c>
      <c r="V178" s="299">
        <f>(J178*31536000)/FM!I178</f>
        <v>453.89321826681044</v>
      </c>
      <c r="W178" s="87">
        <v>97.51</v>
      </c>
      <c r="X178" s="86" t="s">
        <v>858</v>
      </c>
      <c r="Y178" s="87">
        <v>97.51</v>
      </c>
      <c r="Z178" s="87">
        <v>25</v>
      </c>
      <c r="AA178" s="87">
        <v>100</v>
      </c>
      <c r="AB178" s="223">
        <f>(PRESSÃO!M178/PRESSÃO!J178)*100</f>
        <v>2.2285612179082337</v>
      </c>
      <c r="AC178" s="223">
        <f>(PRESSÃO!M178/PRESSÃO!K178)*100</f>
        <v>0.74666517857142845</v>
      </c>
      <c r="AD178" s="223">
        <f>(PRESSÃO!N178/PRESSÃO!I178)*100</f>
        <v>1.2327016374453321</v>
      </c>
      <c r="AE178" s="223">
        <f>(PRESSÃO!O178/PRESSÃO!L178)*100</f>
        <v>4.3447628263918991</v>
      </c>
      <c r="AF178" s="108">
        <v>0</v>
      </c>
      <c r="AG178" s="129"/>
    </row>
    <row r="179" spans="1:33" ht="15" customHeight="1" x14ac:dyDescent="0.2">
      <c r="A179" s="277">
        <v>8</v>
      </c>
      <c r="B179" s="279">
        <v>30</v>
      </c>
      <c r="C179" s="4" t="s">
        <v>285</v>
      </c>
      <c r="D179" s="1" t="s">
        <v>51</v>
      </c>
      <c r="E179" s="291">
        <v>3513207</v>
      </c>
      <c r="F179" s="94">
        <v>385.46</v>
      </c>
      <c r="G179" s="94">
        <v>1.1807829997463217</v>
      </c>
      <c r="H179" s="94">
        <v>1.9412873046676813</v>
      </c>
      <c r="I179" s="223">
        <f>PRESSÃO!K179</f>
        <v>6.18</v>
      </c>
      <c r="J179" s="223">
        <f>PRESSÃO!L179</f>
        <v>0.76050430492135956</v>
      </c>
      <c r="K179" s="108" t="s">
        <v>137</v>
      </c>
      <c r="L179" s="108" t="s">
        <v>137</v>
      </c>
      <c r="M179" s="108" t="s">
        <v>137</v>
      </c>
      <c r="N179" s="108" t="s">
        <v>137</v>
      </c>
      <c r="O179" s="108" t="s">
        <v>137</v>
      </c>
      <c r="P179" s="108" t="s">
        <v>137</v>
      </c>
      <c r="Q179" s="108" t="s">
        <v>137</v>
      </c>
      <c r="R179" s="108" t="s">
        <v>137</v>
      </c>
      <c r="S179" s="108" t="s">
        <v>137</v>
      </c>
      <c r="T179" s="108" t="s">
        <v>137</v>
      </c>
      <c r="U179" s="299">
        <f>(I179*31536000)/FM!I179</f>
        <v>24034.095449500554</v>
      </c>
      <c r="V179" s="299">
        <f>(J179*31536000)/FM!I179</f>
        <v>2957.6105265754095</v>
      </c>
      <c r="W179" s="87">
        <v>72.86</v>
      </c>
      <c r="X179" s="86">
        <v>72.86</v>
      </c>
      <c r="Y179" s="87">
        <v>72.86</v>
      </c>
      <c r="Z179" s="87">
        <v>36.04</v>
      </c>
      <c r="AA179" s="87">
        <v>100</v>
      </c>
      <c r="AB179" s="223">
        <f>(PRESSÃO!M179/PRESSÃO!J179)*100</f>
        <v>36.721978157789174</v>
      </c>
      <c r="AC179" s="223">
        <f>(PRESSÃO!M179/PRESSÃO!K179)*100</f>
        <v>11.535260517799355</v>
      </c>
      <c r="AD179" s="223">
        <f>(PRESSÃO!N179/PRESSÃO!I179)*100</f>
        <v>57.783267556069461</v>
      </c>
      <c r="AE179" s="223">
        <f>(PRESSÃO!O179/PRESSÃO!L179)*100</f>
        <v>4.0215551446697679</v>
      </c>
      <c r="AF179" s="108">
        <v>0</v>
      </c>
      <c r="AG179" s="129"/>
    </row>
    <row r="180" spans="1:33" ht="15" customHeight="1" x14ac:dyDescent="0.2">
      <c r="A180" s="277">
        <v>17</v>
      </c>
      <c r="B180" s="279">
        <v>30</v>
      </c>
      <c r="C180" s="4" t="s">
        <v>286</v>
      </c>
      <c r="D180" s="1" t="s">
        <v>7</v>
      </c>
      <c r="E180" s="291">
        <v>3513306</v>
      </c>
      <c r="F180" s="94">
        <v>149.16999999999999</v>
      </c>
      <c r="G180" s="94">
        <v>0.58038486428209024</v>
      </c>
      <c r="H180" s="94">
        <v>0.73048439814814814</v>
      </c>
      <c r="I180" s="223">
        <f>PRESSÃO!K180</f>
        <v>1.37</v>
      </c>
      <c r="J180" s="223">
        <f>PRESSÃO!L180</f>
        <v>0.1500995338660579</v>
      </c>
      <c r="K180" s="108" t="s">
        <v>137</v>
      </c>
      <c r="L180" s="108" t="s">
        <v>137</v>
      </c>
      <c r="M180" s="108" t="s">
        <v>137</v>
      </c>
      <c r="N180" s="108" t="s">
        <v>137</v>
      </c>
      <c r="O180" s="108" t="s">
        <v>137</v>
      </c>
      <c r="P180" s="108" t="s">
        <v>137</v>
      </c>
      <c r="Q180" s="108" t="s">
        <v>137</v>
      </c>
      <c r="R180" s="108" t="s">
        <v>137</v>
      </c>
      <c r="S180" s="108" t="s">
        <v>137</v>
      </c>
      <c r="T180" s="108" t="s">
        <v>137</v>
      </c>
      <c r="U180" s="299">
        <f>(I180*31536000)/FM!I180</f>
        <v>19891.491712707182</v>
      </c>
      <c r="V180" s="299">
        <f>(J180*31536000)/FM!I180</f>
        <v>2179.3457182320453</v>
      </c>
      <c r="W180" s="87">
        <v>82.21</v>
      </c>
      <c r="X180" s="86">
        <v>100</v>
      </c>
      <c r="Y180" s="87">
        <v>80.31</v>
      </c>
      <c r="Z180" s="87">
        <v>21.09</v>
      </c>
      <c r="AA180" s="87">
        <v>100</v>
      </c>
      <c r="AB180" s="223">
        <f>(PRESSÃO!M180/PRESSÃO!J180)*100</f>
        <v>12.71459051493165</v>
      </c>
      <c r="AC180" s="223">
        <f>(PRESSÃO!M180/PRESSÃO!K180)*100</f>
        <v>6.7794233576642329</v>
      </c>
      <c r="AD180" s="223">
        <f>(PRESSÃO!N180/PRESSÃO!I180)*100</f>
        <v>15.097792067404878</v>
      </c>
      <c r="AE180" s="223">
        <f>(PRESSÃO!O180/PRESSÃO!L180)*100</f>
        <v>3.4995445120351696</v>
      </c>
      <c r="AF180" s="108">
        <v>0</v>
      </c>
      <c r="AG180" s="129"/>
    </row>
    <row r="181" spans="1:33" ht="15" customHeight="1" x14ac:dyDescent="0.2">
      <c r="A181" s="277">
        <v>2</v>
      </c>
      <c r="B181" s="279">
        <v>30</v>
      </c>
      <c r="C181" s="4" t="s">
        <v>287</v>
      </c>
      <c r="D181" s="1" t="s">
        <v>6</v>
      </c>
      <c r="E181" s="291">
        <v>3513405</v>
      </c>
      <c r="F181" s="94">
        <v>304.57</v>
      </c>
      <c r="G181" s="94">
        <v>1.5410218810248604</v>
      </c>
      <c r="H181" s="94">
        <v>2.0013271182141046</v>
      </c>
      <c r="I181" s="223">
        <f>PRESSÃO!K181</f>
        <v>4.63</v>
      </c>
      <c r="J181" s="223">
        <f>PRESSÃO!L181</f>
        <v>0.46030523718924421</v>
      </c>
      <c r="K181" s="108" t="s">
        <v>137</v>
      </c>
      <c r="L181" s="108" t="s">
        <v>137</v>
      </c>
      <c r="M181" s="108" t="s">
        <v>137</v>
      </c>
      <c r="N181" s="108" t="s">
        <v>137</v>
      </c>
      <c r="O181" s="108" t="s">
        <v>137</v>
      </c>
      <c r="P181" s="108" t="s">
        <v>137</v>
      </c>
      <c r="Q181" s="108" t="s">
        <v>137</v>
      </c>
      <c r="R181" s="108" t="s">
        <v>137</v>
      </c>
      <c r="S181" s="108" t="s">
        <v>137</v>
      </c>
      <c r="T181" s="108" t="s">
        <v>137</v>
      </c>
      <c r="U181" s="299">
        <f>(I181*31536000)/FM!I181</f>
        <v>1851.8120941558441</v>
      </c>
      <c r="V181" s="299">
        <f>(J181*31536000)/FM!I181</f>
        <v>184.1034136566559</v>
      </c>
      <c r="W181" s="87">
        <v>100</v>
      </c>
      <c r="X181" s="86" t="s">
        <v>858</v>
      </c>
      <c r="Y181" s="87">
        <v>97.45</v>
      </c>
      <c r="Z181" s="87">
        <v>63.91</v>
      </c>
      <c r="AA181" s="87">
        <v>100</v>
      </c>
      <c r="AB181" s="223">
        <f>(PRESSÃO!M181/PRESSÃO!J181)*100</f>
        <v>0.88034583850150683</v>
      </c>
      <c r="AC181" s="223">
        <f>(PRESSÃO!M181/PRESSÃO!K181)*100</f>
        <v>0.38053131749460045</v>
      </c>
      <c r="AD181" s="223">
        <f>(PRESSÃO!N181/PRESSÃO!I181)*100</f>
        <v>0.58767497798130885</v>
      </c>
      <c r="AE181" s="223">
        <f>(PRESSÃO!O181/PRESSÃO!L181)*100</f>
        <v>1.8601569802430384</v>
      </c>
      <c r="AF181" s="108">
        <v>0</v>
      </c>
      <c r="AG181" s="129"/>
    </row>
    <row r="182" spans="1:33" ht="15" customHeight="1" x14ac:dyDescent="0.2">
      <c r="A182" s="277">
        <v>7</v>
      </c>
      <c r="B182" s="279">
        <v>30</v>
      </c>
      <c r="C182" s="4" t="s">
        <v>288</v>
      </c>
      <c r="D182" s="1" t="s">
        <v>14</v>
      </c>
      <c r="E182" s="291">
        <v>3513504</v>
      </c>
      <c r="F182" s="94">
        <v>142.28</v>
      </c>
      <c r="G182" s="94">
        <v>1.881247491121258</v>
      </c>
      <c r="H182" s="94">
        <v>2.8518911434550991</v>
      </c>
      <c r="I182" s="223">
        <f>PRESSÃO!K182</f>
        <v>7.63</v>
      </c>
      <c r="J182" s="223">
        <f>PRESSÃO!L182</f>
        <v>0.97064365233384109</v>
      </c>
      <c r="K182" s="108" t="s">
        <v>137</v>
      </c>
      <c r="L182" s="108" t="s">
        <v>137</v>
      </c>
      <c r="M182" s="108" t="s">
        <v>137</v>
      </c>
      <c r="N182" s="108" t="s">
        <v>137</v>
      </c>
      <c r="O182" s="108" t="s">
        <v>137</v>
      </c>
      <c r="P182" s="108" t="s">
        <v>137</v>
      </c>
      <c r="Q182" s="108" t="s">
        <v>137</v>
      </c>
      <c r="R182" s="108" t="s">
        <v>137</v>
      </c>
      <c r="S182" s="108" t="s">
        <v>137</v>
      </c>
      <c r="T182" s="108" t="s">
        <v>137</v>
      </c>
      <c r="U182" s="299">
        <f>(I182*31536000)/FM!I182</f>
        <v>1924.2339280430558</v>
      </c>
      <c r="V182" s="299">
        <f>(J182*31536000)/FM!I182</f>
        <v>244.78970483098365</v>
      </c>
      <c r="W182" s="87">
        <v>86.29</v>
      </c>
      <c r="X182" s="86">
        <v>100</v>
      </c>
      <c r="Y182" s="87">
        <v>51.82</v>
      </c>
      <c r="Z182" s="87">
        <v>37.590000000000003</v>
      </c>
      <c r="AA182" s="87">
        <v>86.29</v>
      </c>
      <c r="AB182" s="223">
        <f>(PRESSÃO!M182/PRESSÃO!J182)*100</f>
        <v>382.08725199793247</v>
      </c>
      <c r="AC182" s="223">
        <f>(PRESSÃO!M182/PRESSÃO!K182)*100</f>
        <v>142.81405635648755</v>
      </c>
      <c r="AD182" s="223">
        <f>(PRESSÃO!N182/PRESSÃO!I182)*100</f>
        <v>577.59297228477328</v>
      </c>
      <c r="AE182" s="223">
        <f>(PRESSÃO!O182/PRESSÃO!L182)*100</f>
        <v>3.1689487615812237</v>
      </c>
      <c r="AF182" s="108">
        <v>0</v>
      </c>
      <c r="AG182" s="129"/>
    </row>
    <row r="183" spans="1:33" ht="15" customHeight="1" x14ac:dyDescent="0.2">
      <c r="A183" s="277">
        <v>2</v>
      </c>
      <c r="B183" s="279">
        <v>30</v>
      </c>
      <c r="C183" s="4" t="s">
        <v>289</v>
      </c>
      <c r="D183" s="1" t="s">
        <v>6</v>
      </c>
      <c r="E183" s="291">
        <v>3513603</v>
      </c>
      <c r="F183" s="94">
        <v>1407.17</v>
      </c>
      <c r="G183" s="94">
        <v>7.0746913628868606</v>
      </c>
      <c r="H183" s="94">
        <v>9.236124650558093</v>
      </c>
      <c r="I183" s="223">
        <f>PRESSÃO!K183</f>
        <v>21.29</v>
      </c>
      <c r="J183" s="223">
        <f>PRESSÃO!L183</f>
        <v>2.1614332876712323</v>
      </c>
      <c r="K183" s="108" t="s">
        <v>137</v>
      </c>
      <c r="L183" s="108" t="s">
        <v>137</v>
      </c>
      <c r="M183" s="108" t="s">
        <v>137</v>
      </c>
      <c r="N183" s="108" t="s">
        <v>137</v>
      </c>
      <c r="O183" s="108" t="s">
        <v>137</v>
      </c>
      <c r="P183" s="108" t="s">
        <v>137</v>
      </c>
      <c r="Q183" s="108" t="s">
        <v>137</v>
      </c>
      <c r="R183" s="108" t="s">
        <v>137</v>
      </c>
      <c r="S183" s="108" t="s">
        <v>137</v>
      </c>
      <c r="T183" s="108" t="s">
        <v>137</v>
      </c>
      <c r="U183" s="299">
        <f>(I183*31536000)/FM!I183</f>
        <v>30948.715773946715</v>
      </c>
      <c r="V183" s="299">
        <f>(J183*31536000)/FM!I183</f>
        <v>3142.0189988015109</v>
      </c>
      <c r="W183" s="87" t="s">
        <v>858</v>
      </c>
      <c r="X183" s="86" t="s">
        <v>858</v>
      </c>
      <c r="Y183" s="87" t="s">
        <v>858</v>
      </c>
      <c r="Z183" s="87" t="s">
        <v>858</v>
      </c>
      <c r="AA183" s="87" t="s">
        <v>858</v>
      </c>
      <c r="AB183" s="223">
        <f>(PRESSÃO!M183/PRESSÃO!J183)*100</f>
        <v>1.5208391540223778</v>
      </c>
      <c r="AC183" s="223">
        <f>(PRESSÃO!M183/PRESSÃO!K183)*100</f>
        <v>0.65977736026303424</v>
      </c>
      <c r="AD183" s="223">
        <f>(PRESSÃO!N183/PRESSÃO!I183)*100</f>
        <v>1.9652730114754478</v>
      </c>
      <c r="AE183" s="223">
        <f>(PRESSÃO!O183/PRESSÃO!L183)*100</f>
        <v>6.6141296525523433E-2</v>
      </c>
      <c r="AF183" s="108">
        <v>0</v>
      </c>
      <c r="AG183" s="129"/>
    </row>
    <row r="184" spans="1:33" ht="15" customHeight="1" x14ac:dyDescent="0.2">
      <c r="A184" s="277">
        <v>9</v>
      </c>
      <c r="B184" s="279">
        <v>30</v>
      </c>
      <c r="C184" s="4" t="s">
        <v>290</v>
      </c>
      <c r="D184" s="1" t="s">
        <v>18</v>
      </c>
      <c r="E184" s="291">
        <v>3513702</v>
      </c>
      <c r="F184" s="94">
        <v>755.23</v>
      </c>
      <c r="G184" s="94">
        <v>2.4816456265854896</v>
      </c>
      <c r="H184" s="94">
        <v>3.692448533105023</v>
      </c>
      <c r="I184" s="223">
        <f>PRESSÃO!K184</f>
        <v>10.210000000000001</v>
      </c>
      <c r="J184" s="223">
        <f>PRESSÃO!L184</f>
        <v>1.2108029065195334</v>
      </c>
      <c r="K184" s="108" t="s">
        <v>137</v>
      </c>
      <c r="L184" s="108" t="s">
        <v>137</v>
      </c>
      <c r="M184" s="108" t="s">
        <v>137</v>
      </c>
      <c r="N184" s="108" t="s">
        <v>137</v>
      </c>
      <c r="O184" s="108" t="s">
        <v>137</v>
      </c>
      <c r="P184" s="108" t="s">
        <v>137</v>
      </c>
      <c r="Q184" s="108" t="s">
        <v>137</v>
      </c>
      <c r="R184" s="108" t="s">
        <v>137</v>
      </c>
      <c r="S184" s="108" t="s">
        <v>137</v>
      </c>
      <c r="T184" s="108" t="s">
        <v>137</v>
      </c>
      <c r="U184" s="299">
        <f>(I184*31536000)/FM!I184</f>
        <v>10086.224978855371</v>
      </c>
      <c r="V184" s="299">
        <f>(J184*31536000)/FM!I184</f>
        <v>1196.1244388058767</v>
      </c>
      <c r="W184" s="87">
        <v>90.32</v>
      </c>
      <c r="X184" s="86">
        <v>100</v>
      </c>
      <c r="Y184" s="87">
        <v>88.86</v>
      </c>
      <c r="Z184" s="87">
        <v>44.67</v>
      </c>
      <c r="AA184" s="87">
        <v>99.98</v>
      </c>
      <c r="AB184" s="223">
        <f>(PRESSÃO!M184/PRESSÃO!J184)*100</f>
        <v>31.471366210832635</v>
      </c>
      <c r="AC184" s="223">
        <f>(PRESSÃO!M184/PRESSÃO!K184)*100</f>
        <v>11.381625857002934</v>
      </c>
      <c r="AD184" s="223">
        <f>(PRESSÃO!N184/PRESSÃO!I184)*100</f>
        <v>27.255394273623107</v>
      </c>
      <c r="AE184" s="223">
        <f>(PRESSÃO!O184/PRESSÃO!L184)*100</f>
        <v>40.112366544948046</v>
      </c>
      <c r="AF184" s="108">
        <v>0</v>
      </c>
      <c r="AG184" s="129"/>
    </row>
    <row r="185" spans="1:33" ht="15" customHeight="1" x14ac:dyDescent="0.2">
      <c r="A185" s="277">
        <v>6</v>
      </c>
      <c r="B185" s="279">
        <v>30</v>
      </c>
      <c r="C185" s="4" t="s">
        <v>291</v>
      </c>
      <c r="D185" s="1" t="s">
        <v>16</v>
      </c>
      <c r="E185" s="291">
        <v>3513801</v>
      </c>
      <c r="F185" s="94">
        <v>30.65</v>
      </c>
      <c r="G185" s="94">
        <v>0.10006635591070523</v>
      </c>
      <c r="H185" s="94">
        <v>0.16010616945712836</v>
      </c>
      <c r="I185" s="223">
        <f>PRESSÃO!K185</f>
        <v>0.43</v>
      </c>
      <c r="J185" s="223">
        <f>PRESSÃO!L185</f>
        <v>6.0039813546423126E-2</v>
      </c>
      <c r="K185" s="108" t="s">
        <v>137</v>
      </c>
      <c r="L185" s="108" t="s">
        <v>137</v>
      </c>
      <c r="M185" s="108" t="s">
        <v>137</v>
      </c>
      <c r="N185" s="108" t="s">
        <v>137</v>
      </c>
      <c r="O185" s="108" t="s">
        <v>137</v>
      </c>
      <c r="P185" s="108" t="s">
        <v>137</v>
      </c>
      <c r="Q185" s="108" t="s">
        <v>137</v>
      </c>
      <c r="R185" s="108" t="s">
        <v>137</v>
      </c>
      <c r="S185" s="108" t="s">
        <v>137</v>
      </c>
      <c r="T185" s="108" t="s">
        <v>137</v>
      </c>
      <c r="U185" s="299">
        <f>(I185*31536000)/FM!I185</f>
        <v>34.082861652608401</v>
      </c>
      <c r="V185" s="299">
        <f>(J185*31536000)/FM!I185</f>
        <v>4.7589038575607985</v>
      </c>
      <c r="W185" s="87">
        <v>100</v>
      </c>
      <c r="X185" s="86">
        <v>100</v>
      </c>
      <c r="Y185" s="87">
        <v>100</v>
      </c>
      <c r="Z185" s="87">
        <v>43.16</v>
      </c>
      <c r="AA185" s="87">
        <v>100</v>
      </c>
      <c r="AB185" s="223">
        <f>(PRESSÃO!M185/PRESSÃO!J185)*100</f>
        <v>77.069235007237396</v>
      </c>
      <c r="AC185" s="223">
        <f>(PRESSÃO!M185/PRESSÃO!K185)*100</f>
        <v>28.695953488372091</v>
      </c>
      <c r="AD185" s="223">
        <f>(PRESSÃO!N185/PRESSÃO!I185)*100</f>
        <v>4.6269297586209755E-2</v>
      </c>
      <c r="AE185" s="223">
        <f>(PRESSÃO!O185/PRESSÃO!L185)*100</f>
        <v>205.44084452332271</v>
      </c>
      <c r="AF185" s="108">
        <v>1</v>
      </c>
      <c r="AG185" s="129"/>
    </row>
    <row r="186" spans="1:33" ht="15" customHeight="1" x14ac:dyDescent="0.2">
      <c r="A186" s="277">
        <v>18</v>
      </c>
      <c r="B186" s="279">
        <v>30</v>
      </c>
      <c r="C186" s="4" t="s">
        <v>292</v>
      </c>
      <c r="D186" s="1" t="s">
        <v>1</v>
      </c>
      <c r="E186" s="291">
        <v>3513850</v>
      </c>
      <c r="F186" s="94">
        <v>88.4</v>
      </c>
      <c r="G186" s="94">
        <v>0.16010616945712836</v>
      </c>
      <c r="H186" s="94">
        <v>0.20013271182141046</v>
      </c>
      <c r="I186" s="223">
        <f>PRESSÃO!K186</f>
        <v>0.65</v>
      </c>
      <c r="J186" s="223">
        <f>PRESSÃO!L186</f>
        <v>4.0026542364282103E-2</v>
      </c>
      <c r="K186" s="108" t="s">
        <v>137</v>
      </c>
      <c r="L186" s="108" t="s">
        <v>137</v>
      </c>
      <c r="M186" s="108" t="s">
        <v>137</v>
      </c>
      <c r="N186" s="108" t="s">
        <v>137</v>
      </c>
      <c r="O186" s="108" t="s">
        <v>137</v>
      </c>
      <c r="P186" s="108" t="s">
        <v>137</v>
      </c>
      <c r="Q186" s="108" t="s">
        <v>137</v>
      </c>
      <c r="R186" s="108" t="s">
        <v>137</v>
      </c>
      <c r="S186" s="108" t="s">
        <v>137</v>
      </c>
      <c r="T186" s="108" t="s">
        <v>137</v>
      </c>
      <c r="U186" s="299">
        <f>(I186*31536000)/FM!I186</f>
        <v>11987.368421052632</v>
      </c>
      <c r="V186" s="299">
        <f>(J186*31536000)/FM!I186</f>
        <v>738.1737076023395</v>
      </c>
      <c r="W186" s="87">
        <v>78.099999999999994</v>
      </c>
      <c r="X186" s="86" t="s">
        <v>858</v>
      </c>
      <c r="Y186" s="87">
        <v>74.94</v>
      </c>
      <c r="Z186" s="87">
        <v>10.75</v>
      </c>
      <c r="AA186" s="87">
        <v>100</v>
      </c>
      <c r="AB186" s="223">
        <f>(PRESSÃO!M186/PRESSÃO!J186)*100</f>
        <v>6.7658604516802416</v>
      </c>
      <c r="AC186" s="223">
        <f>(PRESSÃO!M186/PRESSÃO!K186)*100</f>
        <v>2.0831846153846154</v>
      </c>
      <c r="AD186" s="223">
        <f>(PRESSÃO!N186/PRESSÃO!I186)*100</f>
        <v>5.0828147519818625</v>
      </c>
      <c r="AE186" s="223">
        <f>(PRESSÃO!O186/PRESSÃO!L186)*100</f>
        <v>13.49804325047376</v>
      </c>
      <c r="AF186" s="108">
        <v>0</v>
      </c>
      <c r="AG186" s="129"/>
    </row>
    <row r="187" spans="1:33" ht="15" customHeight="1" x14ac:dyDescent="0.2">
      <c r="A187" s="277">
        <v>4</v>
      </c>
      <c r="B187" s="279">
        <v>30</v>
      </c>
      <c r="C187" s="4" t="s">
        <v>293</v>
      </c>
      <c r="D187" s="1" t="s">
        <v>15</v>
      </c>
      <c r="E187" s="291">
        <v>3513900</v>
      </c>
      <c r="F187" s="94">
        <v>222.26</v>
      </c>
      <c r="G187" s="94">
        <v>0.73048439814814814</v>
      </c>
      <c r="H187" s="94">
        <v>1.0807166438356166</v>
      </c>
      <c r="I187" s="223">
        <f>PRESSÃO!K187</f>
        <v>3.43</v>
      </c>
      <c r="J187" s="223">
        <f>PRESSÃO!L187</f>
        <v>0.35023224568746847</v>
      </c>
      <c r="K187" s="108" t="s">
        <v>137</v>
      </c>
      <c r="L187" s="108" t="s">
        <v>137</v>
      </c>
      <c r="M187" s="108" t="s">
        <v>137</v>
      </c>
      <c r="N187" s="108" t="s">
        <v>137</v>
      </c>
      <c r="O187" s="108" t="s">
        <v>137</v>
      </c>
      <c r="P187" s="108" t="s">
        <v>137</v>
      </c>
      <c r="Q187" s="108" t="s">
        <v>137</v>
      </c>
      <c r="R187" s="108" t="s">
        <v>137</v>
      </c>
      <c r="S187" s="108" t="s">
        <v>137</v>
      </c>
      <c r="T187" s="108" t="s">
        <v>137</v>
      </c>
      <c r="U187" s="299">
        <f>(I187*31536000)/FM!I187</f>
        <v>9839.7598471754754</v>
      </c>
      <c r="V187" s="299">
        <f>(J187*31536000)/FM!I187</f>
        <v>1004.7233785136</v>
      </c>
      <c r="W187" s="87">
        <v>70.44</v>
      </c>
      <c r="X187" s="86">
        <v>95.72</v>
      </c>
      <c r="Y187" s="87">
        <v>62.43</v>
      </c>
      <c r="Z187" s="87">
        <v>19.87</v>
      </c>
      <c r="AA187" s="87">
        <v>100</v>
      </c>
      <c r="AB187" s="223">
        <f>(PRESSÃO!M187/PRESSÃO!J187)*100</f>
        <v>9.1006926340036998</v>
      </c>
      <c r="AC187" s="223">
        <f>(PRESSÃO!M187/PRESSÃO!K187)*100</f>
        <v>2.8674256559766751</v>
      </c>
      <c r="AD187" s="223">
        <f>(PRESSÃO!N187/PRESSÃO!I187)*100</f>
        <v>13.327156643837865</v>
      </c>
      <c r="AE187" s="223">
        <f>(PRESSÃO!O187/PRESSÃO!L187)*100</f>
        <v>0.28549627063530464</v>
      </c>
      <c r="AF187" s="108">
        <v>1</v>
      </c>
      <c r="AG187" s="129"/>
    </row>
    <row r="188" spans="1:33" ht="15" customHeight="1" x14ac:dyDescent="0.2">
      <c r="A188" s="277">
        <v>16</v>
      </c>
      <c r="B188" s="279">
        <v>30</v>
      </c>
      <c r="C188" s="4" t="s">
        <v>294</v>
      </c>
      <c r="D188" s="1" t="s">
        <v>0</v>
      </c>
      <c r="E188" s="291">
        <v>3514007</v>
      </c>
      <c r="F188" s="94">
        <v>150.09</v>
      </c>
      <c r="G188" s="94">
        <v>0.44029196600710296</v>
      </c>
      <c r="H188" s="94">
        <v>0.6204114066463724</v>
      </c>
      <c r="I188" s="223">
        <f>PRESSÃO!K188</f>
        <v>1.64</v>
      </c>
      <c r="J188" s="223">
        <f>PRESSÃO!L188</f>
        <v>0.18011944063926943</v>
      </c>
      <c r="K188" s="108" t="s">
        <v>137</v>
      </c>
      <c r="L188" s="108" t="s">
        <v>137</v>
      </c>
      <c r="M188" s="108" t="s">
        <v>137</v>
      </c>
      <c r="N188" s="108" t="s">
        <v>137</v>
      </c>
      <c r="O188" s="108" t="s">
        <v>137</v>
      </c>
      <c r="P188" s="108" t="s">
        <v>137</v>
      </c>
      <c r="Q188" s="108" t="s">
        <v>137</v>
      </c>
      <c r="R188" s="108" t="s">
        <v>137</v>
      </c>
      <c r="S188" s="108" t="s">
        <v>137</v>
      </c>
      <c r="T188" s="108" t="s">
        <v>137</v>
      </c>
      <c r="U188" s="299">
        <f>(I188*31536000)/FM!I188</f>
        <v>6069.5974650862572</v>
      </c>
      <c r="V188" s="299">
        <f>(J188*31536000)/FM!I188</f>
        <v>666.61737824199042</v>
      </c>
      <c r="W188" s="87">
        <v>97.77</v>
      </c>
      <c r="X188" s="86">
        <v>87.29</v>
      </c>
      <c r="Y188" s="87">
        <v>97.77</v>
      </c>
      <c r="Z188" s="87">
        <v>26.36</v>
      </c>
      <c r="AA188" s="87">
        <v>100</v>
      </c>
      <c r="AB188" s="223">
        <f>(PRESSÃO!M188/PRESSÃO!J188)*100</f>
        <v>2.0353107413444804</v>
      </c>
      <c r="AC188" s="223">
        <f>(PRESSÃO!M188/PRESSÃO!K188)*100</f>
        <v>0.76995731707317083</v>
      </c>
      <c r="AD188" s="223">
        <f>(PRESSÃO!N188/PRESSÃO!I188)*100</f>
        <v>0</v>
      </c>
      <c r="AE188" s="223">
        <f>(PRESSÃO!O188/PRESSÃO!L188)*100</f>
        <v>7.0105147757420978</v>
      </c>
      <c r="AF188" s="108">
        <v>0</v>
      </c>
      <c r="AG188" s="129"/>
    </row>
    <row r="189" spans="1:33" ht="15" customHeight="1" x14ac:dyDescent="0.2">
      <c r="A189" s="277">
        <v>13</v>
      </c>
      <c r="B189" s="279">
        <v>30</v>
      </c>
      <c r="C189" s="4" t="s">
        <v>295</v>
      </c>
      <c r="D189" s="1" t="s">
        <v>10</v>
      </c>
      <c r="E189" s="291">
        <v>3514106</v>
      </c>
      <c r="F189" s="94">
        <v>632.55999999999995</v>
      </c>
      <c r="G189" s="94">
        <v>2.0213403893962458</v>
      </c>
      <c r="H189" s="94">
        <v>2.7518247875443937</v>
      </c>
      <c r="I189" s="223">
        <f>PRESSÃO!K189</f>
        <v>6.18</v>
      </c>
      <c r="J189" s="223">
        <f>PRESSÃO!L189</f>
        <v>0.73048439814814792</v>
      </c>
      <c r="K189" s="108" t="s">
        <v>137</v>
      </c>
      <c r="L189" s="108" t="s">
        <v>137</v>
      </c>
      <c r="M189" s="108" t="s">
        <v>137</v>
      </c>
      <c r="N189" s="108" t="s">
        <v>137</v>
      </c>
      <c r="O189" s="108" t="s">
        <v>137</v>
      </c>
      <c r="P189" s="108" t="s">
        <v>137</v>
      </c>
      <c r="Q189" s="108" t="s">
        <v>137</v>
      </c>
      <c r="R189" s="108" t="s">
        <v>137</v>
      </c>
      <c r="S189" s="108" t="s">
        <v>137</v>
      </c>
      <c r="T189" s="108" t="s">
        <v>137</v>
      </c>
      <c r="U189" s="299">
        <f>(I189*31536000)/FM!I189</f>
        <v>7470.8659485567523</v>
      </c>
      <c r="V189" s="299">
        <f>(J189*31536000)/FM!I189</f>
        <v>883.06650745582067</v>
      </c>
      <c r="W189" s="87">
        <v>93.38</v>
      </c>
      <c r="X189" s="86">
        <v>94.69</v>
      </c>
      <c r="Y189" s="87">
        <v>88</v>
      </c>
      <c r="Z189" s="87">
        <v>45.42</v>
      </c>
      <c r="AA189" s="87">
        <v>93.38</v>
      </c>
      <c r="AB189" s="223">
        <f>(PRESSÃO!M189/PRESSÃO!J189)*100</f>
        <v>26.827856313438708</v>
      </c>
      <c r="AC189" s="223">
        <f>(PRESSÃO!M189/PRESSÃO!K189)*100</f>
        <v>11.945883495145631</v>
      </c>
      <c r="AD189" s="223">
        <f>(PRESSÃO!N189/PRESSÃO!I189)*100</f>
        <v>36.257629038863016</v>
      </c>
      <c r="AE189" s="223">
        <f>(PRESSÃO!O189/PRESSÃO!L189)*100</f>
        <v>0.73451260747006875</v>
      </c>
      <c r="AF189" s="108">
        <v>0</v>
      </c>
      <c r="AG189" s="129"/>
    </row>
    <row r="190" spans="1:33" ht="15" customHeight="1" x14ac:dyDescent="0.2">
      <c r="A190" s="277">
        <v>15</v>
      </c>
      <c r="B190" s="279">
        <v>30</v>
      </c>
      <c r="C190" s="4" t="s">
        <v>296</v>
      </c>
      <c r="D190" s="1" t="s">
        <v>17</v>
      </c>
      <c r="E190" s="291">
        <v>3514205</v>
      </c>
      <c r="F190" s="94">
        <v>78.14</v>
      </c>
      <c r="G190" s="94">
        <v>0.14009289827498733</v>
      </c>
      <c r="H190" s="94">
        <v>0.21013934741248097</v>
      </c>
      <c r="I190" s="223">
        <f>PRESSÃO!K190</f>
        <v>0.64</v>
      </c>
      <c r="J190" s="223">
        <f>PRESSÃO!L190</f>
        <v>7.0046449137493638E-2</v>
      </c>
      <c r="K190" s="108" t="s">
        <v>137</v>
      </c>
      <c r="L190" s="108" t="s">
        <v>137</v>
      </c>
      <c r="M190" s="108" t="s">
        <v>137</v>
      </c>
      <c r="N190" s="108" t="s">
        <v>137</v>
      </c>
      <c r="O190" s="108" t="s">
        <v>137</v>
      </c>
      <c r="P190" s="108" t="s">
        <v>137</v>
      </c>
      <c r="Q190" s="108" t="s">
        <v>137</v>
      </c>
      <c r="R190" s="108" t="s">
        <v>137</v>
      </c>
      <c r="S190" s="108" t="s">
        <v>137</v>
      </c>
      <c r="T190" s="108" t="s">
        <v>137</v>
      </c>
      <c r="U190" s="299">
        <f>(I190*31536000)/FM!I190</f>
        <v>9783.344643722734</v>
      </c>
      <c r="V190" s="299">
        <f>(J190*31536000)/FM!I190</f>
        <v>1070.7633640329614</v>
      </c>
      <c r="W190" s="87">
        <v>100</v>
      </c>
      <c r="X190" s="86">
        <v>100</v>
      </c>
      <c r="Y190" s="87">
        <v>100</v>
      </c>
      <c r="Z190" s="87">
        <v>20.22</v>
      </c>
      <c r="AA190" s="87">
        <v>100</v>
      </c>
      <c r="AB190" s="223">
        <f>(PRESSÃO!M190/PRESSÃO!J190)*100</f>
        <v>9.9365493693161717</v>
      </c>
      <c r="AC190" s="223">
        <f>(PRESSÃO!M190/PRESSÃO!K190)*100</f>
        <v>3.2625937500000002</v>
      </c>
      <c r="AD190" s="223">
        <f>(PRESSÃO!N190/PRESSÃO!I190)*100</f>
        <v>8.8828913908063889</v>
      </c>
      <c r="AE190" s="223">
        <f>(PRESSÃO!O190/PRESSÃO!L190)*100</f>
        <v>12.043865326335746</v>
      </c>
      <c r="AF190" s="108">
        <v>0</v>
      </c>
      <c r="AG190" s="129"/>
    </row>
    <row r="191" spans="1:33" ht="15" customHeight="1" x14ac:dyDescent="0.2">
      <c r="A191" s="277">
        <v>13</v>
      </c>
      <c r="B191" s="279">
        <v>30</v>
      </c>
      <c r="C191" s="4" t="s">
        <v>297</v>
      </c>
      <c r="D191" s="1" t="s">
        <v>10</v>
      </c>
      <c r="E191" s="291">
        <v>3514304</v>
      </c>
      <c r="F191" s="94">
        <v>205.98</v>
      </c>
      <c r="G191" s="94">
        <v>0.7004644913749366</v>
      </c>
      <c r="H191" s="94">
        <v>0.88058393201420593</v>
      </c>
      <c r="I191" s="223">
        <f>PRESSÃO!K191</f>
        <v>1.7</v>
      </c>
      <c r="J191" s="223">
        <f>PRESSÃO!L191</f>
        <v>0.18011944063926932</v>
      </c>
      <c r="K191" s="108" t="s">
        <v>137</v>
      </c>
      <c r="L191" s="108" t="s">
        <v>137</v>
      </c>
      <c r="M191" s="108" t="s">
        <v>137</v>
      </c>
      <c r="N191" s="108" t="s">
        <v>137</v>
      </c>
      <c r="O191" s="108" t="s">
        <v>137</v>
      </c>
      <c r="P191" s="108" t="s">
        <v>137</v>
      </c>
      <c r="Q191" s="108" t="s">
        <v>137</v>
      </c>
      <c r="R191" s="108" t="s">
        <v>137</v>
      </c>
      <c r="S191" s="108" t="s">
        <v>137</v>
      </c>
      <c r="T191" s="108" t="s">
        <v>137</v>
      </c>
      <c r="U191" s="299">
        <f>(I191*31536000)/FM!I191</f>
        <v>6286.4915572232649</v>
      </c>
      <c r="V191" s="299">
        <f>(J191*31536000)/FM!I191</f>
        <v>666.07020168855513</v>
      </c>
      <c r="W191" s="87">
        <v>95.05</v>
      </c>
      <c r="X191" s="86" t="s">
        <v>858</v>
      </c>
      <c r="Y191" s="87">
        <v>92.93</v>
      </c>
      <c r="Z191" s="87">
        <v>30.61</v>
      </c>
      <c r="AA191" s="87">
        <v>100</v>
      </c>
      <c r="AB191" s="223">
        <f>(PRESSÃO!M191/PRESSÃO!J191)*100</f>
        <v>8.6215972424506191</v>
      </c>
      <c r="AC191" s="223">
        <f>(PRESSÃO!M191/PRESSÃO!K191)*100</f>
        <v>4.4659058823529412</v>
      </c>
      <c r="AD191" s="223">
        <f>(PRESSÃO!N191/PRESSÃO!I191)*100</f>
        <v>6.2251977847453013</v>
      </c>
      <c r="AE191" s="223">
        <f>(PRESSÃO!O191/PRESSÃO!L191)*100</f>
        <v>17.940928466860186</v>
      </c>
      <c r="AF191" s="108">
        <v>0</v>
      </c>
      <c r="AG191" s="129"/>
    </row>
    <row r="192" spans="1:33" ht="15" customHeight="1" x14ac:dyDescent="0.2">
      <c r="A192" s="277">
        <v>20</v>
      </c>
      <c r="B192" s="279">
        <v>30</v>
      </c>
      <c r="C192" s="4" t="s">
        <v>298</v>
      </c>
      <c r="D192" s="1" t="s">
        <v>3</v>
      </c>
      <c r="E192" s="291">
        <v>3514403</v>
      </c>
      <c r="F192" s="94">
        <v>488.04</v>
      </c>
      <c r="G192" s="94">
        <v>1.2508294488838154</v>
      </c>
      <c r="H192" s="94">
        <v>1.6811147792998478</v>
      </c>
      <c r="I192" s="223">
        <f>PRESSÃO!K192</f>
        <v>3.72</v>
      </c>
      <c r="J192" s="223">
        <f>PRESSÃO!L192</f>
        <v>0.43028533041603234</v>
      </c>
      <c r="K192" s="108" t="s">
        <v>137</v>
      </c>
      <c r="L192" s="108" t="s">
        <v>137</v>
      </c>
      <c r="M192" s="108" t="s">
        <v>137</v>
      </c>
      <c r="N192" s="108" t="s">
        <v>137</v>
      </c>
      <c r="O192" s="108" t="s">
        <v>137</v>
      </c>
      <c r="P192" s="108" t="s">
        <v>137</v>
      </c>
      <c r="Q192" s="108" t="s">
        <v>137</v>
      </c>
      <c r="R192" s="108" t="s">
        <v>137</v>
      </c>
      <c r="S192" s="108" t="s">
        <v>137</v>
      </c>
      <c r="T192" s="108" t="s">
        <v>137</v>
      </c>
      <c r="U192" s="299">
        <f>(I192*31536000)/FM!I192</f>
        <v>2642.4434633750789</v>
      </c>
      <c r="V192" s="299">
        <f>(J192*31536000)/FM!I192</f>
        <v>305.64641364086845</v>
      </c>
      <c r="W192" s="87">
        <v>100</v>
      </c>
      <c r="X192" s="86">
        <v>100</v>
      </c>
      <c r="Y192" s="87">
        <v>92.34</v>
      </c>
      <c r="Z192" s="87">
        <v>22.88</v>
      </c>
      <c r="AA192" s="87">
        <v>100</v>
      </c>
      <c r="AB192" s="223">
        <f>(PRESSÃO!M192/PRESSÃO!J192)*100</f>
        <v>14.014307821273306</v>
      </c>
      <c r="AC192" s="223">
        <f>(PRESSÃO!M192/PRESSÃO!K192)*100</f>
        <v>6.3332419354838718</v>
      </c>
      <c r="AD192" s="223">
        <f>(PRESSÃO!N192/PRESSÃO!I192)*100</f>
        <v>0.56481721039622168</v>
      </c>
      <c r="AE192" s="223">
        <f>(PRESSÃO!O192/PRESSÃO!L192)*100</f>
        <v>53.111664248241588</v>
      </c>
      <c r="AF192" s="108">
        <v>0</v>
      </c>
      <c r="AG192" s="129"/>
    </row>
    <row r="193" spans="1:33" ht="15" customHeight="1" x14ac:dyDescent="0.2">
      <c r="A193" s="277">
        <v>17</v>
      </c>
      <c r="B193" s="279">
        <v>30</v>
      </c>
      <c r="C193" s="4" t="s">
        <v>299</v>
      </c>
      <c r="D193" s="1" t="s">
        <v>7</v>
      </c>
      <c r="E193" s="291">
        <v>3514502</v>
      </c>
      <c r="F193" s="94">
        <v>264.27999999999997</v>
      </c>
      <c r="G193" s="94">
        <v>0.96063701674277002</v>
      </c>
      <c r="H193" s="94">
        <v>1.2108029065195332</v>
      </c>
      <c r="I193" s="223">
        <f>PRESSÃO!K193</f>
        <v>2.36</v>
      </c>
      <c r="J193" s="223">
        <f>PRESSÃO!L193</f>
        <v>0.25016588977676313</v>
      </c>
      <c r="K193" s="108" t="s">
        <v>137</v>
      </c>
      <c r="L193" s="108" t="s">
        <v>137</v>
      </c>
      <c r="M193" s="108" t="s">
        <v>137</v>
      </c>
      <c r="N193" s="108" t="s">
        <v>137</v>
      </c>
      <c r="O193" s="108" t="s">
        <v>137</v>
      </c>
      <c r="P193" s="108" t="s">
        <v>137</v>
      </c>
      <c r="Q193" s="108" t="s">
        <v>137</v>
      </c>
      <c r="R193" s="108" t="s">
        <v>137</v>
      </c>
      <c r="S193" s="108" t="s">
        <v>137</v>
      </c>
      <c r="T193" s="108" t="s">
        <v>137</v>
      </c>
      <c r="U193" s="299">
        <f>(I193*31536000)/FM!I193</f>
        <v>6156.9291859695568</v>
      </c>
      <c r="V193" s="299">
        <f>(J193*31536000)/FM!I193</f>
        <v>652.64985936465928</v>
      </c>
      <c r="W193" s="87">
        <v>92.77</v>
      </c>
      <c r="X193" s="86">
        <v>87.53</v>
      </c>
      <c r="Y193" s="87">
        <v>90.59</v>
      </c>
      <c r="Z193" s="87">
        <v>24.24</v>
      </c>
      <c r="AA193" s="87">
        <v>100</v>
      </c>
      <c r="AB193" s="223">
        <f>(PRESSÃO!M193/PRESSÃO!J193)*100</f>
        <v>5.4286374476042454</v>
      </c>
      <c r="AC193" s="223">
        <f>(PRESSÃO!M193/PRESSÃO!K193)*100</f>
        <v>2.7851737288135592</v>
      </c>
      <c r="AD193" s="223">
        <f>(PRESSÃO!N193/PRESSÃO!I193)*100</f>
        <v>6.0010075601153305</v>
      </c>
      <c r="AE193" s="223">
        <f>(PRESSÃO!O193/PRESSÃO!L193)*100</f>
        <v>3.2307362155616794</v>
      </c>
      <c r="AF193" s="108">
        <v>0</v>
      </c>
      <c r="AG193" s="131"/>
    </row>
    <row r="194" spans="1:33" ht="15" customHeight="1" x14ac:dyDescent="0.2">
      <c r="A194" s="277">
        <v>9</v>
      </c>
      <c r="B194" s="279">
        <v>30</v>
      </c>
      <c r="C194" s="4" t="s">
        <v>300</v>
      </c>
      <c r="D194" s="1" t="s">
        <v>18</v>
      </c>
      <c r="E194" s="291">
        <v>3514601</v>
      </c>
      <c r="F194" s="94">
        <v>110.87</v>
      </c>
      <c r="G194" s="94">
        <v>0.37024551686960933</v>
      </c>
      <c r="H194" s="94">
        <v>0.55036495750887882</v>
      </c>
      <c r="I194" s="223">
        <f>PRESSÃO!K194</f>
        <v>1.51</v>
      </c>
      <c r="J194" s="223">
        <f>PRESSÃO!L194</f>
        <v>0.18011944063926949</v>
      </c>
      <c r="K194" s="108" t="s">
        <v>137</v>
      </c>
      <c r="L194" s="108" t="s">
        <v>137</v>
      </c>
      <c r="M194" s="108" t="s">
        <v>137</v>
      </c>
      <c r="N194" s="108" t="s">
        <v>137</v>
      </c>
      <c r="O194" s="108" t="s">
        <v>137</v>
      </c>
      <c r="P194" s="108" t="s">
        <v>137</v>
      </c>
      <c r="Q194" s="108" t="s">
        <v>137</v>
      </c>
      <c r="R194" s="108" t="s">
        <v>137</v>
      </c>
      <c r="S194" s="108" t="s">
        <v>137</v>
      </c>
      <c r="T194" s="108" t="s">
        <v>137</v>
      </c>
      <c r="U194" s="299">
        <f>(I194*31536000)/FM!I194</f>
        <v>5245.0005507214455</v>
      </c>
      <c r="V194" s="299">
        <f>(J194*31536000)/FM!I194</f>
        <v>625.64673201894504</v>
      </c>
      <c r="W194" s="87">
        <v>94.79</v>
      </c>
      <c r="X194" s="86">
        <v>96.45</v>
      </c>
      <c r="Y194" s="87">
        <v>94.79</v>
      </c>
      <c r="Z194" s="87">
        <v>51.09</v>
      </c>
      <c r="AA194" s="87">
        <v>98.28</v>
      </c>
      <c r="AB194" s="223">
        <f>(PRESSÃO!M194/PRESSÃO!J194)*100</f>
        <v>2.7497571917550463</v>
      </c>
      <c r="AC194" s="223">
        <f>(PRESSÃO!M194/PRESSÃO!K194)*100</f>
        <v>1.0022317880794702</v>
      </c>
      <c r="AD194" s="223">
        <f>(PRESSÃO!N194/PRESSÃO!I194)*100</f>
        <v>0</v>
      </c>
      <c r="AE194" s="223">
        <f>(PRESSÃO!O194/PRESSÃO!L194)*100</f>
        <v>8.4020358636959731</v>
      </c>
      <c r="AF194" s="108">
        <v>0</v>
      </c>
      <c r="AG194" s="129"/>
    </row>
    <row r="195" spans="1:33" ht="15" customHeight="1" x14ac:dyDescent="0.2">
      <c r="A195" s="277">
        <v>17</v>
      </c>
      <c r="B195" s="279">
        <v>30</v>
      </c>
      <c r="C195" s="4" t="s">
        <v>301</v>
      </c>
      <c r="D195" s="1" t="s">
        <v>7</v>
      </c>
      <c r="E195" s="291">
        <v>3514700</v>
      </c>
      <c r="F195" s="94">
        <v>514.59</v>
      </c>
      <c r="G195" s="94">
        <v>1.8011944063926941</v>
      </c>
      <c r="H195" s="94">
        <v>2.3015261859462202</v>
      </c>
      <c r="I195" s="223">
        <f>PRESSÃO!K195</f>
        <v>4.5</v>
      </c>
      <c r="J195" s="223">
        <f>PRESSÃO!L195</f>
        <v>0.50033177955352603</v>
      </c>
      <c r="K195" s="108" t="s">
        <v>137</v>
      </c>
      <c r="L195" s="108" t="s">
        <v>137</v>
      </c>
      <c r="M195" s="108" t="s">
        <v>137</v>
      </c>
      <c r="N195" s="108" t="s">
        <v>137</v>
      </c>
      <c r="O195" s="108" t="s">
        <v>137</v>
      </c>
      <c r="P195" s="108" t="s">
        <v>137</v>
      </c>
      <c r="Q195" s="108" t="s">
        <v>137</v>
      </c>
      <c r="R195" s="108" t="s">
        <v>137</v>
      </c>
      <c r="S195" s="108" t="s">
        <v>137</v>
      </c>
      <c r="T195" s="108" t="s">
        <v>137</v>
      </c>
      <c r="U195" s="299">
        <f>(I195*31536000)/FM!I195</f>
        <v>22695.026387334081</v>
      </c>
      <c r="V195" s="299">
        <f>(J195*31536000)/FM!I195</f>
        <v>2523.342875419798</v>
      </c>
      <c r="W195" s="87">
        <v>92.08</v>
      </c>
      <c r="X195" s="86" t="s">
        <v>858</v>
      </c>
      <c r="Y195" s="87">
        <v>90.18</v>
      </c>
      <c r="Z195" s="87">
        <v>24.56</v>
      </c>
      <c r="AA195" s="87">
        <v>100</v>
      </c>
      <c r="AB195" s="223">
        <f>(PRESSÃO!M195/PRESSÃO!J195)*100</f>
        <v>1.3338974888690391</v>
      </c>
      <c r="AC195" s="223">
        <f>(PRESSÃO!M195/PRESSÃO!K195)*100</f>
        <v>0.68222222222222229</v>
      </c>
      <c r="AD195" s="223">
        <f>(PRESSÃO!N195/PRESSÃO!I195)*100</f>
        <v>1.4438197180549208</v>
      </c>
      <c r="AE195" s="223">
        <f>(PRESSÃO!O195/PRESSÃO!L195)*100</f>
        <v>0.93817746379986455</v>
      </c>
      <c r="AF195" s="108">
        <v>0</v>
      </c>
      <c r="AG195" s="129"/>
    </row>
    <row r="196" spans="1:33" ht="15" customHeight="1" x14ac:dyDescent="0.2">
      <c r="A196" s="277">
        <v>11</v>
      </c>
      <c r="B196" s="279">
        <v>30</v>
      </c>
      <c r="C196" s="4" t="s">
        <v>302</v>
      </c>
      <c r="D196" s="1" t="s">
        <v>12</v>
      </c>
      <c r="E196" s="291">
        <v>3514809</v>
      </c>
      <c r="F196" s="94">
        <v>1656.73</v>
      </c>
      <c r="G196" s="94">
        <v>15.430232081430747</v>
      </c>
      <c r="H196" s="94">
        <v>21.914531944444445</v>
      </c>
      <c r="I196" s="223">
        <f>PRESSÃO!K196</f>
        <v>50.19</v>
      </c>
      <c r="J196" s="223">
        <f>PRESSÃO!L196</f>
        <v>6.4842998630136979</v>
      </c>
      <c r="K196" s="108" t="s">
        <v>137</v>
      </c>
      <c r="L196" s="108" t="s">
        <v>137</v>
      </c>
      <c r="M196" s="108" t="s">
        <v>137</v>
      </c>
      <c r="N196" s="108" t="s">
        <v>137</v>
      </c>
      <c r="O196" s="108" t="s">
        <v>137</v>
      </c>
      <c r="P196" s="108" t="s">
        <v>137</v>
      </c>
      <c r="Q196" s="108" t="s">
        <v>137</v>
      </c>
      <c r="R196" s="108" t="s">
        <v>137</v>
      </c>
      <c r="S196" s="108" t="s">
        <v>137</v>
      </c>
      <c r="T196" s="108" t="s">
        <v>137</v>
      </c>
      <c r="U196" s="299">
        <f>(I196*31536000)/FM!I196</f>
        <v>106163.51465557716</v>
      </c>
      <c r="V196" s="299">
        <f>(J196*31536000)/FM!I196</f>
        <v>13715.801226105037</v>
      </c>
      <c r="W196" s="87">
        <v>47.85</v>
      </c>
      <c r="X196" s="86">
        <v>78.23</v>
      </c>
      <c r="Y196" s="87">
        <v>40.65</v>
      </c>
      <c r="Z196" s="87">
        <v>29.99</v>
      </c>
      <c r="AA196" s="87">
        <v>97.23</v>
      </c>
      <c r="AB196" s="223">
        <f>(PRESSÃO!M196/PRESSÃO!J196)*100</f>
        <v>0.32300986477580229</v>
      </c>
      <c r="AC196" s="223">
        <f>(PRESSÃO!M196/PRESSÃO!K196)*100</f>
        <v>0.14103626220362619</v>
      </c>
      <c r="AD196" s="223">
        <f>(PRESSÃO!N196/PRESSÃO!I196)*100</f>
        <v>0.43294617765597226</v>
      </c>
      <c r="AE196" s="223">
        <f>(PRESSÃO!O196/PRESSÃO!L196)*100</f>
        <v>6.1402157273916139E-2</v>
      </c>
      <c r="AF196" s="108">
        <v>0</v>
      </c>
      <c r="AG196" s="129"/>
    </row>
    <row r="197" spans="1:33" ht="15" customHeight="1" x14ac:dyDescent="0.2">
      <c r="A197" s="277">
        <v>5</v>
      </c>
      <c r="B197" s="279">
        <v>30</v>
      </c>
      <c r="C197" s="4" t="s">
        <v>303</v>
      </c>
      <c r="D197" s="1" t="s">
        <v>9</v>
      </c>
      <c r="E197" s="291">
        <v>3514908</v>
      </c>
      <c r="F197" s="94">
        <v>201.47</v>
      </c>
      <c r="G197" s="94">
        <v>0.50033177955352615</v>
      </c>
      <c r="H197" s="94">
        <v>0.80053084728564183</v>
      </c>
      <c r="I197" s="223">
        <f>PRESSÃO!K197</f>
        <v>2.16</v>
      </c>
      <c r="J197" s="223">
        <f>PRESSÃO!L197</f>
        <v>0.30019906773211569</v>
      </c>
      <c r="K197" s="108" t="s">
        <v>137</v>
      </c>
      <c r="L197" s="108" t="s">
        <v>137</v>
      </c>
      <c r="M197" s="108" t="s">
        <v>137</v>
      </c>
      <c r="N197" s="108" t="s">
        <v>137</v>
      </c>
      <c r="O197" s="108" t="s">
        <v>137</v>
      </c>
      <c r="P197" s="108" t="s">
        <v>137</v>
      </c>
      <c r="Q197" s="108" t="s">
        <v>137</v>
      </c>
      <c r="R197" s="108" t="s">
        <v>137</v>
      </c>
      <c r="S197" s="108" t="s">
        <v>137</v>
      </c>
      <c r="T197" s="108" t="s">
        <v>137</v>
      </c>
      <c r="U197" s="299">
        <f>(I197*31536000)/FM!I197</f>
        <v>4065.2757221293864</v>
      </c>
      <c r="V197" s="299">
        <f>(J197*31536000)/FM!I197</f>
        <v>564.99628789687279</v>
      </c>
      <c r="W197" s="87">
        <v>77.8</v>
      </c>
      <c r="X197" s="86">
        <v>100</v>
      </c>
      <c r="Y197" s="87">
        <v>75.83</v>
      </c>
      <c r="Z197" s="87">
        <v>22.62</v>
      </c>
      <c r="AA197" s="87">
        <v>97.73</v>
      </c>
      <c r="AB197" s="223">
        <f>(PRESSÃO!M197/PRESSÃO!J197)*100</f>
        <v>23.438634580567193</v>
      </c>
      <c r="AC197" s="223">
        <f>(PRESSÃO!M197/PRESSÃO!K197)*100</f>
        <v>8.6867361111111112</v>
      </c>
      <c r="AD197" s="223">
        <f>(PRESSÃO!N197/PRESSÃO!I197)*100</f>
        <v>27.613117064697622</v>
      </c>
      <c r="AE197" s="223">
        <f>(PRESSÃO!O197/PRESSÃO!L197)*100</f>
        <v>16.481163773683154</v>
      </c>
      <c r="AF197" s="108">
        <v>0</v>
      </c>
      <c r="AG197" s="129"/>
    </row>
    <row r="198" spans="1:33" ht="15" customHeight="1" x14ac:dyDescent="0.2">
      <c r="A198" s="277">
        <v>16</v>
      </c>
      <c r="B198" s="279">
        <v>30</v>
      </c>
      <c r="C198" s="4" t="s">
        <v>304</v>
      </c>
      <c r="D198" s="1" t="s">
        <v>0</v>
      </c>
      <c r="E198" s="291">
        <v>3514924</v>
      </c>
      <c r="F198" s="94">
        <v>92.71</v>
      </c>
      <c r="G198" s="94">
        <v>0.21013934741248097</v>
      </c>
      <c r="H198" s="94">
        <v>0.27017916095890415</v>
      </c>
      <c r="I198" s="223">
        <f>PRESSÃO!K198</f>
        <v>0.66</v>
      </c>
      <c r="J198" s="223">
        <f>PRESSÃO!L198</f>
        <v>6.0039813546423182E-2</v>
      </c>
      <c r="K198" s="108" t="s">
        <v>137</v>
      </c>
      <c r="L198" s="108" t="s">
        <v>137</v>
      </c>
      <c r="M198" s="108" t="s">
        <v>137</v>
      </c>
      <c r="N198" s="108" t="s">
        <v>137</v>
      </c>
      <c r="O198" s="108" t="s">
        <v>137</v>
      </c>
      <c r="P198" s="108" t="s">
        <v>137</v>
      </c>
      <c r="Q198" s="108" t="s">
        <v>137</v>
      </c>
      <c r="R198" s="108" t="s">
        <v>137</v>
      </c>
      <c r="S198" s="108" t="s">
        <v>137</v>
      </c>
      <c r="T198" s="108" t="s">
        <v>137</v>
      </c>
      <c r="U198" s="299">
        <f>(I198*31536000)/FM!I198</f>
        <v>6196.4155998809165</v>
      </c>
      <c r="V198" s="299">
        <f>(J198*31536000)/FM!I198</f>
        <v>563.6842988984821</v>
      </c>
      <c r="W198" s="87">
        <v>91.6</v>
      </c>
      <c r="X198" s="86">
        <v>91.6</v>
      </c>
      <c r="Y198" s="87">
        <v>91.6</v>
      </c>
      <c r="Z198" s="87">
        <v>14.2</v>
      </c>
      <c r="AA198" s="87">
        <v>100</v>
      </c>
      <c r="AB198" s="223">
        <f>(PRESSÃO!M198/PRESSÃO!J198)*100</f>
        <v>109.78052450355904</v>
      </c>
      <c r="AC198" s="223">
        <f>(PRESSÃO!M198/PRESSÃO!K198)*100</f>
        <v>44.940015151515148</v>
      </c>
      <c r="AD198" s="223">
        <f>(PRESSÃO!N198/PRESSÃO!I198)*100</f>
        <v>129.01486720040023</v>
      </c>
      <c r="AE198" s="223">
        <f>(PRESSÃO!O198/PRESSÃO!L198)*100</f>
        <v>42.460325064614949</v>
      </c>
      <c r="AF198" s="108">
        <v>0</v>
      </c>
      <c r="AG198" s="129"/>
    </row>
    <row r="199" spans="1:33" ht="15" customHeight="1" x14ac:dyDescent="0.2">
      <c r="A199" s="277">
        <v>15</v>
      </c>
      <c r="B199" s="279">
        <v>30</v>
      </c>
      <c r="C199" s="4" t="s">
        <v>305</v>
      </c>
      <c r="D199" s="1" t="s">
        <v>17</v>
      </c>
      <c r="E199" s="291">
        <v>3514957</v>
      </c>
      <c r="F199" s="94">
        <v>83.7</v>
      </c>
      <c r="G199" s="94">
        <v>0.13008626268391679</v>
      </c>
      <c r="H199" s="94">
        <v>0.21013934741248097</v>
      </c>
      <c r="I199" s="223">
        <f>PRESSÃO!K199</f>
        <v>0.64</v>
      </c>
      <c r="J199" s="223">
        <f>PRESSÃO!L199</f>
        <v>8.0053084728564178E-2</v>
      </c>
      <c r="K199" s="108" t="s">
        <v>137</v>
      </c>
      <c r="L199" s="108" t="s">
        <v>137</v>
      </c>
      <c r="M199" s="108" t="s">
        <v>137</v>
      </c>
      <c r="N199" s="108" t="s">
        <v>137</v>
      </c>
      <c r="O199" s="108" t="s">
        <v>137</v>
      </c>
      <c r="P199" s="108" t="s">
        <v>137</v>
      </c>
      <c r="Q199" s="108" t="s">
        <v>137</v>
      </c>
      <c r="R199" s="108" t="s">
        <v>137</v>
      </c>
      <c r="S199" s="108" t="s">
        <v>137</v>
      </c>
      <c r="T199" s="108" t="s">
        <v>137</v>
      </c>
      <c r="U199" s="299">
        <f>(I199*31536000)/FM!I199</f>
        <v>8381.6611295681068</v>
      </c>
      <c r="V199" s="299">
        <f>(J199*31536000)/FM!I199</f>
        <v>1048.4028571428571</v>
      </c>
      <c r="W199" s="87">
        <v>85.01</v>
      </c>
      <c r="X199" s="86">
        <v>85.01</v>
      </c>
      <c r="Y199" s="87">
        <v>79.81</v>
      </c>
      <c r="Z199" s="87">
        <v>54.14</v>
      </c>
      <c r="AA199" s="87">
        <v>100</v>
      </c>
      <c r="AB199" s="223">
        <f>(PRESSÃO!M199/PRESSÃO!J199)*100</f>
        <v>97.565307270875692</v>
      </c>
      <c r="AC199" s="223">
        <f>(PRESSÃO!M199/PRESSÃO!K199)*100</f>
        <v>32.034859375000003</v>
      </c>
      <c r="AD199" s="223">
        <f>(PRESSÃO!N199/PRESSÃO!I199)*100</f>
        <v>143.04515800576249</v>
      </c>
      <c r="AE199" s="223">
        <f>(PRESSÃO!O199/PRESSÃO!L199)*100</f>
        <v>23.66054982668464</v>
      </c>
      <c r="AF199" s="108">
        <v>0</v>
      </c>
      <c r="AG199" s="129"/>
    </row>
    <row r="200" spans="1:33" ht="15" customHeight="1" x14ac:dyDescent="0.2">
      <c r="A200" s="277">
        <v>6</v>
      </c>
      <c r="B200" s="279">
        <v>30</v>
      </c>
      <c r="C200" s="4" t="s">
        <v>306</v>
      </c>
      <c r="D200" s="1" t="s">
        <v>16</v>
      </c>
      <c r="E200" s="291">
        <v>3515004</v>
      </c>
      <c r="F200" s="94">
        <v>70.08</v>
      </c>
      <c r="G200" s="94">
        <v>0.23015261859462202</v>
      </c>
      <c r="H200" s="94">
        <v>0.37024551686960933</v>
      </c>
      <c r="I200" s="223">
        <f>PRESSÃO!K200</f>
        <v>0.99</v>
      </c>
      <c r="J200" s="223">
        <f>PRESSÃO!L200</f>
        <v>0.1400928982749873</v>
      </c>
      <c r="K200" s="108" t="s">
        <v>137</v>
      </c>
      <c r="L200" s="108" t="s">
        <v>137</v>
      </c>
      <c r="M200" s="108" t="s">
        <v>137</v>
      </c>
      <c r="N200" s="108" t="s">
        <v>137</v>
      </c>
      <c r="O200" s="108" t="s">
        <v>137</v>
      </c>
      <c r="P200" s="108" t="s">
        <v>137</v>
      </c>
      <c r="Q200" s="108" t="s">
        <v>137</v>
      </c>
      <c r="R200" s="108" t="s">
        <v>137</v>
      </c>
      <c r="S200" s="108" t="s">
        <v>137</v>
      </c>
      <c r="T200" s="108" t="s">
        <v>137</v>
      </c>
      <c r="U200" s="299">
        <f>(I200*31536000)/FM!I200</f>
        <v>120.58165358010483</v>
      </c>
      <c r="V200" s="299">
        <f>(J200*31536000)/FM!I200</f>
        <v>17.06326598871453</v>
      </c>
      <c r="W200" s="87">
        <v>99.26</v>
      </c>
      <c r="X200" s="86">
        <v>100</v>
      </c>
      <c r="Y200" s="87">
        <v>65.959999999999994</v>
      </c>
      <c r="Z200" s="87">
        <v>40.43</v>
      </c>
      <c r="AA200" s="87">
        <v>99.26</v>
      </c>
      <c r="AB200" s="223">
        <f>(PRESSÃO!M200/PRESSÃO!J200)*100</f>
        <v>50.004710810637974</v>
      </c>
      <c r="AC200" s="223">
        <f>(PRESSÃO!M200/PRESSÃO!K200)*100</f>
        <v>18.701030303030301</v>
      </c>
      <c r="AD200" s="223">
        <f>(PRESSÃO!N200/PRESSÃO!I200)*100</f>
        <v>45.6333282850835</v>
      </c>
      <c r="AE200" s="223">
        <f>(PRESSÃO!O200/PRESSÃO!L200)*100</f>
        <v>57.186267816906032</v>
      </c>
      <c r="AF200" s="108">
        <v>1</v>
      </c>
      <c r="AG200" s="129"/>
    </row>
    <row r="201" spans="1:33" ht="15" customHeight="1" x14ac:dyDescent="0.2">
      <c r="A201" s="277">
        <v>6</v>
      </c>
      <c r="B201" s="279">
        <v>30</v>
      </c>
      <c r="C201" s="4" t="s">
        <v>307</v>
      </c>
      <c r="D201" s="1" t="s">
        <v>16</v>
      </c>
      <c r="E201" s="291">
        <v>3515103</v>
      </c>
      <c r="F201" s="94">
        <v>155.04</v>
      </c>
      <c r="G201" s="94">
        <v>0.53035168632673768</v>
      </c>
      <c r="H201" s="94">
        <v>0.85056402524099439</v>
      </c>
      <c r="I201" s="223">
        <f>PRESSÃO!K201</f>
        <v>2.27</v>
      </c>
      <c r="J201" s="223">
        <f>PRESSÃO!L201</f>
        <v>0.32021233891425671</v>
      </c>
      <c r="K201" s="108" t="s">
        <v>137</v>
      </c>
      <c r="L201" s="108" t="s">
        <v>137</v>
      </c>
      <c r="M201" s="108" t="s">
        <v>137</v>
      </c>
      <c r="N201" s="108" t="s">
        <v>137</v>
      </c>
      <c r="O201" s="108" t="s">
        <v>137</v>
      </c>
      <c r="P201" s="108" t="s">
        <v>137</v>
      </c>
      <c r="Q201" s="108" t="s">
        <v>137</v>
      </c>
      <c r="R201" s="108" t="s">
        <v>137</v>
      </c>
      <c r="S201" s="108" t="s">
        <v>137</v>
      </c>
      <c r="T201" s="108" t="s">
        <v>137</v>
      </c>
      <c r="U201" s="299">
        <f>(I201*31536000)/FM!I201</f>
        <v>1085.4695981804398</v>
      </c>
      <c r="V201" s="299">
        <f>(J201*31536000)/FM!I201</f>
        <v>153.11927702805156</v>
      </c>
      <c r="W201" s="87">
        <v>78.650000000000006</v>
      </c>
      <c r="X201" s="86" t="s">
        <v>858</v>
      </c>
      <c r="Y201" s="87">
        <v>36.85</v>
      </c>
      <c r="Z201" s="87">
        <v>60.5</v>
      </c>
      <c r="AA201" s="87">
        <v>80.81</v>
      </c>
      <c r="AB201" s="223">
        <f>(PRESSÃO!M201/PRESSÃO!J201)*100</f>
        <v>10.073856577195654</v>
      </c>
      <c r="AC201" s="223">
        <f>(PRESSÃO!M201/PRESSÃO!K201)*100</f>
        <v>3.7746519823788551</v>
      </c>
      <c r="AD201" s="223">
        <f>(PRESSÃO!N201/PRESSÃO!I201)*100</f>
        <v>8.730056148341464E-2</v>
      </c>
      <c r="AE201" s="223">
        <f>(PRESSÃO!O201/PRESSÃO!L201)*100</f>
        <v>26.614089978219045</v>
      </c>
      <c r="AF201" s="108">
        <v>0</v>
      </c>
      <c r="AG201" s="129"/>
    </row>
    <row r="202" spans="1:33" ht="15" customHeight="1" x14ac:dyDescent="0.2">
      <c r="A202" s="277">
        <v>21</v>
      </c>
      <c r="B202" s="279">
        <v>30</v>
      </c>
      <c r="C202" s="4" t="s">
        <v>308</v>
      </c>
      <c r="D202" s="1" t="s">
        <v>4</v>
      </c>
      <c r="E202" s="291">
        <v>3515129</v>
      </c>
      <c r="F202" s="94">
        <v>223.31</v>
      </c>
      <c r="G202" s="94">
        <v>0.60039813546423126</v>
      </c>
      <c r="H202" s="94">
        <v>0.79052421169457132</v>
      </c>
      <c r="I202" s="223">
        <f>PRESSÃO!K202</f>
        <v>1.7</v>
      </c>
      <c r="J202" s="223">
        <f>PRESSÃO!L202</f>
        <v>0.19012607623034006</v>
      </c>
      <c r="K202" s="108" t="s">
        <v>137</v>
      </c>
      <c r="L202" s="108" t="s">
        <v>137</v>
      </c>
      <c r="M202" s="108" t="s">
        <v>137</v>
      </c>
      <c r="N202" s="108" t="s">
        <v>137</v>
      </c>
      <c r="O202" s="108" t="s">
        <v>137</v>
      </c>
      <c r="P202" s="108" t="s">
        <v>137</v>
      </c>
      <c r="Q202" s="108" t="s">
        <v>137</v>
      </c>
      <c r="R202" s="108" t="s">
        <v>137</v>
      </c>
      <c r="S202" s="108" t="s">
        <v>137</v>
      </c>
      <c r="T202" s="108" t="s">
        <v>137</v>
      </c>
      <c r="U202" s="299">
        <f>(I202*31536000)/FM!I202</f>
        <v>17537.19332679097</v>
      </c>
      <c r="V202" s="299">
        <f>(J202*31536000)/FM!I202</f>
        <v>1961.3398560680419</v>
      </c>
      <c r="W202" s="87">
        <v>88.85</v>
      </c>
      <c r="X202" s="86" t="s">
        <v>858</v>
      </c>
      <c r="Y202" s="87">
        <v>88.41</v>
      </c>
      <c r="Z202" s="87">
        <v>14.94</v>
      </c>
      <c r="AA202" s="87">
        <v>100</v>
      </c>
      <c r="AB202" s="223">
        <f>(PRESSÃO!M202/PRESSÃO!J202)*100</f>
        <v>0.69618361064522905</v>
      </c>
      <c r="AC202" s="223">
        <f>(PRESSÃO!M202/PRESSÃO!K202)*100</f>
        <v>0.32373529411764712</v>
      </c>
      <c r="AD202" s="223">
        <f>(PRESSÃO!N202/PRESSÃO!I202)*100</f>
        <v>0</v>
      </c>
      <c r="AE202" s="223">
        <f>(PRESSÃO!O202/PRESSÃO!L202)*100</f>
        <v>2.8946581705775296</v>
      </c>
      <c r="AF202" s="108">
        <v>0</v>
      </c>
      <c r="AG202" s="129"/>
    </row>
    <row r="203" spans="1:33" ht="15" customHeight="1" x14ac:dyDescent="0.2">
      <c r="A203" s="277">
        <v>9</v>
      </c>
      <c r="B203" s="279">
        <v>30</v>
      </c>
      <c r="C203" s="4" t="s">
        <v>309</v>
      </c>
      <c r="D203" s="1" t="s">
        <v>18</v>
      </c>
      <c r="E203" s="291">
        <v>3515152</v>
      </c>
      <c r="F203" s="94">
        <v>109.8</v>
      </c>
      <c r="G203" s="94">
        <v>0.3502322456874683</v>
      </c>
      <c r="H203" s="94">
        <v>0.53035168632673768</v>
      </c>
      <c r="I203" s="223">
        <f>PRESSÃO!K203</f>
        <v>1.42</v>
      </c>
      <c r="J203" s="223">
        <f>PRESSÃO!L203</f>
        <v>0.18011944063926938</v>
      </c>
      <c r="K203" s="108" t="s">
        <v>137</v>
      </c>
      <c r="L203" s="108" t="s">
        <v>137</v>
      </c>
      <c r="M203" s="108" t="s">
        <v>137</v>
      </c>
      <c r="N203" s="108" t="s">
        <v>137</v>
      </c>
      <c r="O203" s="108" t="s">
        <v>137</v>
      </c>
      <c r="P203" s="108" t="s">
        <v>137</v>
      </c>
      <c r="Q203" s="108" t="s">
        <v>137</v>
      </c>
      <c r="R203" s="108" t="s">
        <v>137</v>
      </c>
      <c r="S203" s="108" t="s">
        <v>137</v>
      </c>
      <c r="T203" s="108" t="s">
        <v>137</v>
      </c>
      <c r="U203" s="299">
        <f>(I203*31536000)/FM!I203</f>
        <v>2386.9260700389104</v>
      </c>
      <c r="V203" s="299">
        <f>(J203*31536000)/FM!I203</f>
        <v>302.76886519908317</v>
      </c>
      <c r="W203" s="87">
        <v>73.08</v>
      </c>
      <c r="X203" s="86">
        <v>100</v>
      </c>
      <c r="Y203" s="87">
        <v>71.92</v>
      </c>
      <c r="Z203" s="87">
        <v>48</v>
      </c>
      <c r="AA203" s="87">
        <v>99.91</v>
      </c>
      <c r="AB203" s="223">
        <f>(PRESSÃO!M203/PRESSÃO!J203)*100</f>
        <v>33.28544144408432</v>
      </c>
      <c r="AC203" s="223">
        <f>(PRESSÃO!M203/PRESSÃO!K203)*100</f>
        <v>12.431683098591551</v>
      </c>
      <c r="AD203" s="223">
        <f>(PRESSÃO!N203/PRESSÃO!I203)*100</f>
        <v>42.987104087025827</v>
      </c>
      <c r="AE203" s="223">
        <f>(PRESSÃO!O203/PRESSÃO!L203)*100</f>
        <v>14.4210974161425</v>
      </c>
      <c r="AF203" s="108">
        <v>3</v>
      </c>
      <c r="AG203" s="129"/>
    </row>
    <row r="204" spans="1:33" ht="15" customHeight="1" x14ac:dyDescent="0.2">
      <c r="A204" s="277">
        <v>9</v>
      </c>
      <c r="B204" s="279">
        <v>30</v>
      </c>
      <c r="C204" s="4" t="s">
        <v>310</v>
      </c>
      <c r="D204" s="1" t="s">
        <v>18</v>
      </c>
      <c r="E204" s="291">
        <v>3515186</v>
      </c>
      <c r="F204" s="94">
        <v>390.41</v>
      </c>
      <c r="G204" s="94">
        <v>1.2708427200659564</v>
      </c>
      <c r="H204" s="94">
        <v>1.9012607623033992</v>
      </c>
      <c r="I204" s="223">
        <f>PRESSÃO!K204</f>
        <v>5.26</v>
      </c>
      <c r="J204" s="223">
        <f>PRESSÃO!L204</f>
        <v>0.6304180422374428</v>
      </c>
      <c r="K204" s="108" t="s">
        <v>137</v>
      </c>
      <c r="L204" s="108" t="s">
        <v>137</v>
      </c>
      <c r="M204" s="108" t="s">
        <v>137</v>
      </c>
      <c r="N204" s="108" t="s">
        <v>137</v>
      </c>
      <c r="O204" s="108" t="s">
        <v>137</v>
      </c>
      <c r="P204" s="108" t="s">
        <v>137</v>
      </c>
      <c r="Q204" s="108" t="s">
        <v>137</v>
      </c>
      <c r="R204" s="108" t="s">
        <v>137</v>
      </c>
      <c r="S204" s="108" t="s">
        <v>137</v>
      </c>
      <c r="T204" s="108" t="s">
        <v>137</v>
      </c>
      <c r="U204" s="299">
        <f>(I204*31536000)/FM!I204</f>
        <v>3916.8680047225503</v>
      </c>
      <c r="V204" s="299">
        <f>(J204*31536000)/FM!I204</f>
        <v>469.44187438016519</v>
      </c>
      <c r="W204" s="87">
        <v>87.84</v>
      </c>
      <c r="X204" s="86">
        <v>100</v>
      </c>
      <c r="Y204" s="87">
        <v>86.98</v>
      </c>
      <c r="Z204" s="87">
        <v>17.29</v>
      </c>
      <c r="AA204" s="87">
        <v>98.83</v>
      </c>
      <c r="AB204" s="223">
        <f>(PRESSÃO!M204/PRESSÃO!J204)*100</f>
        <v>4.9168373877734473</v>
      </c>
      <c r="AC204" s="223">
        <f>(PRESSÃO!M204/PRESSÃO!K204)*100</f>
        <v>1.7772224334600759</v>
      </c>
      <c r="AD204" s="223">
        <f>(PRESSÃO!N204/PRESSÃO!I204)*100</f>
        <v>7.057765574275388</v>
      </c>
      <c r="AE204" s="223">
        <f>(PRESSÃO!O204/PRESSÃO!L204)*100</f>
        <v>0.60099802768223654</v>
      </c>
      <c r="AF204" s="108">
        <v>0</v>
      </c>
      <c r="AG204" s="129"/>
    </row>
    <row r="205" spans="1:33" ht="15" customHeight="1" x14ac:dyDescent="0.2">
      <c r="A205" s="277">
        <v>17</v>
      </c>
      <c r="B205" s="279">
        <v>30</v>
      </c>
      <c r="C205" s="4" t="s">
        <v>311</v>
      </c>
      <c r="D205" s="1" t="s">
        <v>7</v>
      </c>
      <c r="E205" s="291">
        <v>3515194</v>
      </c>
      <c r="F205" s="94">
        <v>191.29</v>
      </c>
      <c r="G205" s="94">
        <v>0.75049766933028916</v>
      </c>
      <c r="H205" s="94">
        <v>0.95063038115169962</v>
      </c>
      <c r="I205" s="223">
        <f>PRESSÃO!K205</f>
        <v>1.79</v>
      </c>
      <c r="J205" s="223">
        <f>PRESSÃO!L205</f>
        <v>0.20013271182141046</v>
      </c>
      <c r="K205" s="108" t="s">
        <v>137</v>
      </c>
      <c r="L205" s="108" t="s">
        <v>137</v>
      </c>
      <c r="M205" s="108" t="s">
        <v>137</v>
      </c>
      <c r="N205" s="108" t="s">
        <v>137</v>
      </c>
      <c r="O205" s="108" t="s">
        <v>137</v>
      </c>
      <c r="P205" s="108" t="s">
        <v>137</v>
      </c>
      <c r="Q205" s="108" t="s">
        <v>137</v>
      </c>
      <c r="R205" s="108" t="s">
        <v>137</v>
      </c>
      <c r="S205" s="108" t="s">
        <v>137</v>
      </c>
      <c r="T205" s="108" t="s">
        <v>137</v>
      </c>
      <c r="U205" s="299">
        <f>(I205*31536000)/FM!I205</f>
        <v>12344.071725344413</v>
      </c>
      <c r="V205" s="299">
        <f>(J205*31536000)/FM!I205</f>
        <v>1380.1410890006562</v>
      </c>
      <c r="W205" s="87">
        <v>85.33</v>
      </c>
      <c r="X205" s="86">
        <v>92.92</v>
      </c>
      <c r="Y205" s="87">
        <v>83.66</v>
      </c>
      <c r="Z205" s="87">
        <v>53.76</v>
      </c>
      <c r="AA205" s="87">
        <v>99.77</v>
      </c>
      <c r="AB205" s="223">
        <f>(PRESSÃO!M205/PRESSÃO!J205)*100</f>
        <v>38.209508890294586</v>
      </c>
      <c r="AC205" s="223">
        <f>(PRESSÃO!M205/PRESSÃO!K205)*100</f>
        <v>20.292245810055864</v>
      </c>
      <c r="AD205" s="223">
        <f>(PRESSÃO!N205/PRESSÃO!I205)*100</f>
        <v>40.478806585913972</v>
      </c>
      <c r="AE205" s="223">
        <f>(PRESSÃO!O205/PRESSÃO!L205)*100</f>
        <v>29.699642531721882</v>
      </c>
      <c r="AF205" s="108">
        <v>0</v>
      </c>
      <c r="AG205" s="129"/>
    </row>
    <row r="206" spans="1:33" ht="15" customHeight="1" x14ac:dyDescent="0.2">
      <c r="A206" s="277">
        <v>9</v>
      </c>
      <c r="B206" s="279">
        <v>30</v>
      </c>
      <c r="C206" s="4" t="s">
        <v>312</v>
      </c>
      <c r="D206" s="1" t="s">
        <v>18</v>
      </c>
      <c r="E206" s="291">
        <v>3557303</v>
      </c>
      <c r="F206" s="94">
        <v>73.72</v>
      </c>
      <c r="G206" s="94">
        <v>0.25016588977676307</v>
      </c>
      <c r="H206" s="94">
        <v>0.37024551686960933</v>
      </c>
      <c r="I206" s="223">
        <f>PRESSÃO!K206</f>
        <v>1.02</v>
      </c>
      <c r="J206" s="223">
        <f>PRESSÃO!L206</f>
        <v>0.12007962709284625</v>
      </c>
      <c r="K206" s="108" t="s">
        <v>137</v>
      </c>
      <c r="L206" s="108" t="s">
        <v>137</v>
      </c>
      <c r="M206" s="108" t="s">
        <v>137</v>
      </c>
      <c r="N206" s="108" t="s">
        <v>137</v>
      </c>
      <c r="O206" s="108" t="s">
        <v>137</v>
      </c>
      <c r="P206" s="108" t="s">
        <v>137</v>
      </c>
      <c r="Q206" s="108" t="s">
        <v>137</v>
      </c>
      <c r="R206" s="108" t="s">
        <v>137</v>
      </c>
      <c r="S206" s="108" t="s">
        <v>137</v>
      </c>
      <c r="T206" s="108" t="s">
        <v>137</v>
      </c>
      <c r="U206" s="299">
        <f>(I206*31536000)/FM!I206</f>
        <v>3012.4292938752574</v>
      </c>
      <c r="V206" s="299">
        <f>(J206*31536000)/FM!I206</f>
        <v>354.63861397265401</v>
      </c>
      <c r="W206" s="87">
        <v>79.760000000000005</v>
      </c>
      <c r="X206" s="86">
        <v>100</v>
      </c>
      <c r="Y206" s="87">
        <v>79.760000000000005</v>
      </c>
      <c r="Z206" s="87">
        <v>38.229999999999997</v>
      </c>
      <c r="AA206" s="87">
        <v>100</v>
      </c>
      <c r="AB206" s="223">
        <f>(PRESSÃO!M206/PRESSÃO!J206)*100</f>
        <v>24.151190473831154</v>
      </c>
      <c r="AC206" s="223">
        <f>(PRESSÃO!M206/PRESSÃO!K206)*100</f>
        <v>8.7665392156862758</v>
      </c>
      <c r="AD206" s="223">
        <f>(PRESSÃO!N206/PRESSÃO!I206)*100</f>
        <v>30.456510305217943</v>
      </c>
      <c r="AE206" s="223">
        <f>(PRESSÃO!O206/PRESSÃO!L206)*100</f>
        <v>11.015107491775341</v>
      </c>
      <c r="AF206" s="108">
        <v>0</v>
      </c>
      <c r="AG206" s="129"/>
    </row>
    <row r="207" spans="1:33" ht="15" customHeight="1" x14ac:dyDescent="0.2">
      <c r="A207" s="277">
        <v>22</v>
      </c>
      <c r="B207" s="279">
        <v>30</v>
      </c>
      <c r="C207" s="4" t="s">
        <v>313</v>
      </c>
      <c r="D207" s="1" t="s">
        <v>5</v>
      </c>
      <c r="E207" s="291">
        <v>3515301</v>
      </c>
      <c r="F207" s="94">
        <v>263.27</v>
      </c>
      <c r="G207" s="94">
        <v>0.73048439814814814</v>
      </c>
      <c r="H207" s="94">
        <v>1.0006635591070523</v>
      </c>
      <c r="I207" s="223">
        <f>PRESSÃO!K207</f>
        <v>1.97</v>
      </c>
      <c r="J207" s="223">
        <f>PRESSÃO!L207</f>
        <v>0.27017916095890415</v>
      </c>
      <c r="K207" s="108" t="s">
        <v>137</v>
      </c>
      <c r="L207" s="108" t="s">
        <v>137</v>
      </c>
      <c r="M207" s="108" t="s">
        <v>137</v>
      </c>
      <c r="N207" s="108" t="s">
        <v>137</v>
      </c>
      <c r="O207" s="108" t="s">
        <v>137</v>
      </c>
      <c r="P207" s="108" t="s">
        <v>137</v>
      </c>
      <c r="Q207" s="108" t="s">
        <v>137</v>
      </c>
      <c r="R207" s="108" t="s">
        <v>137</v>
      </c>
      <c r="S207" s="108" t="s">
        <v>137</v>
      </c>
      <c r="T207" s="108" t="s">
        <v>137</v>
      </c>
      <c r="U207" s="299">
        <f>(I207*31536000)/FM!I207</f>
        <v>23390.783132530119</v>
      </c>
      <c r="V207" s="299">
        <f>(J207*31536000)/FM!I207</f>
        <v>3207.9706400602413</v>
      </c>
      <c r="W207" s="87">
        <v>90.73</v>
      </c>
      <c r="X207" s="86" t="s">
        <v>858</v>
      </c>
      <c r="Y207" s="87">
        <v>89.35</v>
      </c>
      <c r="Z207" s="87">
        <v>12.87</v>
      </c>
      <c r="AA207" s="87">
        <v>100</v>
      </c>
      <c r="AB207" s="223">
        <f>(PRESSÃO!M207/PRESSÃO!J207)*100</f>
        <v>0.52388237308031838</v>
      </c>
      <c r="AC207" s="223">
        <f>(PRESSÃO!M207/PRESSÃO!K207)*100</f>
        <v>0.26610659898477157</v>
      </c>
      <c r="AD207" s="223">
        <f>(PRESSÃO!N207/PRESSÃO!I207)*100</f>
        <v>0.11111804742958806</v>
      </c>
      <c r="AE207" s="223">
        <f>(PRESSÃO!O207/PRESSÃO!L207)*100</f>
        <v>1.6398748090989597</v>
      </c>
      <c r="AF207" s="108">
        <v>0</v>
      </c>
      <c r="AG207" s="129"/>
    </row>
    <row r="208" spans="1:33" ht="15" customHeight="1" x14ac:dyDescent="0.2">
      <c r="A208" s="277">
        <v>15</v>
      </c>
      <c r="B208" s="279">
        <v>30</v>
      </c>
      <c r="C208" s="4" t="s">
        <v>314</v>
      </c>
      <c r="D208" s="1" t="s">
        <v>17</v>
      </c>
      <c r="E208" s="291">
        <v>3515202</v>
      </c>
      <c r="F208" s="94">
        <v>296.26</v>
      </c>
      <c r="G208" s="94">
        <v>0.51033841514459666</v>
      </c>
      <c r="H208" s="94">
        <v>0.72047776255707763</v>
      </c>
      <c r="I208" s="223">
        <f>PRESSÃO!K208</f>
        <v>2.27</v>
      </c>
      <c r="J208" s="223">
        <f>PRESSÃO!L208</f>
        <v>0.21013934741248097</v>
      </c>
      <c r="K208" s="108" t="s">
        <v>137</v>
      </c>
      <c r="L208" s="108" t="s">
        <v>137</v>
      </c>
      <c r="M208" s="108" t="s">
        <v>137</v>
      </c>
      <c r="N208" s="108" t="s">
        <v>137</v>
      </c>
      <c r="O208" s="108" t="s">
        <v>137</v>
      </c>
      <c r="P208" s="108" t="s">
        <v>137</v>
      </c>
      <c r="Q208" s="108" t="s">
        <v>137</v>
      </c>
      <c r="R208" s="108" t="s">
        <v>137</v>
      </c>
      <c r="S208" s="108" t="s">
        <v>137</v>
      </c>
      <c r="T208" s="108" t="s">
        <v>137</v>
      </c>
      <c r="U208" s="299">
        <f>(I208*31536000)/FM!I208</f>
        <v>8790.1178781925337</v>
      </c>
      <c r="V208" s="299">
        <f>(J208*31536000)/FM!I208</f>
        <v>813.7223059921414</v>
      </c>
      <c r="W208" s="87">
        <v>91.31</v>
      </c>
      <c r="X208" s="86">
        <v>100</v>
      </c>
      <c r="Y208" s="87">
        <v>88.5</v>
      </c>
      <c r="Z208" s="87">
        <v>15.43</v>
      </c>
      <c r="AA208" s="87">
        <v>100</v>
      </c>
      <c r="AB208" s="223">
        <f>(PRESSÃO!M208/PRESSÃO!J208)*100</f>
        <v>6.8015145708425466</v>
      </c>
      <c r="AC208" s="223">
        <f>(PRESSÃO!M208/PRESSÃO!K208)*100</f>
        <v>2.158740088105727</v>
      </c>
      <c r="AD208" s="223">
        <f>(PRESSÃO!N208/PRESSÃO!I208)*100</f>
        <v>9.300181720898328</v>
      </c>
      <c r="AE208" s="223">
        <f>(PRESSÃO!O208/PRESSÃO!L208)*100</f>
        <v>0.73332292070707839</v>
      </c>
      <c r="AF208" s="108">
        <v>0</v>
      </c>
      <c r="AG208" s="129"/>
    </row>
    <row r="209" spans="1:33" ht="15" customHeight="1" x14ac:dyDescent="0.2">
      <c r="A209" s="277">
        <v>22</v>
      </c>
      <c r="B209" s="279">
        <v>30</v>
      </c>
      <c r="C209" s="4" t="s">
        <v>315</v>
      </c>
      <c r="D209" s="1" t="s">
        <v>5</v>
      </c>
      <c r="E209" s="291">
        <v>3515350</v>
      </c>
      <c r="F209" s="94">
        <v>577.12</v>
      </c>
      <c r="G209" s="94">
        <v>1.6010616945712837</v>
      </c>
      <c r="H209" s="94">
        <v>2.2114664656265854</v>
      </c>
      <c r="I209" s="223">
        <f>PRESSÃO!K209</f>
        <v>4.34</v>
      </c>
      <c r="J209" s="223">
        <f>PRESSÃO!L209</f>
        <v>0.61040477105530178</v>
      </c>
      <c r="K209" s="108" t="s">
        <v>137</v>
      </c>
      <c r="L209" s="108" t="s">
        <v>137</v>
      </c>
      <c r="M209" s="108" t="s">
        <v>137</v>
      </c>
      <c r="N209" s="108" t="s">
        <v>137</v>
      </c>
      <c r="O209" s="108" t="s">
        <v>137</v>
      </c>
      <c r="P209" s="108" t="s">
        <v>137</v>
      </c>
      <c r="Q209" s="108" t="s">
        <v>137</v>
      </c>
      <c r="R209" s="108" t="s">
        <v>137</v>
      </c>
      <c r="S209" s="108" t="s">
        <v>137</v>
      </c>
      <c r="T209" s="108" t="s">
        <v>137</v>
      </c>
      <c r="U209" s="299">
        <f>(I209*31536000)/FM!I209</f>
        <v>14396.364783843484</v>
      </c>
      <c r="V209" s="299">
        <f>(J209*31536000)/FM!I209</f>
        <v>2024.794873251288</v>
      </c>
      <c r="W209" s="87">
        <v>67.75</v>
      </c>
      <c r="X209" s="86">
        <v>81.87</v>
      </c>
      <c r="Y209" s="87">
        <v>59.95</v>
      </c>
      <c r="Z209" s="87">
        <v>20.95</v>
      </c>
      <c r="AA209" s="87">
        <v>100</v>
      </c>
      <c r="AB209" s="223">
        <f>(PRESSÃO!M209/PRESSÃO!J209)*100</f>
        <v>4.722327994714183</v>
      </c>
      <c r="AC209" s="223">
        <f>(PRESSÃO!M209/PRESSÃO!K209)*100</f>
        <v>2.4062834101382617</v>
      </c>
      <c r="AD209" s="223">
        <f>(PRESSÃO!N209/PRESSÃO!I209)*100</f>
        <v>0.26241337321638997</v>
      </c>
      <c r="AE209" s="223">
        <f>(PRESSÃO!O209/PRESSÃO!L209)*100</f>
        <v>16.420464706839542</v>
      </c>
      <c r="AF209" s="108">
        <v>0</v>
      </c>
      <c r="AG209" s="129"/>
    </row>
    <row r="210" spans="1:33" ht="15" customHeight="1" x14ac:dyDescent="0.2">
      <c r="A210" s="277">
        <v>14</v>
      </c>
      <c r="B210" s="279">
        <v>30</v>
      </c>
      <c r="C210" s="4" t="s">
        <v>316</v>
      </c>
      <c r="D210" s="1" t="s">
        <v>8</v>
      </c>
      <c r="E210" s="291">
        <v>3515400</v>
      </c>
      <c r="F210" s="94">
        <v>429.46</v>
      </c>
      <c r="G210" s="94">
        <v>1.6010616945712837</v>
      </c>
      <c r="H210" s="94">
        <v>2.1714399232623034</v>
      </c>
      <c r="I210" s="223">
        <f>PRESSÃO!K210</f>
        <v>4.8499999999999996</v>
      </c>
      <c r="J210" s="223">
        <f>PRESSÃO!L210</f>
        <v>0.57037822869101973</v>
      </c>
      <c r="K210" s="108" t="s">
        <v>137</v>
      </c>
      <c r="L210" s="108" t="s">
        <v>137</v>
      </c>
      <c r="M210" s="108" t="s">
        <v>137</v>
      </c>
      <c r="N210" s="108" t="s">
        <v>137</v>
      </c>
      <c r="O210" s="108" t="s">
        <v>137</v>
      </c>
      <c r="P210" s="108" t="s">
        <v>137</v>
      </c>
      <c r="Q210" s="108" t="s">
        <v>137</v>
      </c>
      <c r="R210" s="108" t="s">
        <v>137</v>
      </c>
      <c r="S210" s="108" t="s">
        <v>137</v>
      </c>
      <c r="T210" s="108" t="s">
        <v>137</v>
      </c>
      <c r="U210" s="299">
        <f>(I210*31536000)/FM!I210</f>
        <v>9869.6263792992195</v>
      </c>
      <c r="V210" s="299">
        <f>(J210*31536000)/FM!I210</f>
        <v>1160.7051571271857</v>
      </c>
      <c r="W210" s="87">
        <v>87.02</v>
      </c>
      <c r="X210" s="86" t="s">
        <v>858</v>
      </c>
      <c r="Y210" s="87">
        <v>85.02</v>
      </c>
      <c r="Z210" s="87">
        <v>15</v>
      </c>
      <c r="AA210" s="87">
        <v>100</v>
      </c>
      <c r="AB210" s="223">
        <f>(PRESSÃO!M210/PRESSÃO!J210)*100</f>
        <v>1.1296329102740243</v>
      </c>
      <c r="AC210" s="223">
        <f>(PRESSÃO!M210/PRESSÃO!K210)*100</f>
        <v>0.50575876288659793</v>
      </c>
      <c r="AD210" s="223">
        <f>(PRESSÃO!N210/PRESSÃO!I210)*100</f>
        <v>1.448688709413585</v>
      </c>
      <c r="AE210" s="223">
        <f>(PRESSÃO!O210/PRESSÃO!L210)*100</f>
        <v>0.23403768461911792</v>
      </c>
      <c r="AF210" s="108">
        <v>0</v>
      </c>
      <c r="AG210" s="129"/>
    </row>
    <row r="211" spans="1:33" ht="15" customHeight="1" x14ac:dyDescent="0.2">
      <c r="A211" s="277">
        <v>15</v>
      </c>
      <c r="B211" s="279">
        <v>30</v>
      </c>
      <c r="C211" s="4" t="s">
        <v>317</v>
      </c>
      <c r="D211" s="1" t="s">
        <v>17</v>
      </c>
      <c r="E211" s="291">
        <v>3515608</v>
      </c>
      <c r="F211" s="94">
        <v>170.11</v>
      </c>
      <c r="G211" s="94">
        <v>0.32021233891425671</v>
      </c>
      <c r="H211" s="94">
        <v>0.45029860159817353</v>
      </c>
      <c r="I211" s="223">
        <f>PRESSÃO!K211</f>
        <v>1.26</v>
      </c>
      <c r="J211" s="223">
        <f>PRESSÃO!L211</f>
        <v>0.13008626268391682</v>
      </c>
      <c r="K211" s="108" t="s">
        <v>137</v>
      </c>
      <c r="L211" s="108" t="s">
        <v>137</v>
      </c>
      <c r="M211" s="108" t="s">
        <v>137</v>
      </c>
      <c r="N211" s="108" t="s">
        <v>137</v>
      </c>
      <c r="O211" s="108" t="s">
        <v>137</v>
      </c>
      <c r="P211" s="108" t="s">
        <v>137</v>
      </c>
      <c r="Q211" s="108" t="s">
        <v>137</v>
      </c>
      <c r="R211" s="108" t="s">
        <v>137</v>
      </c>
      <c r="S211" s="108" t="s">
        <v>137</v>
      </c>
      <c r="T211" s="108" t="s">
        <v>137</v>
      </c>
      <c r="U211" s="299">
        <f>(I211*31536000)/FM!I211</f>
        <v>7142.7934567679313</v>
      </c>
      <c r="V211" s="299">
        <f>(J211*31536000)/FM!I211</f>
        <v>737.44389358259946</v>
      </c>
      <c r="W211" s="87">
        <v>99.11</v>
      </c>
      <c r="X211" s="86" t="s">
        <v>858</v>
      </c>
      <c r="Y211" s="87">
        <v>94.79</v>
      </c>
      <c r="Z211" s="87">
        <v>15.58</v>
      </c>
      <c r="AA211" s="87">
        <v>100</v>
      </c>
      <c r="AB211" s="223">
        <f>(PRESSÃO!M211/PRESSÃO!J211)*100</f>
        <v>9.6385375939342133</v>
      </c>
      <c r="AC211" s="223">
        <f>(PRESSÃO!M211/PRESSÃO!K211)*100</f>
        <v>3.4446190476190477</v>
      </c>
      <c r="AD211" s="223">
        <f>(PRESSÃO!N211/PRESSÃO!I211)*100</f>
        <v>2.7290953339371522</v>
      </c>
      <c r="AE211" s="223">
        <f>(PRESSÃO!O211/PRESSÃO!L211)*100</f>
        <v>26.646395464696205</v>
      </c>
      <c r="AF211" s="108">
        <v>1</v>
      </c>
      <c r="AG211" s="129"/>
    </row>
    <row r="212" spans="1:33" ht="15" customHeight="1" x14ac:dyDescent="0.2">
      <c r="A212" s="277">
        <v>15</v>
      </c>
      <c r="B212" s="279">
        <v>30</v>
      </c>
      <c r="C212" s="4" t="s">
        <v>318</v>
      </c>
      <c r="D212" s="1" t="s">
        <v>17</v>
      </c>
      <c r="E212" s="291">
        <v>3515509</v>
      </c>
      <c r="F212" s="94">
        <v>549.54999999999995</v>
      </c>
      <c r="G212" s="94">
        <v>0.92061047437848809</v>
      </c>
      <c r="H212" s="94">
        <v>1.3108692624302385</v>
      </c>
      <c r="I212" s="223">
        <f>PRESSÃO!K212</f>
        <v>4.1500000000000004</v>
      </c>
      <c r="J212" s="223">
        <f>PRESSÃO!L212</f>
        <v>0.3902587880517504</v>
      </c>
      <c r="K212" s="108" t="s">
        <v>137</v>
      </c>
      <c r="L212" s="108" t="s">
        <v>137</v>
      </c>
      <c r="M212" s="108" t="s">
        <v>137</v>
      </c>
      <c r="N212" s="108" t="s">
        <v>137</v>
      </c>
      <c r="O212" s="108" t="s">
        <v>137</v>
      </c>
      <c r="P212" s="108" t="s">
        <v>137</v>
      </c>
      <c r="Q212" s="108" t="s">
        <v>137</v>
      </c>
      <c r="R212" s="108" t="s">
        <v>137</v>
      </c>
      <c r="S212" s="108" t="s">
        <v>137</v>
      </c>
      <c r="T212" s="108" t="s">
        <v>137</v>
      </c>
      <c r="U212" s="299">
        <f>(I212*31536000)/FM!I212</f>
        <v>1993.1224586144406</v>
      </c>
      <c r="V212" s="299">
        <f>(J212*31536000)/FM!I212</f>
        <v>187.42977232231243</v>
      </c>
      <c r="W212" s="87">
        <v>100</v>
      </c>
      <c r="X212" s="86">
        <v>100</v>
      </c>
      <c r="Y212" s="87">
        <v>100</v>
      </c>
      <c r="Z212" s="87">
        <v>17.100000000000001</v>
      </c>
      <c r="AA212" s="87">
        <v>100</v>
      </c>
      <c r="AB212" s="223">
        <f>(PRESSÃO!M212/PRESSÃO!J212)*100</f>
        <v>32.93462684445052</v>
      </c>
      <c r="AC212" s="223">
        <f>(PRESSÃO!M212/PRESSÃO!K212)*100</f>
        <v>10.403130120481924</v>
      </c>
      <c r="AD212" s="223">
        <f>(PRESSÃO!N212/PRESSÃO!I212)*100</f>
        <v>24.95499523347247</v>
      </c>
      <c r="AE212" s="223">
        <f>(PRESSÃO!O212/PRESSÃO!L212)*100</f>
        <v>51.758373208809004</v>
      </c>
      <c r="AF212" s="108">
        <v>0</v>
      </c>
      <c r="AG212" s="129"/>
    </row>
    <row r="213" spans="1:33" ht="15" customHeight="1" x14ac:dyDescent="0.2">
      <c r="A213" s="277">
        <v>17</v>
      </c>
      <c r="B213" s="279">
        <v>30</v>
      </c>
      <c r="C213" s="4" t="s">
        <v>319</v>
      </c>
      <c r="D213" s="1" t="s">
        <v>7</v>
      </c>
      <c r="E213" s="291">
        <v>3515657</v>
      </c>
      <c r="F213" s="94">
        <v>100.3</v>
      </c>
      <c r="G213" s="94">
        <v>0.38025215246067989</v>
      </c>
      <c r="H213" s="94">
        <v>0.48031850837138501</v>
      </c>
      <c r="I213" s="223">
        <f>PRESSÃO!K213</f>
        <v>0.91</v>
      </c>
      <c r="J213" s="223">
        <f>PRESSÃO!L213</f>
        <v>0.10006635591070512</v>
      </c>
      <c r="K213" s="108" t="s">
        <v>137</v>
      </c>
      <c r="L213" s="108" t="s">
        <v>137</v>
      </c>
      <c r="M213" s="108" t="s">
        <v>137</v>
      </c>
      <c r="N213" s="108" t="s">
        <v>137</v>
      </c>
      <c r="O213" s="108" t="s">
        <v>137</v>
      </c>
      <c r="P213" s="108" t="s">
        <v>137</v>
      </c>
      <c r="Q213" s="108" t="s">
        <v>137</v>
      </c>
      <c r="R213" s="108" t="s">
        <v>137</v>
      </c>
      <c r="S213" s="108" t="s">
        <v>137</v>
      </c>
      <c r="T213" s="108" t="s">
        <v>137</v>
      </c>
      <c r="U213" s="299">
        <f>(I213*31536000)/FM!I213</f>
        <v>17791.543707377557</v>
      </c>
      <c r="V213" s="299">
        <f>(J213*31536000)/FM!I213</f>
        <v>1956.4120272783614</v>
      </c>
      <c r="W213" s="87">
        <v>55</v>
      </c>
      <c r="X213" s="86">
        <v>100</v>
      </c>
      <c r="Y213" s="87">
        <v>54.88</v>
      </c>
      <c r="Z213" s="87">
        <v>9.4499999999999993</v>
      </c>
      <c r="AA213" s="87">
        <v>100</v>
      </c>
      <c r="AB213" s="223">
        <f>(PRESSÃO!M213/PRESSÃO!J213)*100</f>
        <v>21.226768950816062</v>
      </c>
      <c r="AC213" s="223">
        <f>(PRESSÃO!M213/PRESSÃO!K213)*100</f>
        <v>11.203967032967034</v>
      </c>
      <c r="AD213" s="223">
        <f>(PRESSÃO!N213/PRESSÃO!I213)*100</f>
        <v>26.095657672907151</v>
      </c>
      <c r="AE213" s="223">
        <f>(PRESSÃO!O213/PRESSÃO!L213)*100</f>
        <v>2.7249918068699119</v>
      </c>
      <c r="AF213" s="108">
        <v>0</v>
      </c>
      <c r="AG213" s="129"/>
    </row>
    <row r="214" spans="1:33" ht="15" customHeight="1" x14ac:dyDescent="0.2">
      <c r="A214" s="277">
        <v>6</v>
      </c>
      <c r="B214" s="279">
        <v>30</v>
      </c>
      <c r="C214" s="4" t="s">
        <v>320</v>
      </c>
      <c r="D214" s="1" t="s">
        <v>16</v>
      </c>
      <c r="E214" s="291">
        <v>3515707</v>
      </c>
      <c r="F214" s="94">
        <v>30.07</v>
      </c>
      <c r="G214" s="94">
        <v>9.0059720319634703E-2</v>
      </c>
      <c r="H214" s="94">
        <v>0.15009953386605782</v>
      </c>
      <c r="I214" s="223">
        <f>PRESSÃO!K214</f>
        <v>0.41</v>
      </c>
      <c r="J214" s="223">
        <f>PRESSÃO!L214</f>
        <v>6.0039813546423113E-2</v>
      </c>
      <c r="K214" s="108" t="s">
        <v>137</v>
      </c>
      <c r="L214" s="108" t="s">
        <v>137</v>
      </c>
      <c r="M214" s="108" t="s">
        <v>137</v>
      </c>
      <c r="N214" s="108" t="s">
        <v>137</v>
      </c>
      <c r="O214" s="108" t="s">
        <v>137</v>
      </c>
      <c r="P214" s="108" t="s">
        <v>137</v>
      </c>
      <c r="Q214" s="108" t="s">
        <v>137</v>
      </c>
      <c r="R214" s="108" t="s">
        <v>137</v>
      </c>
      <c r="S214" s="108" t="s">
        <v>137</v>
      </c>
      <c r="T214" s="108" t="s">
        <v>137</v>
      </c>
      <c r="U214" s="299">
        <f>(I214*31536000)/FM!I214</f>
        <v>70.591549603358757</v>
      </c>
      <c r="V214" s="299">
        <f>(J214*31536000)/FM!I214</f>
        <v>10.337325551557898</v>
      </c>
      <c r="W214" s="87">
        <v>96.48</v>
      </c>
      <c r="X214" s="86">
        <v>89.64</v>
      </c>
      <c r="Y214" s="87">
        <v>80.41</v>
      </c>
      <c r="Z214" s="87">
        <v>14.35</v>
      </c>
      <c r="AA214" s="87">
        <v>100</v>
      </c>
      <c r="AB214" s="223">
        <f>(PRESSÃO!M214/PRESSÃO!J214)*100</f>
        <v>1.8153953778641176</v>
      </c>
      <c r="AC214" s="223">
        <f>(PRESSÃO!M214/PRESSÃO!K214)*100</f>
        <v>0.66460975609756079</v>
      </c>
      <c r="AD214" s="223">
        <f>(PRESSÃO!N214/PRESSÃO!I214)*100</f>
        <v>5.785050166166375E-2</v>
      </c>
      <c r="AE214" s="223">
        <f>(PRESSÃO!O214/PRESSÃO!L214)*100</f>
        <v>4.4517126921677992</v>
      </c>
      <c r="AF214" s="108">
        <v>6</v>
      </c>
      <c r="AG214" s="129"/>
    </row>
    <row r="215" spans="1:33" ht="15" customHeight="1" x14ac:dyDescent="0.2">
      <c r="A215" s="277">
        <v>21</v>
      </c>
      <c r="B215" s="279">
        <v>30</v>
      </c>
      <c r="C215" s="4" t="s">
        <v>321</v>
      </c>
      <c r="D215" s="1" t="s">
        <v>4</v>
      </c>
      <c r="E215" s="291">
        <v>3515806</v>
      </c>
      <c r="F215" s="94">
        <v>225.12</v>
      </c>
      <c r="G215" s="94">
        <v>0.61040477105530189</v>
      </c>
      <c r="H215" s="94">
        <v>0.80053084728564183</v>
      </c>
      <c r="I215" s="223">
        <f>PRESSÃO!K215</f>
        <v>1.73</v>
      </c>
      <c r="J215" s="223">
        <f>PRESSÃO!L215</f>
        <v>0.19012607623033995</v>
      </c>
      <c r="K215" s="108" t="s">
        <v>137</v>
      </c>
      <c r="L215" s="108" t="s">
        <v>137</v>
      </c>
      <c r="M215" s="108" t="s">
        <v>137</v>
      </c>
      <c r="N215" s="108" t="s">
        <v>137</v>
      </c>
      <c r="O215" s="108" t="s">
        <v>137</v>
      </c>
      <c r="P215" s="108" t="s">
        <v>137</v>
      </c>
      <c r="Q215" s="108" t="s">
        <v>137</v>
      </c>
      <c r="R215" s="108" t="s">
        <v>137</v>
      </c>
      <c r="S215" s="108" t="s">
        <v>137</v>
      </c>
      <c r="T215" s="108" t="s">
        <v>137</v>
      </c>
      <c r="U215" s="299">
        <f>(I215*31536000)/FM!I215</f>
        <v>33246.361974405852</v>
      </c>
      <c r="V215" s="299">
        <f>(J215*31536000)/FM!I215</f>
        <v>3653.757428397319</v>
      </c>
      <c r="W215" s="87">
        <v>78.760000000000005</v>
      </c>
      <c r="X215" s="86" t="s">
        <v>858</v>
      </c>
      <c r="Y215" s="87">
        <v>76.5</v>
      </c>
      <c r="Z215" s="87">
        <v>27.52</v>
      </c>
      <c r="AA215" s="87">
        <v>97.35</v>
      </c>
      <c r="AB215" s="223">
        <f>(PRESSÃO!M215/PRESSÃO!J215)*100</f>
        <v>7.1747766116382827</v>
      </c>
      <c r="AC215" s="223">
        <f>(PRESSÃO!M215/PRESSÃO!K215)*100</f>
        <v>3.3200173410404625</v>
      </c>
      <c r="AD215" s="223">
        <f>(PRESSÃO!N215/PRESSÃO!I215)*100</f>
        <v>0</v>
      </c>
      <c r="AE215" s="223">
        <f>(PRESSÃO!O215/PRESSÃO!L215)*100</f>
        <v>30.209585733213817</v>
      </c>
      <c r="AF215" s="108">
        <v>0</v>
      </c>
      <c r="AG215" s="129"/>
    </row>
    <row r="216" spans="1:33" ht="15" customHeight="1" x14ac:dyDescent="0.2">
      <c r="A216" s="277">
        <v>18</v>
      </c>
      <c r="B216" s="279">
        <v>30</v>
      </c>
      <c r="C216" s="4" t="s">
        <v>322</v>
      </c>
      <c r="D216" s="1" t="s">
        <v>1</v>
      </c>
      <c r="E216" s="291">
        <v>3515905</v>
      </c>
      <c r="F216" s="94">
        <v>203.66</v>
      </c>
      <c r="G216" s="94">
        <v>0.37024551686960933</v>
      </c>
      <c r="H216" s="94">
        <v>0.49032514396245563</v>
      </c>
      <c r="I216" s="223">
        <f>PRESSÃO!K216</f>
        <v>1.54</v>
      </c>
      <c r="J216" s="223">
        <f>PRESSÃO!L216</f>
        <v>0.12007962709284631</v>
      </c>
      <c r="K216" s="108" t="s">
        <v>137</v>
      </c>
      <c r="L216" s="108" t="s">
        <v>137</v>
      </c>
      <c r="M216" s="108" t="s">
        <v>137</v>
      </c>
      <c r="N216" s="108" t="s">
        <v>137</v>
      </c>
      <c r="O216" s="108" t="s">
        <v>137</v>
      </c>
      <c r="P216" s="108" t="s">
        <v>137</v>
      </c>
      <c r="Q216" s="108" t="s">
        <v>137</v>
      </c>
      <c r="R216" s="108" t="s">
        <v>137</v>
      </c>
      <c r="S216" s="108" t="s">
        <v>137</v>
      </c>
      <c r="T216" s="108" t="s">
        <v>137</v>
      </c>
      <c r="U216" s="299">
        <f>(I216*31536000)/FM!I216</f>
        <v>16677.692307692309</v>
      </c>
      <c r="V216" s="299">
        <f>(J216*31536000)/FM!I216</f>
        <v>1300.4227747252751</v>
      </c>
      <c r="W216" s="87">
        <v>87.74</v>
      </c>
      <c r="X216" s="86">
        <v>81.2</v>
      </c>
      <c r="Y216" s="87">
        <v>87.18</v>
      </c>
      <c r="Z216" s="87">
        <v>13.07</v>
      </c>
      <c r="AA216" s="87">
        <v>100</v>
      </c>
      <c r="AB216" s="223">
        <f>(PRESSÃO!M216/PRESSÃO!J216)*100</f>
        <v>3.6342823164223588</v>
      </c>
      <c r="AC216" s="223">
        <f>(PRESSÃO!M216/PRESSÃO!K216)*100</f>
        <v>1.15712987012987</v>
      </c>
      <c r="AD216" s="223">
        <f>(PRESSÃO!N216/PRESSÃO!I216)*100</f>
        <v>2.3445523590383077</v>
      </c>
      <c r="AE216" s="223">
        <f>(PRESSÃO!O216/PRESSÃO!L216)*100</f>
        <v>7.6109496850231846</v>
      </c>
      <c r="AF216" s="108">
        <v>0</v>
      </c>
      <c r="AG216" s="129"/>
    </row>
    <row r="217" spans="1:33" ht="15" customHeight="1" x14ac:dyDescent="0.2">
      <c r="A217" s="277">
        <v>21</v>
      </c>
      <c r="B217" s="279">
        <v>30</v>
      </c>
      <c r="C217" s="4" t="s">
        <v>323</v>
      </c>
      <c r="D217" s="1" t="s">
        <v>4</v>
      </c>
      <c r="E217" s="291">
        <v>3516002</v>
      </c>
      <c r="F217" s="94">
        <v>524.91</v>
      </c>
      <c r="G217" s="94">
        <v>1.2007962709284625</v>
      </c>
      <c r="H217" s="94">
        <v>1.6711081437087771</v>
      </c>
      <c r="I217" s="223">
        <f>PRESSÃO!K217</f>
        <v>3.88</v>
      </c>
      <c r="J217" s="223">
        <f>PRESSÃO!L217</f>
        <v>0.47031187278031461</v>
      </c>
      <c r="K217" s="108" t="s">
        <v>137</v>
      </c>
      <c r="L217" s="108" t="s">
        <v>137</v>
      </c>
      <c r="M217" s="108" t="s">
        <v>137</v>
      </c>
      <c r="N217" s="108" t="s">
        <v>137</v>
      </c>
      <c r="O217" s="108" t="s">
        <v>137</v>
      </c>
      <c r="P217" s="108" t="s">
        <v>137</v>
      </c>
      <c r="Q217" s="108" t="s">
        <v>137</v>
      </c>
      <c r="R217" s="108" t="s">
        <v>137</v>
      </c>
      <c r="S217" s="108" t="s">
        <v>137</v>
      </c>
      <c r="T217" s="108" t="s">
        <v>137</v>
      </c>
      <c r="U217" s="299">
        <f>(I217*31536000)/FM!I217</f>
        <v>9883.6575121163169</v>
      </c>
      <c r="V217" s="299">
        <f>(J217*31536000)/FM!I217</f>
        <v>1198.0416171243942</v>
      </c>
      <c r="W217" s="87">
        <v>74.19</v>
      </c>
      <c r="X217" s="86">
        <v>100</v>
      </c>
      <c r="Y217" s="87">
        <v>72.739999999999995</v>
      </c>
      <c r="Z217" s="87">
        <v>18.82</v>
      </c>
      <c r="AA217" s="87">
        <v>94.03</v>
      </c>
      <c r="AB217" s="223">
        <f>(PRESSÃO!M217/PRESSÃO!J217)*100</f>
        <v>1.7479060292994602</v>
      </c>
      <c r="AC217" s="223">
        <f>(PRESSÃO!M217/PRESSÃO!K217)*100</f>
        <v>0.75281958762886614</v>
      </c>
      <c r="AD217" s="223">
        <f>(PRESSÃO!N217/PRESSÃO!I217)*100</f>
        <v>0</v>
      </c>
      <c r="AE217" s="223">
        <f>(PRESSÃO!O217/PRESSÃO!L217)*100</f>
        <v>6.2106448275108468</v>
      </c>
      <c r="AF217" s="108">
        <v>0</v>
      </c>
      <c r="AG217" s="129"/>
    </row>
    <row r="218" spans="1:33" ht="15" customHeight="1" x14ac:dyDescent="0.2">
      <c r="A218" s="277">
        <v>17</v>
      </c>
      <c r="B218" s="279">
        <v>30</v>
      </c>
      <c r="C218" s="4" t="s">
        <v>324</v>
      </c>
      <c r="D218" s="1" t="s">
        <v>7</v>
      </c>
      <c r="E218" s="291">
        <v>3516101</v>
      </c>
      <c r="F218" s="94">
        <v>227.36</v>
      </c>
      <c r="G218" s="94">
        <v>0.89059056760527655</v>
      </c>
      <c r="H218" s="94">
        <v>1.1207431861998987</v>
      </c>
      <c r="I218" s="223">
        <f>PRESSÃO!K218</f>
        <v>2.13</v>
      </c>
      <c r="J218" s="223">
        <f>PRESSÃO!L218</f>
        <v>0.2301526185946221</v>
      </c>
      <c r="K218" s="108" t="s">
        <v>137</v>
      </c>
      <c r="L218" s="108" t="s">
        <v>137</v>
      </c>
      <c r="M218" s="108" t="s">
        <v>137</v>
      </c>
      <c r="N218" s="108" t="s">
        <v>137</v>
      </c>
      <c r="O218" s="108" t="s">
        <v>137</v>
      </c>
      <c r="P218" s="108" t="s">
        <v>137</v>
      </c>
      <c r="Q218" s="108" t="s">
        <v>137</v>
      </c>
      <c r="R218" s="108" t="s">
        <v>137</v>
      </c>
      <c r="S218" s="108" t="s">
        <v>137</v>
      </c>
      <c r="T218" s="108" t="s">
        <v>137</v>
      </c>
      <c r="U218" s="299">
        <f>(I218*31536000)/FM!I218</f>
        <v>24515.211678832118</v>
      </c>
      <c r="V218" s="299">
        <f>(J218*31536000)/FM!I218</f>
        <v>2648.9390437956213</v>
      </c>
      <c r="W218" s="87">
        <v>80.31</v>
      </c>
      <c r="X218" s="86" t="s">
        <v>858</v>
      </c>
      <c r="Y218" s="87">
        <v>78.209999999999994</v>
      </c>
      <c r="Z218" s="87">
        <v>18.5</v>
      </c>
      <c r="AA218" s="87">
        <v>90.46</v>
      </c>
      <c r="AB218" s="223">
        <f>(PRESSÃO!M218/PRESSÃO!J218)*100</f>
        <v>11.941513599898796</v>
      </c>
      <c r="AC218" s="223">
        <f>(PRESSÃO!M218/PRESSÃO!K218)*100</f>
        <v>6.2832723004694833</v>
      </c>
      <c r="AD218" s="223">
        <f>(PRESSÃO!N218/PRESSÃO!I218)*100</f>
        <v>14.399793200688753</v>
      </c>
      <c r="AE218" s="223">
        <f>(PRESSÃO!O218/PRESSÃO!L218)*100</f>
        <v>2.4290403620594003</v>
      </c>
      <c r="AF218" s="108">
        <v>0</v>
      </c>
      <c r="AG218" s="129"/>
    </row>
    <row r="219" spans="1:33" ht="15" customHeight="1" x14ac:dyDescent="0.2">
      <c r="A219" s="277">
        <v>8</v>
      </c>
      <c r="B219" s="279">
        <v>30</v>
      </c>
      <c r="C219" s="4" t="s">
        <v>325</v>
      </c>
      <c r="D219" s="1" t="s">
        <v>51</v>
      </c>
      <c r="E219" s="291">
        <v>3516200</v>
      </c>
      <c r="F219" s="94">
        <v>607.33000000000004</v>
      </c>
      <c r="G219" s="94">
        <v>1.8512275843480468</v>
      </c>
      <c r="H219" s="94">
        <v>3.0520238552765093</v>
      </c>
      <c r="I219" s="223">
        <f>PRESSÃO!K219</f>
        <v>9.73</v>
      </c>
      <c r="J219" s="223">
        <f>PRESSÃO!L219</f>
        <v>1.2007962709284625</v>
      </c>
      <c r="K219" s="108" t="s">
        <v>137</v>
      </c>
      <c r="L219" s="108" t="s">
        <v>137</v>
      </c>
      <c r="M219" s="108" t="s">
        <v>137</v>
      </c>
      <c r="N219" s="108" t="s">
        <v>137</v>
      </c>
      <c r="O219" s="108" t="s">
        <v>137</v>
      </c>
      <c r="P219" s="108" t="s">
        <v>137</v>
      </c>
      <c r="Q219" s="108" t="s">
        <v>137</v>
      </c>
      <c r="R219" s="108" t="s">
        <v>137</v>
      </c>
      <c r="S219" s="108" t="s">
        <v>137</v>
      </c>
      <c r="T219" s="108" t="s">
        <v>137</v>
      </c>
      <c r="U219" s="299">
        <f>(I219*31536000)/FM!I219</f>
        <v>920.33796733702252</v>
      </c>
      <c r="V219" s="299">
        <f>(J219*31536000)/FM!I219</f>
        <v>113.58051378953523</v>
      </c>
      <c r="W219" s="87">
        <v>99.96</v>
      </c>
      <c r="X219" s="86">
        <v>98.24</v>
      </c>
      <c r="Y219" s="87">
        <v>99.96</v>
      </c>
      <c r="Z219" s="87">
        <v>26.42</v>
      </c>
      <c r="AA219" s="87">
        <v>100</v>
      </c>
      <c r="AB219" s="223">
        <f>(PRESSÃO!M219/PRESSÃO!J219)*100</f>
        <v>10.6835894954189</v>
      </c>
      <c r="AC219" s="223">
        <f>(PRESSÃO!M219/PRESSÃO!K219)*100</f>
        <v>3.3511377183967115</v>
      </c>
      <c r="AD219" s="223">
        <f>(PRESSÃO!N219/PRESSÃO!I219)*100</f>
        <v>16.264899169922405</v>
      </c>
      <c r="AE219" s="223">
        <f>(PRESSÃO!O219/PRESSÃO!L219)*100</f>
        <v>2.0790704138926603</v>
      </c>
      <c r="AF219" s="108">
        <v>0</v>
      </c>
      <c r="AG219" s="129"/>
    </row>
    <row r="220" spans="1:33" ht="15" customHeight="1" x14ac:dyDescent="0.2">
      <c r="A220" s="277">
        <v>6</v>
      </c>
      <c r="B220" s="279">
        <v>30</v>
      </c>
      <c r="C220" s="4" t="s">
        <v>326</v>
      </c>
      <c r="D220" s="1" t="s">
        <v>16</v>
      </c>
      <c r="E220" s="291">
        <v>3516309</v>
      </c>
      <c r="F220" s="94">
        <v>49.16</v>
      </c>
      <c r="G220" s="94">
        <v>0.16010616945712836</v>
      </c>
      <c r="H220" s="94">
        <v>0.26017252536783358</v>
      </c>
      <c r="I220" s="223">
        <f>PRESSÃO!K220</f>
        <v>0.71</v>
      </c>
      <c r="J220" s="223">
        <f>PRESSÃO!L220</f>
        <v>0.10006635591070523</v>
      </c>
      <c r="K220" s="108" t="s">
        <v>137</v>
      </c>
      <c r="L220" s="108" t="s">
        <v>137</v>
      </c>
      <c r="M220" s="108" t="s">
        <v>137</v>
      </c>
      <c r="N220" s="108" t="s">
        <v>137</v>
      </c>
      <c r="O220" s="108" t="s">
        <v>137</v>
      </c>
      <c r="P220" s="108" t="s">
        <v>137</v>
      </c>
      <c r="Q220" s="108" t="s">
        <v>137</v>
      </c>
      <c r="R220" s="108" t="s">
        <v>137</v>
      </c>
      <c r="S220" s="108" t="s">
        <v>137</v>
      </c>
      <c r="T220" s="108" t="s">
        <v>137</v>
      </c>
      <c r="U220" s="299">
        <f>(I220*31536000)/FM!I220</f>
        <v>134.82035441391645</v>
      </c>
      <c r="V220" s="299">
        <f>(J220*31536000)/FM!I220</f>
        <v>19.001382491254056</v>
      </c>
      <c r="W220" s="87">
        <v>91.6</v>
      </c>
      <c r="X220" s="86" t="s">
        <v>858</v>
      </c>
      <c r="Y220" s="87">
        <v>40.21</v>
      </c>
      <c r="Z220" s="87">
        <v>35.409999999999997</v>
      </c>
      <c r="AA220" s="87">
        <v>91.78</v>
      </c>
      <c r="AB220" s="223">
        <f>(PRESSÃO!M220/PRESSÃO!J220)*100</f>
        <v>4.0417027067455562</v>
      </c>
      <c r="AC220" s="223">
        <f>(PRESSÃO!M220/PRESSÃO!K220)*100</f>
        <v>1.4810422535211267</v>
      </c>
      <c r="AD220" s="223">
        <f>(PRESSÃO!N220/PRESSÃO!I220)*100</f>
        <v>5.8795985388437391</v>
      </c>
      <c r="AE220" s="223">
        <f>(PRESSÃO!O220/PRESSÃO!L220)*100</f>
        <v>1.1010693753884646</v>
      </c>
      <c r="AF220" s="108">
        <v>0</v>
      </c>
      <c r="AG220" s="129"/>
    </row>
    <row r="221" spans="1:33" ht="15" customHeight="1" x14ac:dyDescent="0.2">
      <c r="A221" s="277">
        <v>6</v>
      </c>
      <c r="B221" s="279">
        <v>30</v>
      </c>
      <c r="C221" s="4" t="s">
        <v>327</v>
      </c>
      <c r="D221" s="1" t="s">
        <v>16</v>
      </c>
      <c r="E221" s="291">
        <v>3516408</v>
      </c>
      <c r="F221" s="94">
        <v>133.93</v>
      </c>
      <c r="G221" s="94">
        <v>0.46030523718924404</v>
      </c>
      <c r="H221" s="94">
        <v>0.73048439814814814</v>
      </c>
      <c r="I221" s="223">
        <f>PRESSÃO!K221</f>
        <v>1.96</v>
      </c>
      <c r="J221" s="223">
        <f>PRESSÃO!L221</f>
        <v>0.2701791609589041</v>
      </c>
      <c r="K221" s="108" t="s">
        <v>137</v>
      </c>
      <c r="L221" s="108" t="s">
        <v>137</v>
      </c>
      <c r="M221" s="108" t="s">
        <v>137</v>
      </c>
      <c r="N221" s="108" t="s">
        <v>137</v>
      </c>
      <c r="O221" s="108" t="s">
        <v>137</v>
      </c>
      <c r="P221" s="108" t="s">
        <v>137</v>
      </c>
      <c r="Q221" s="108" t="s">
        <v>137</v>
      </c>
      <c r="R221" s="108" t="s">
        <v>137</v>
      </c>
      <c r="S221" s="108" t="s">
        <v>137</v>
      </c>
      <c r="T221" s="108" t="s">
        <v>137</v>
      </c>
      <c r="U221" s="299">
        <f>(I221*31536000)/FM!I221</f>
        <v>428.7665702453541</v>
      </c>
      <c r="V221" s="299">
        <f>(J221*31536000)/FM!I221</f>
        <v>59.103975610263667</v>
      </c>
      <c r="W221" s="87">
        <v>95.38</v>
      </c>
      <c r="X221" s="86">
        <v>100</v>
      </c>
      <c r="Y221" s="87">
        <v>59.45</v>
      </c>
      <c r="Z221" s="87">
        <v>20</v>
      </c>
      <c r="AA221" s="87">
        <v>100</v>
      </c>
      <c r="AB221" s="223">
        <f>(PRESSÃO!M221/PRESSÃO!J221)*100</f>
        <v>12.167405659220421</v>
      </c>
      <c r="AC221" s="223">
        <f>(PRESSÃO!M221/PRESSÃO!K221)*100</f>
        <v>4.5347448979591833</v>
      </c>
      <c r="AD221" s="223">
        <f>(PRESSÃO!N221/PRESSÃO!I221)*100</f>
        <v>13.95474020505039</v>
      </c>
      <c r="AE221" s="223">
        <f>(PRESSÃO!O221/PRESSÃO!L221)*100</f>
        <v>9.1223171737323234</v>
      </c>
      <c r="AF221" s="108">
        <v>1</v>
      </c>
      <c r="AG221" s="129"/>
    </row>
    <row r="222" spans="1:33" ht="15" customHeight="1" x14ac:dyDescent="0.2">
      <c r="A222" s="277">
        <v>20</v>
      </c>
      <c r="B222" s="279">
        <v>30</v>
      </c>
      <c r="C222" s="4" t="s">
        <v>328</v>
      </c>
      <c r="D222" s="1" t="s">
        <v>3</v>
      </c>
      <c r="E222" s="291">
        <v>3516507</v>
      </c>
      <c r="F222" s="94">
        <v>138.53</v>
      </c>
      <c r="G222" s="94">
        <v>0.3102057033231862</v>
      </c>
      <c r="H222" s="94">
        <v>0.44029196600710296</v>
      </c>
      <c r="I222" s="223">
        <f>PRESSÃO!K222</f>
        <v>1.06</v>
      </c>
      <c r="J222" s="223">
        <f>PRESSÃO!L222</f>
        <v>0.13008626268391676</v>
      </c>
      <c r="K222" s="108" t="s">
        <v>137</v>
      </c>
      <c r="L222" s="108" t="s">
        <v>137</v>
      </c>
      <c r="M222" s="108" t="s">
        <v>137</v>
      </c>
      <c r="N222" s="108" t="s">
        <v>137</v>
      </c>
      <c r="O222" s="108" t="s">
        <v>137</v>
      </c>
      <c r="P222" s="108" t="s">
        <v>137</v>
      </c>
      <c r="Q222" s="108" t="s">
        <v>137</v>
      </c>
      <c r="R222" s="108" t="s">
        <v>137</v>
      </c>
      <c r="S222" s="108" t="s">
        <v>137</v>
      </c>
      <c r="T222" s="108" t="s">
        <v>137</v>
      </c>
      <c r="U222" s="299">
        <f>(I222*31536000)/FM!I222</f>
        <v>12389.97776130467</v>
      </c>
      <c r="V222" s="299">
        <f>(J222*31536000)/FM!I222</f>
        <v>1520.533869532987</v>
      </c>
      <c r="W222" s="87">
        <v>92.72</v>
      </c>
      <c r="X222" s="86">
        <v>83.33</v>
      </c>
      <c r="Y222" s="87">
        <v>92.15</v>
      </c>
      <c r="Z222" s="87">
        <v>9.57</v>
      </c>
      <c r="AA222" s="87">
        <v>100</v>
      </c>
      <c r="AB222" s="223">
        <f>(PRESSÃO!M222/PRESSÃO!J222)*100</f>
        <v>4.0928977567828904</v>
      </c>
      <c r="AC222" s="223">
        <f>(PRESSÃO!M222/PRESSÃO!K222)*100</f>
        <v>1.700066037735849</v>
      </c>
      <c r="AD222" s="223">
        <f>(PRESSÃO!N222/PRESSÃO!I222)*100</f>
        <v>4.81580442911328</v>
      </c>
      <c r="AE222" s="223">
        <f>(PRESSÃO!O222/PRESSÃO!L222)*100</f>
        <v>2.3690433843027292</v>
      </c>
      <c r="AF222" s="108">
        <v>0</v>
      </c>
      <c r="AG222" s="129"/>
    </row>
    <row r="223" spans="1:33" ht="15" customHeight="1" x14ac:dyDescent="0.2">
      <c r="A223" s="277">
        <v>17</v>
      </c>
      <c r="B223" s="279">
        <v>30</v>
      </c>
      <c r="C223" s="4" t="s">
        <v>329</v>
      </c>
      <c r="D223" s="1" t="s">
        <v>7</v>
      </c>
      <c r="E223" s="291">
        <v>3516606</v>
      </c>
      <c r="F223" s="94">
        <v>355.79</v>
      </c>
      <c r="G223" s="94">
        <v>1.2208095421106038</v>
      </c>
      <c r="H223" s="94">
        <v>1.5610351522070016</v>
      </c>
      <c r="I223" s="223">
        <f>PRESSÃO!K223</f>
        <v>3.12</v>
      </c>
      <c r="J223" s="223">
        <f>PRESSÃO!L223</f>
        <v>0.34022561009639785</v>
      </c>
      <c r="K223" s="108" t="s">
        <v>137</v>
      </c>
      <c r="L223" s="108" t="s">
        <v>137</v>
      </c>
      <c r="M223" s="108" t="s">
        <v>137</v>
      </c>
      <c r="N223" s="108" t="s">
        <v>137</v>
      </c>
      <c r="O223" s="108" t="s">
        <v>137</v>
      </c>
      <c r="P223" s="108" t="s">
        <v>137</v>
      </c>
      <c r="Q223" s="108" t="s">
        <v>137</v>
      </c>
      <c r="R223" s="108" t="s">
        <v>137</v>
      </c>
      <c r="S223" s="108" t="s">
        <v>137</v>
      </c>
      <c r="T223" s="108" t="s">
        <v>137</v>
      </c>
      <c r="U223" s="299">
        <f>(I223*31536000)/FM!I223</f>
        <v>14694.193548387097</v>
      </c>
      <c r="V223" s="299">
        <f>(J223*31536000)/FM!I223</f>
        <v>1602.3528733572284</v>
      </c>
      <c r="W223" s="87">
        <v>76.25</v>
      </c>
      <c r="X223" s="86">
        <v>100</v>
      </c>
      <c r="Y223" s="87">
        <v>74.569999999999993</v>
      </c>
      <c r="Z223" s="87">
        <v>40</v>
      </c>
      <c r="AA223" s="87">
        <v>100</v>
      </c>
      <c r="AB223" s="223">
        <f>(PRESSÃO!M223/PRESSÃO!J223)*100</f>
        <v>12.718259401097265</v>
      </c>
      <c r="AC223" s="223">
        <f>(PRESSÃO!M223/PRESSÃO!K223)*100</f>
        <v>6.363349358974359</v>
      </c>
      <c r="AD223" s="223">
        <f>(PRESSÃO!N223/PRESSÃO!I223)*100</f>
        <v>11.405112361694295</v>
      </c>
      <c r="AE223" s="223">
        <f>(PRESSÃO!O223/PRESSÃO!L223)*100</f>
        <v>17.430139954249096</v>
      </c>
      <c r="AF223" s="108">
        <v>0</v>
      </c>
      <c r="AG223" s="129"/>
    </row>
    <row r="224" spans="1:33" ht="15" customHeight="1" x14ac:dyDescent="0.2">
      <c r="A224" s="277">
        <v>20</v>
      </c>
      <c r="B224" s="279">
        <v>30</v>
      </c>
      <c r="C224" s="4" t="s">
        <v>330</v>
      </c>
      <c r="D224" s="1" t="s">
        <v>3</v>
      </c>
      <c r="E224" s="291">
        <v>3516705</v>
      </c>
      <c r="F224" s="94">
        <v>555.77</v>
      </c>
      <c r="G224" s="94">
        <v>1.3508958047945205</v>
      </c>
      <c r="H224" s="94">
        <v>1.8412209487569762</v>
      </c>
      <c r="I224" s="223">
        <f>PRESSÃO!K224</f>
        <v>4.16</v>
      </c>
      <c r="J224" s="223">
        <f>PRESSÃO!L224</f>
        <v>0.49032514396245563</v>
      </c>
      <c r="K224" s="108" t="s">
        <v>137</v>
      </c>
      <c r="L224" s="108" t="s">
        <v>137</v>
      </c>
      <c r="M224" s="108" t="s">
        <v>137</v>
      </c>
      <c r="N224" s="108" t="s">
        <v>137</v>
      </c>
      <c r="O224" s="108" t="s">
        <v>137</v>
      </c>
      <c r="P224" s="108" t="s">
        <v>137</v>
      </c>
      <c r="Q224" s="108" t="s">
        <v>137</v>
      </c>
      <c r="R224" s="108" t="s">
        <v>137</v>
      </c>
      <c r="S224" s="108" t="s">
        <v>137</v>
      </c>
      <c r="T224" s="108" t="s">
        <v>137</v>
      </c>
      <c r="U224" s="299">
        <f>(I224*31536000)/FM!I224</f>
        <v>3071.4965349316353</v>
      </c>
      <c r="V224" s="299">
        <f>(J224*31536000)/FM!I224</f>
        <v>362.02691843041771</v>
      </c>
      <c r="W224" s="87">
        <v>90.9</v>
      </c>
      <c r="X224" s="86">
        <v>100</v>
      </c>
      <c r="Y224" s="87">
        <v>90.9</v>
      </c>
      <c r="Z224" s="87">
        <v>35.07</v>
      </c>
      <c r="AA224" s="87">
        <v>100</v>
      </c>
      <c r="AB224" s="223">
        <f>(PRESSÃO!M224/PRESSÃO!J224)*100</f>
        <v>5.4685560724244127</v>
      </c>
      <c r="AC224" s="223">
        <f>(PRESSÃO!M224/PRESSÃO!K224)*100</f>
        <v>2.420389423076923</v>
      </c>
      <c r="AD224" s="223">
        <f>(PRESSÃO!N224/PRESSÃO!I224)*100</f>
        <v>7.1465911476929032</v>
      </c>
      <c r="AE224" s="223">
        <f>(PRESSÃO!O224/PRESSÃO!L224)*100</f>
        <v>0.84539821199081711</v>
      </c>
      <c r="AF224" s="108">
        <v>0</v>
      </c>
      <c r="AG224" s="129"/>
    </row>
    <row r="225" spans="1:33" ht="15" customHeight="1" x14ac:dyDescent="0.2">
      <c r="A225" s="277">
        <v>19</v>
      </c>
      <c r="B225" s="279">
        <v>30</v>
      </c>
      <c r="C225" s="4" t="s">
        <v>331</v>
      </c>
      <c r="D225" s="1" t="s">
        <v>2</v>
      </c>
      <c r="E225" s="291">
        <v>3516804</v>
      </c>
      <c r="F225" s="94">
        <v>180.82</v>
      </c>
      <c r="G225" s="94">
        <v>0.3102057033231862</v>
      </c>
      <c r="H225" s="94">
        <v>0.42027869482496194</v>
      </c>
      <c r="I225" s="223">
        <f>PRESSÃO!K225</f>
        <v>1.32</v>
      </c>
      <c r="J225" s="223">
        <f>PRESSÃO!L225</f>
        <v>0.11007299150177574</v>
      </c>
      <c r="K225" s="108" t="s">
        <v>137</v>
      </c>
      <c r="L225" s="108" t="s">
        <v>137</v>
      </c>
      <c r="M225" s="108" t="s">
        <v>137</v>
      </c>
      <c r="N225" s="108" t="s">
        <v>137</v>
      </c>
      <c r="O225" s="108" t="s">
        <v>137</v>
      </c>
      <c r="P225" s="108" t="s">
        <v>137</v>
      </c>
      <c r="Q225" s="108" t="s">
        <v>137</v>
      </c>
      <c r="R225" s="108" t="s">
        <v>137</v>
      </c>
      <c r="S225" s="108" t="s">
        <v>137</v>
      </c>
      <c r="T225" s="108" t="s">
        <v>137</v>
      </c>
      <c r="U225" s="299">
        <f>(I225*31536000)/FM!I225</f>
        <v>9122.8402366863902</v>
      </c>
      <c r="V225" s="299">
        <f>(J225*31536000)/FM!I225</f>
        <v>760.74114836730223</v>
      </c>
      <c r="W225" s="87">
        <v>81.03</v>
      </c>
      <c r="X225" s="86" t="s">
        <v>858</v>
      </c>
      <c r="Y225" s="87">
        <v>80.069999999999993</v>
      </c>
      <c r="Z225" s="87">
        <v>14.11</v>
      </c>
      <c r="AA225" s="87">
        <v>90.46</v>
      </c>
      <c r="AB225" s="223">
        <f>(PRESSÃO!M225/PRESSÃO!J225)*100</f>
        <v>14.973873473698204</v>
      </c>
      <c r="AC225" s="223">
        <f>(PRESSÃO!M225/PRESSÃO!K225)*100</f>
        <v>4.7675757575757576</v>
      </c>
      <c r="AD225" s="223">
        <f>(PRESSÃO!N225/PRESSÃO!I225)*100</f>
        <v>17.421729974995134</v>
      </c>
      <c r="AE225" s="223">
        <f>(PRESSÃO!O225/PRESSÃO!L225)*100</f>
        <v>8.07536878822504</v>
      </c>
      <c r="AF225" s="108">
        <v>0</v>
      </c>
      <c r="AG225" s="129"/>
    </row>
    <row r="226" spans="1:33" ht="15" customHeight="1" x14ac:dyDescent="0.2">
      <c r="A226" s="277">
        <v>13</v>
      </c>
      <c r="B226" s="279">
        <v>30</v>
      </c>
      <c r="C226" s="4" t="s">
        <v>332</v>
      </c>
      <c r="D226" s="1" t="s">
        <v>10</v>
      </c>
      <c r="E226" s="291">
        <v>3516853</v>
      </c>
      <c r="F226" s="94">
        <v>243.71</v>
      </c>
      <c r="G226" s="94">
        <v>0.83055075405885337</v>
      </c>
      <c r="H226" s="94">
        <v>1.0306834658802639</v>
      </c>
      <c r="I226" s="223">
        <f>PRESSÃO!K226</f>
        <v>2</v>
      </c>
      <c r="J226" s="223">
        <f>PRESSÃO!L226</f>
        <v>0.20013271182141057</v>
      </c>
      <c r="K226" s="108" t="s">
        <v>137</v>
      </c>
      <c r="L226" s="108" t="s">
        <v>137</v>
      </c>
      <c r="M226" s="108" t="s">
        <v>137</v>
      </c>
      <c r="N226" s="108" t="s">
        <v>137</v>
      </c>
      <c r="O226" s="108" t="s">
        <v>137</v>
      </c>
      <c r="P226" s="108" t="s">
        <v>137</v>
      </c>
      <c r="Q226" s="108" t="s">
        <v>137</v>
      </c>
      <c r="R226" s="108" t="s">
        <v>137</v>
      </c>
      <c r="S226" s="108" t="s">
        <v>137</v>
      </c>
      <c r="T226" s="108" t="s">
        <v>137</v>
      </c>
      <c r="U226" s="299">
        <f>(I226*31536000)/FM!I226</f>
        <v>13907.828004410143</v>
      </c>
      <c r="V226" s="299">
        <f>(J226*31536000)/FM!I226</f>
        <v>1391.7056670341794</v>
      </c>
      <c r="W226" s="87">
        <v>98.87</v>
      </c>
      <c r="X226" s="86" t="s">
        <v>858</v>
      </c>
      <c r="Y226" s="87">
        <v>98.87</v>
      </c>
      <c r="Z226" s="87">
        <v>61</v>
      </c>
      <c r="AA226" s="87">
        <v>92.28</v>
      </c>
      <c r="AB226" s="223">
        <f>(PRESSÃO!M226/PRESSÃO!J226)*100</f>
        <v>66.910435922343197</v>
      </c>
      <c r="AC226" s="223">
        <f>(PRESSÃO!M226/PRESSÃO!K226)*100</f>
        <v>34.481740000000002</v>
      </c>
      <c r="AD226" s="223">
        <f>(PRESSÃO!N226/PRESSÃO!I226)*100</f>
        <v>41.990221343569736</v>
      </c>
      <c r="AE226" s="223">
        <f>(PRESSÃO!O226/PRESSÃO!L226)*100</f>
        <v>170.329326424253</v>
      </c>
      <c r="AF226" s="108">
        <v>0</v>
      </c>
      <c r="AG226" s="129"/>
    </row>
    <row r="227" spans="1:33" ht="15" customHeight="1" x14ac:dyDescent="0.2">
      <c r="A227" s="277">
        <v>18</v>
      </c>
      <c r="B227" s="279">
        <v>30</v>
      </c>
      <c r="C227" s="4" t="s">
        <v>333</v>
      </c>
      <c r="D227" s="1" t="s">
        <v>1</v>
      </c>
      <c r="E227" s="291">
        <v>3516903</v>
      </c>
      <c r="F227" s="94">
        <v>493.28</v>
      </c>
      <c r="G227" s="94">
        <v>0.87057729642313553</v>
      </c>
      <c r="H227" s="94">
        <v>1.1507630929731101</v>
      </c>
      <c r="I227" s="223">
        <f>PRESSÃO!K227</f>
        <v>3.65</v>
      </c>
      <c r="J227" s="223">
        <f>PRESSÃO!L227</f>
        <v>0.28018579654997455</v>
      </c>
      <c r="K227" s="108" t="s">
        <v>137</v>
      </c>
      <c r="L227" s="108" t="s">
        <v>137</v>
      </c>
      <c r="M227" s="108" t="s">
        <v>137</v>
      </c>
      <c r="N227" s="108" t="s">
        <v>137</v>
      </c>
      <c r="O227" s="108" t="s">
        <v>137</v>
      </c>
      <c r="P227" s="108" t="s">
        <v>137</v>
      </c>
      <c r="Q227" s="108" t="s">
        <v>137</v>
      </c>
      <c r="R227" s="108" t="s">
        <v>137</v>
      </c>
      <c r="S227" s="108" t="s">
        <v>137</v>
      </c>
      <c r="T227" s="108" t="s">
        <v>137</v>
      </c>
      <c r="U227" s="299">
        <f>(I227*31536000)/FM!I227</f>
        <v>10778.762056372319</v>
      </c>
      <c r="V227" s="299">
        <f>(J227*31536000)/FM!I227</f>
        <v>827.41261166775894</v>
      </c>
      <c r="W227" s="87">
        <v>98.99</v>
      </c>
      <c r="X227" s="86">
        <v>85.15</v>
      </c>
      <c r="Y227" s="87">
        <v>91.97</v>
      </c>
      <c r="Z227" s="87">
        <v>12.54</v>
      </c>
      <c r="AA227" s="87">
        <v>100</v>
      </c>
      <c r="AB227" s="223">
        <f>(PRESSÃO!M227/PRESSÃO!J227)*100</f>
        <v>11.263560744298978</v>
      </c>
      <c r="AC227" s="223">
        <f>(PRESSÃO!M227/PRESSÃO!K227)*100</f>
        <v>3.5511479452054786</v>
      </c>
      <c r="AD227" s="223">
        <f>(PRESSÃO!N227/PRESSÃO!I227)*100</f>
        <v>13.805230218361352</v>
      </c>
      <c r="AE227" s="223">
        <f>(PRESSÃO!O227/PRESSÃO!L227)*100</f>
        <v>3.3662305927480305</v>
      </c>
      <c r="AF227" s="108">
        <v>0</v>
      </c>
      <c r="AG227" s="129"/>
    </row>
    <row r="228" spans="1:33" ht="15" customHeight="1" x14ac:dyDescent="0.2">
      <c r="A228" s="277">
        <v>20</v>
      </c>
      <c r="B228" s="279">
        <v>30</v>
      </c>
      <c r="C228" s="4" t="s">
        <v>334</v>
      </c>
      <c r="D228" s="1" t="s">
        <v>3</v>
      </c>
      <c r="E228" s="291">
        <v>3517000</v>
      </c>
      <c r="F228" s="94">
        <v>675.43</v>
      </c>
      <c r="G228" s="94">
        <v>1.4109356183409436</v>
      </c>
      <c r="H228" s="94">
        <v>2.0213403893962458</v>
      </c>
      <c r="I228" s="223">
        <f>PRESSÃO!K228</f>
        <v>4.8499999999999996</v>
      </c>
      <c r="J228" s="223">
        <f>PRESSÃO!L228</f>
        <v>0.61040477105530222</v>
      </c>
      <c r="K228" s="108" t="s">
        <v>137</v>
      </c>
      <c r="L228" s="108" t="s">
        <v>137</v>
      </c>
      <c r="M228" s="108" t="s">
        <v>137</v>
      </c>
      <c r="N228" s="108" t="s">
        <v>137</v>
      </c>
      <c r="O228" s="108" t="s">
        <v>137</v>
      </c>
      <c r="P228" s="108" t="s">
        <v>137</v>
      </c>
      <c r="Q228" s="108" t="s">
        <v>137</v>
      </c>
      <c r="R228" s="108" t="s">
        <v>137</v>
      </c>
      <c r="S228" s="108" t="s">
        <v>137</v>
      </c>
      <c r="T228" s="108" t="s">
        <v>137</v>
      </c>
      <c r="U228" s="299">
        <f>(I228*31536000)/FM!I228</f>
        <v>14152.826871472194</v>
      </c>
      <c r="V228" s="299">
        <f>(J228*31536000)/FM!I228</f>
        <v>1781.2274322198584</v>
      </c>
      <c r="W228" s="87" t="s">
        <v>858</v>
      </c>
      <c r="X228" s="86">
        <v>77.42</v>
      </c>
      <c r="Y228" s="87" t="s">
        <v>858</v>
      </c>
      <c r="Z228" s="87" t="s">
        <v>858</v>
      </c>
      <c r="AA228" s="87" t="s">
        <v>858</v>
      </c>
      <c r="AB228" s="223">
        <f>(PRESSÃO!M228/PRESSÃO!J228)*100</f>
        <v>16.100385749339665</v>
      </c>
      <c r="AC228" s="223">
        <f>(PRESSÃO!M228/PRESSÃO!K228)*100</f>
        <v>6.7101773195876309</v>
      </c>
      <c r="AD228" s="223">
        <f>(PRESSÃO!N228/PRESSÃO!I228)*100</f>
        <v>22.895587566203108</v>
      </c>
      <c r="AE228" s="223">
        <f>(PRESSÃO!O228/PRESSÃO!L228)*100</f>
        <v>0.39344384478646494</v>
      </c>
      <c r="AF228" s="108">
        <v>0</v>
      </c>
      <c r="AG228" s="129"/>
    </row>
    <row r="229" spans="1:33" ht="15" customHeight="1" x14ac:dyDescent="0.2">
      <c r="A229" s="277">
        <v>19</v>
      </c>
      <c r="B229" s="279">
        <v>30</v>
      </c>
      <c r="C229" s="4" t="s">
        <v>335</v>
      </c>
      <c r="D229" s="1" t="s">
        <v>2</v>
      </c>
      <c r="E229" s="291">
        <v>3517109</v>
      </c>
      <c r="F229" s="94">
        <v>274.12</v>
      </c>
      <c r="G229" s="94">
        <v>0.4703118727803145</v>
      </c>
      <c r="H229" s="94">
        <v>0.63041804223744291</v>
      </c>
      <c r="I229" s="223">
        <f>PRESSÃO!K229</f>
        <v>1.99</v>
      </c>
      <c r="J229" s="223">
        <f>PRESSÃO!L229</f>
        <v>0.16010616945712841</v>
      </c>
      <c r="K229" s="108" t="s">
        <v>137</v>
      </c>
      <c r="L229" s="108" t="s">
        <v>137</v>
      </c>
      <c r="M229" s="108" t="s">
        <v>137</v>
      </c>
      <c r="N229" s="108" t="s">
        <v>137</v>
      </c>
      <c r="O229" s="108" t="s">
        <v>137</v>
      </c>
      <c r="P229" s="108" t="s">
        <v>137</v>
      </c>
      <c r="Q229" s="108" t="s">
        <v>137</v>
      </c>
      <c r="R229" s="108" t="s">
        <v>137</v>
      </c>
      <c r="S229" s="108" t="s">
        <v>137</v>
      </c>
      <c r="T229" s="108" t="s">
        <v>137</v>
      </c>
      <c r="U229" s="299">
        <f>(I229*31536000)/FM!I229</f>
        <v>13406.673787652211</v>
      </c>
      <c r="V229" s="299">
        <f>(J229*31536000)/FM!I229</f>
        <v>1078.6387865840636</v>
      </c>
      <c r="W229" s="87">
        <v>66.67</v>
      </c>
      <c r="X229" s="86">
        <v>94.28</v>
      </c>
      <c r="Y229" s="87">
        <v>64.569999999999993</v>
      </c>
      <c r="Z229" s="87">
        <v>14.54</v>
      </c>
      <c r="AA229" s="87">
        <v>90.53</v>
      </c>
      <c r="AB229" s="223">
        <f>(PRESSÃO!M229/PRESSÃO!J229)*100</f>
        <v>32.737102394393091</v>
      </c>
      <c r="AC229" s="223">
        <f>(PRESSÃO!M229/PRESSÃO!K229)*100</f>
        <v>10.370884422110551</v>
      </c>
      <c r="AD229" s="223">
        <f>(PRESSÃO!N229/PRESSÃO!I229)*100</f>
        <v>42.181563231057694</v>
      </c>
      <c r="AE229" s="223">
        <f>(PRESSÃO!O229/PRESSÃO!L229)*100</f>
        <v>4.9939986866908388</v>
      </c>
      <c r="AF229" s="108">
        <v>0</v>
      </c>
      <c r="AG229" s="129"/>
    </row>
    <row r="230" spans="1:33" ht="15" customHeight="1" x14ac:dyDescent="0.2">
      <c r="A230" s="277">
        <v>16</v>
      </c>
      <c r="B230" s="279">
        <v>30</v>
      </c>
      <c r="C230" s="4" t="s">
        <v>336</v>
      </c>
      <c r="D230" s="1" t="s">
        <v>0</v>
      </c>
      <c r="E230" s="291">
        <v>3517208</v>
      </c>
      <c r="F230" s="94">
        <v>269.3</v>
      </c>
      <c r="G230" s="94">
        <v>0.63041804223744291</v>
      </c>
      <c r="H230" s="94">
        <v>0.83055075405885337</v>
      </c>
      <c r="I230" s="223">
        <f>PRESSÃO!K230</f>
        <v>2.0299999999999998</v>
      </c>
      <c r="J230" s="223">
        <f>PRESSÃO!L230</f>
        <v>0.20013271182141046</v>
      </c>
      <c r="K230" s="108" t="s">
        <v>137</v>
      </c>
      <c r="L230" s="108" t="s">
        <v>137</v>
      </c>
      <c r="M230" s="108" t="s">
        <v>137</v>
      </c>
      <c r="N230" s="108" t="s">
        <v>137</v>
      </c>
      <c r="O230" s="108" t="s">
        <v>137</v>
      </c>
      <c r="P230" s="108" t="s">
        <v>137</v>
      </c>
      <c r="Q230" s="108" t="s">
        <v>137</v>
      </c>
      <c r="R230" s="108" t="s">
        <v>137</v>
      </c>
      <c r="S230" s="108" t="s">
        <v>137</v>
      </c>
      <c r="T230" s="108" t="s">
        <v>137</v>
      </c>
      <c r="U230" s="299">
        <f>(I230*31536000)/FM!I230</f>
        <v>5589.1461498166573</v>
      </c>
      <c r="V230" s="299">
        <f>(J230*31536000)/FM!I230</f>
        <v>551.02018508817878</v>
      </c>
      <c r="W230" s="87">
        <v>89.9</v>
      </c>
      <c r="X230" s="86">
        <v>100</v>
      </c>
      <c r="Y230" s="87">
        <v>89.9</v>
      </c>
      <c r="Z230" s="87">
        <v>9.2899999999999991</v>
      </c>
      <c r="AA230" s="87">
        <v>98.95</v>
      </c>
      <c r="AB230" s="223">
        <f>(PRESSÃO!M230/PRESSÃO!J230)*100</f>
        <v>12.630931883130438</v>
      </c>
      <c r="AC230" s="223">
        <f>(PRESSÃO!M230/PRESSÃO!K230)*100</f>
        <v>5.1677980295566499</v>
      </c>
      <c r="AD230" s="223">
        <f>(PRESSÃO!N230/PRESSÃO!I230)*100</f>
        <v>7.0610130132084841</v>
      </c>
      <c r="AE230" s="223">
        <f>(PRESSÃO!O230/PRESSÃO!L230)*100</f>
        <v>30.176176323384595</v>
      </c>
      <c r="AF230" s="108">
        <v>0</v>
      </c>
      <c r="AG230" s="129"/>
    </row>
    <row r="231" spans="1:33" ht="15" customHeight="1" x14ac:dyDescent="0.2">
      <c r="A231" s="277">
        <v>20</v>
      </c>
      <c r="B231" s="279">
        <v>30</v>
      </c>
      <c r="C231" s="4" t="s">
        <v>337</v>
      </c>
      <c r="D231" s="1" t="s">
        <v>3</v>
      </c>
      <c r="E231" s="291">
        <v>3517307</v>
      </c>
      <c r="F231" s="94">
        <v>217.45</v>
      </c>
      <c r="G231" s="94">
        <v>0.48031850837138501</v>
      </c>
      <c r="H231" s="94">
        <v>0.69045785578386598</v>
      </c>
      <c r="I231" s="223">
        <f>PRESSÃO!K231</f>
        <v>1.66</v>
      </c>
      <c r="J231" s="223">
        <f>PRESSÃO!L231</f>
        <v>0.21013934741248097</v>
      </c>
      <c r="K231" s="108" t="s">
        <v>137</v>
      </c>
      <c r="L231" s="108" t="s">
        <v>137</v>
      </c>
      <c r="M231" s="108" t="s">
        <v>137</v>
      </c>
      <c r="N231" s="108" t="s">
        <v>137</v>
      </c>
      <c r="O231" s="108" t="s">
        <v>137</v>
      </c>
      <c r="P231" s="108" t="s">
        <v>137</v>
      </c>
      <c r="Q231" s="108" t="s">
        <v>137</v>
      </c>
      <c r="R231" s="108" t="s">
        <v>137</v>
      </c>
      <c r="S231" s="108" t="s">
        <v>137</v>
      </c>
      <c r="T231" s="108" t="s">
        <v>137</v>
      </c>
      <c r="U231" s="299">
        <f>(I231*31536000)/FM!I231</f>
        <v>9554.6194561051288</v>
      </c>
      <c r="V231" s="299">
        <f>(J231*31536000)/FM!I231</f>
        <v>1209.518974265377</v>
      </c>
      <c r="W231" s="87">
        <v>95.24</v>
      </c>
      <c r="X231" s="86">
        <v>83.22</v>
      </c>
      <c r="Y231" s="87">
        <v>95.24</v>
      </c>
      <c r="Z231" s="87">
        <v>3.45</v>
      </c>
      <c r="AA231" s="87">
        <v>95.24</v>
      </c>
      <c r="AB231" s="223">
        <f>(PRESSÃO!M231/PRESSÃO!J231)*100</f>
        <v>27.046820951582795</v>
      </c>
      <c r="AC231" s="223">
        <f>(PRESSÃO!M231/PRESSÃO!K231)*100</f>
        <v>11.249813253012048</v>
      </c>
      <c r="AD231" s="223">
        <f>(PRESSÃO!N231/PRESSÃO!I231)*100</f>
        <v>38.561891072660245</v>
      </c>
      <c r="AE231" s="223">
        <f>(PRESSÃO!O231/PRESSÃO!L231)*100</f>
        <v>0.72666067483433416</v>
      </c>
      <c r="AF231" s="108">
        <v>0</v>
      </c>
      <c r="AG231" s="129"/>
    </row>
    <row r="232" spans="1:33" ht="15" customHeight="1" x14ac:dyDescent="0.2">
      <c r="A232" s="277">
        <v>8</v>
      </c>
      <c r="B232" s="279">
        <v>30</v>
      </c>
      <c r="C232" s="4" t="s">
        <v>338</v>
      </c>
      <c r="D232" s="1" t="s">
        <v>51</v>
      </c>
      <c r="E232" s="291">
        <v>3517406</v>
      </c>
      <c r="F232" s="94">
        <v>1258.67</v>
      </c>
      <c r="G232" s="94">
        <v>3.7424817110603756</v>
      </c>
      <c r="H232" s="94">
        <v>5.7838353716387623</v>
      </c>
      <c r="I232" s="223">
        <f>PRESSÃO!K232</f>
        <v>17.12</v>
      </c>
      <c r="J232" s="223">
        <f>PRESSÃO!L232</f>
        <v>2.0413536605783866</v>
      </c>
      <c r="K232" s="108" t="s">
        <v>137</v>
      </c>
      <c r="L232" s="108" t="s">
        <v>137</v>
      </c>
      <c r="M232" s="108" t="s">
        <v>137</v>
      </c>
      <c r="N232" s="108" t="s">
        <v>137</v>
      </c>
      <c r="O232" s="108" t="s">
        <v>137</v>
      </c>
      <c r="P232" s="108" t="s">
        <v>137</v>
      </c>
      <c r="Q232" s="108" t="s">
        <v>137</v>
      </c>
      <c r="R232" s="108" t="s">
        <v>137</v>
      </c>
      <c r="S232" s="108" t="s">
        <v>137</v>
      </c>
      <c r="T232" s="108" t="s">
        <v>137</v>
      </c>
      <c r="U232" s="299">
        <f>(I232*31536000)/FM!I232</f>
        <v>14033.122449510047</v>
      </c>
      <c r="V232" s="299">
        <f>(J232*31536000)/FM!I232</f>
        <v>1673.2807173862188</v>
      </c>
      <c r="W232" s="87">
        <v>100</v>
      </c>
      <c r="X232" s="86" t="s">
        <v>858</v>
      </c>
      <c r="Y232" s="87">
        <v>100</v>
      </c>
      <c r="Z232" s="87">
        <v>35.14</v>
      </c>
      <c r="AA232" s="87">
        <v>100</v>
      </c>
      <c r="AB232" s="223">
        <f>(PRESSÃO!M232/PRESSÃO!J232)*100</f>
        <v>12.343900787717489</v>
      </c>
      <c r="AC232" s="223">
        <f>(PRESSÃO!M232/PRESSÃO!K232)*100</f>
        <v>4.1702739485981297</v>
      </c>
      <c r="AD232" s="223">
        <f>(PRESSÃO!N232/PRESSÃO!I232)*100</f>
        <v>13.075916939119688</v>
      </c>
      <c r="AE232" s="223">
        <f>(PRESSÃO!O232/PRESSÃO!L232)*100</f>
        <v>11.001871176813458</v>
      </c>
      <c r="AF232" s="108">
        <v>0</v>
      </c>
      <c r="AG232" s="129"/>
    </row>
    <row r="233" spans="1:33" ht="15" customHeight="1" x14ac:dyDescent="0.2">
      <c r="A233" s="277">
        <v>15</v>
      </c>
      <c r="B233" s="279">
        <v>30</v>
      </c>
      <c r="C233" s="4" t="s">
        <v>339</v>
      </c>
      <c r="D233" s="1" t="s">
        <v>17</v>
      </c>
      <c r="E233" s="291">
        <v>3517505</v>
      </c>
      <c r="F233" s="94">
        <v>325.02999999999997</v>
      </c>
      <c r="G233" s="94">
        <v>0.5403583219178083</v>
      </c>
      <c r="H233" s="94">
        <v>0.81053748287671246</v>
      </c>
      <c r="I233" s="223">
        <f>PRESSÃO!K233</f>
        <v>2.52</v>
      </c>
      <c r="J233" s="223">
        <f>PRESSÃO!L233</f>
        <v>0.27017916095890415</v>
      </c>
      <c r="K233" s="108" t="s">
        <v>137</v>
      </c>
      <c r="L233" s="108" t="s">
        <v>137</v>
      </c>
      <c r="M233" s="108" t="s">
        <v>137</v>
      </c>
      <c r="N233" s="108" t="s">
        <v>137</v>
      </c>
      <c r="O233" s="108" t="s">
        <v>137</v>
      </c>
      <c r="P233" s="108" t="s">
        <v>137</v>
      </c>
      <c r="Q233" s="108" t="s">
        <v>137</v>
      </c>
      <c r="R233" s="108" t="s">
        <v>137</v>
      </c>
      <c r="S233" s="108" t="s">
        <v>137</v>
      </c>
      <c r="T233" s="108" t="s">
        <v>137</v>
      </c>
      <c r="U233" s="299">
        <f>(I233*31536000)/FM!I233</f>
        <v>4023.2228015997571</v>
      </c>
      <c r="V233" s="299">
        <f>(J233*31536000)/FM!I233</f>
        <v>431.34561939958496</v>
      </c>
      <c r="W233" s="87">
        <v>88.45</v>
      </c>
      <c r="X233" s="86">
        <v>90.83</v>
      </c>
      <c r="Y233" s="87">
        <v>81.22</v>
      </c>
      <c r="Z233" s="87">
        <v>11.5</v>
      </c>
      <c r="AA233" s="87">
        <v>100</v>
      </c>
      <c r="AB233" s="223">
        <f>(PRESSÃO!M233/PRESSÃO!J233)*100</f>
        <v>27.854837656451913</v>
      </c>
      <c r="AC233" s="223">
        <f>(PRESSÃO!M233/PRESSÃO!K233)*100</f>
        <v>8.9592817460317438</v>
      </c>
      <c r="AD233" s="223">
        <f>(PRESSÃO!N233/PRESSÃO!I233)*100</f>
        <v>10.510951288474676</v>
      </c>
      <c r="AE233" s="223">
        <f>(PRESSÃO!O233/PRESSÃO!L233)*100</f>
        <v>62.542610392406381</v>
      </c>
      <c r="AF233" s="108">
        <v>0</v>
      </c>
      <c r="AG233" s="129"/>
    </row>
    <row r="234" spans="1:33" ht="15" customHeight="1" x14ac:dyDescent="0.2">
      <c r="A234" s="277">
        <v>14</v>
      </c>
      <c r="B234" s="279">
        <v>30</v>
      </c>
      <c r="C234" s="4" t="s">
        <v>340</v>
      </c>
      <c r="D234" s="1" t="s">
        <v>8</v>
      </c>
      <c r="E234" s="291">
        <v>3517604</v>
      </c>
      <c r="F234" s="94">
        <v>407.62</v>
      </c>
      <c r="G234" s="94">
        <v>1.4909887030695079</v>
      </c>
      <c r="H234" s="94">
        <v>2.0213403893962458</v>
      </c>
      <c r="I234" s="223">
        <f>PRESSÃO!K234</f>
        <v>4.5199999999999996</v>
      </c>
      <c r="J234" s="223">
        <f>PRESSÃO!L234</f>
        <v>0.5303516863267379</v>
      </c>
      <c r="K234" s="108" t="s">
        <v>137</v>
      </c>
      <c r="L234" s="108" t="s">
        <v>137</v>
      </c>
      <c r="M234" s="108" t="s">
        <v>137</v>
      </c>
      <c r="N234" s="108" t="s">
        <v>137</v>
      </c>
      <c r="O234" s="108" t="s">
        <v>137</v>
      </c>
      <c r="P234" s="108" t="s">
        <v>137</v>
      </c>
      <c r="Q234" s="108" t="s">
        <v>137</v>
      </c>
      <c r="R234" s="108" t="s">
        <v>137</v>
      </c>
      <c r="S234" s="108" t="s">
        <v>137</v>
      </c>
      <c r="T234" s="108" t="s">
        <v>137</v>
      </c>
      <c r="U234" s="299">
        <f>(I234*31536000)/FM!I234</f>
        <v>8050.0773705314286</v>
      </c>
      <c r="V234" s="299">
        <f>(J234*31536000)/FM!I234</f>
        <v>944.55135144293251</v>
      </c>
      <c r="W234" s="87">
        <v>54.4</v>
      </c>
      <c r="X234" s="86">
        <v>80</v>
      </c>
      <c r="Y234" s="87">
        <v>31.08</v>
      </c>
      <c r="Z234" s="87">
        <v>47.5</v>
      </c>
      <c r="AA234" s="87">
        <v>100</v>
      </c>
      <c r="AB234" s="223">
        <f>(PRESSÃO!M234/PRESSÃO!J234)*100</f>
        <v>2.7426800696620455</v>
      </c>
      <c r="AC234" s="223">
        <f>(PRESSÃO!M234/PRESSÃO!K234)*100</f>
        <v>1.2265243362831861</v>
      </c>
      <c r="AD234" s="223">
        <f>(PRESSÃO!N234/PRESSÃO!I234)*100</f>
        <v>3.1860536503196735</v>
      </c>
      <c r="AE234" s="223">
        <f>(PRESSÃO!O234/PRESSÃO!L234)*100</f>
        <v>1.4962147202660725</v>
      </c>
      <c r="AF234" s="108">
        <v>3</v>
      </c>
      <c r="AG234" s="129"/>
    </row>
    <row r="235" spans="1:33" ht="15" customHeight="1" x14ac:dyDescent="0.2">
      <c r="A235" s="277">
        <v>8</v>
      </c>
      <c r="B235" s="279">
        <v>30</v>
      </c>
      <c r="C235" s="4" t="s">
        <v>341</v>
      </c>
      <c r="D235" s="1" t="s">
        <v>51</v>
      </c>
      <c r="E235" s="291">
        <v>3517703</v>
      </c>
      <c r="F235" s="94">
        <v>362.62</v>
      </c>
      <c r="G235" s="94">
        <v>1.1207431861998987</v>
      </c>
      <c r="H235" s="94">
        <v>1.8312143131659058</v>
      </c>
      <c r="I235" s="223">
        <f>PRESSÃO!K235</f>
        <v>5.85</v>
      </c>
      <c r="J235" s="223">
        <f>PRESSÃO!L235</f>
        <v>0.71047112696600712</v>
      </c>
      <c r="K235" s="108" t="s">
        <v>137</v>
      </c>
      <c r="L235" s="108" t="s">
        <v>137</v>
      </c>
      <c r="M235" s="108" t="s">
        <v>137</v>
      </c>
      <c r="N235" s="108" t="s">
        <v>137</v>
      </c>
      <c r="O235" s="108" t="s">
        <v>137</v>
      </c>
      <c r="P235" s="108" t="s">
        <v>137</v>
      </c>
      <c r="Q235" s="108" t="s">
        <v>137</v>
      </c>
      <c r="R235" s="108" t="s">
        <v>137</v>
      </c>
      <c r="S235" s="108" t="s">
        <v>137</v>
      </c>
      <c r="T235" s="108" t="s">
        <v>137</v>
      </c>
      <c r="U235" s="299">
        <f>(I235*31536000)/FM!I235</f>
        <v>9034.1119435874843</v>
      </c>
      <c r="V235" s="299">
        <f>(J235*31536000)/FM!I235</f>
        <v>1097.175332256011</v>
      </c>
      <c r="W235" s="87">
        <v>96.8</v>
      </c>
      <c r="X235" s="86">
        <v>100</v>
      </c>
      <c r="Y235" s="87">
        <v>96.8</v>
      </c>
      <c r="Z235" s="87">
        <v>44.25</v>
      </c>
      <c r="AA235" s="87">
        <v>100</v>
      </c>
      <c r="AB235" s="223">
        <f>(PRESSÃO!M235/PRESSÃO!J235)*100</f>
        <v>6.8484993317457725</v>
      </c>
      <c r="AC235" s="223">
        <f>(PRESSÃO!M235/PRESSÃO!K235)*100</f>
        <v>2.1437726495726497</v>
      </c>
      <c r="AD235" s="223">
        <f>(PRESSÃO!N235/PRESSÃO!I235)*100</f>
        <v>3.0221999488434688</v>
      </c>
      <c r="AE235" s="223">
        <f>(PRESSÃO!O235/PRESSÃO!L235)*100</f>
        <v>12.884351879422647</v>
      </c>
      <c r="AF235" s="108">
        <v>0</v>
      </c>
      <c r="AG235" s="129"/>
    </row>
    <row r="236" spans="1:33" ht="15" customHeight="1" x14ac:dyDescent="0.2">
      <c r="A236" s="277">
        <v>19</v>
      </c>
      <c r="B236" s="279">
        <v>30</v>
      </c>
      <c r="C236" s="4" t="s">
        <v>342</v>
      </c>
      <c r="D236" s="1" t="s">
        <v>2</v>
      </c>
      <c r="E236" s="291">
        <v>3517802</v>
      </c>
      <c r="F236" s="94">
        <v>568.4</v>
      </c>
      <c r="G236" s="94">
        <v>1.0807166438356166</v>
      </c>
      <c r="H236" s="94">
        <v>1.5009953386605783</v>
      </c>
      <c r="I236" s="223">
        <f>PRESSÃO!K236</f>
        <v>4.1399999999999997</v>
      </c>
      <c r="J236" s="223">
        <f>PRESSÃO!L236</f>
        <v>0.42027869482496172</v>
      </c>
      <c r="K236" s="108" t="s">
        <v>137</v>
      </c>
      <c r="L236" s="108" t="s">
        <v>137</v>
      </c>
      <c r="M236" s="108" t="s">
        <v>137</v>
      </c>
      <c r="N236" s="108" t="s">
        <v>137</v>
      </c>
      <c r="O236" s="108" t="s">
        <v>137</v>
      </c>
      <c r="P236" s="108" t="s">
        <v>137</v>
      </c>
      <c r="Q236" s="108" t="s">
        <v>137</v>
      </c>
      <c r="R236" s="108" t="s">
        <v>137</v>
      </c>
      <c r="S236" s="108" t="s">
        <v>137</v>
      </c>
      <c r="T236" s="108" t="s">
        <v>137</v>
      </c>
      <c r="U236" s="299">
        <f>(I236*31536000)/FM!I236</f>
        <v>15480.085368745553</v>
      </c>
      <c r="V236" s="299">
        <f>(J236*31536000)/FM!I236</f>
        <v>1571.4855252549196</v>
      </c>
      <c r="W236" s="87">
        <v>80.010000000000005</v>
      </c>
      <c r="X236" s="86">
        <v>82.11</v>
      </c>
      <c r="Y236" s="87">
        <v>78.400000000000006</v>
      </c>
      <c r="Z236" s="87">
        <v>24.08</v>
      </c>
      <c r="AA236" s="87">
        <v>98.94</v>
      </c>
      <c r="AB236" s="223">
        <f>(PRESSÃO!M236/PRESSÃO!J236)*100</f>
        <v>0.10046666776098537</v>
      </c>
      <c r="AC236" s="223">
        <f>(PRESSÃO!M236/PRESSÃO!K236)*100</f>
        <v>3.6425120772946865E-2</v>
      </c>
      <c r="AD236" s="223">
        <f>(PRESSÃO!N236/PRESSÃO!I236)*100</f>
        <v>0</v>
      </c>
      <c r="AE236" s="223">
        <f>(PRESSÃO!O236/PRESSÃO!L236)*100</f>
        <v>0.35880952771780505</v>
      </c>
      <c r="AF236" s="108">
        <v>0</v>
      </c>
      <c r="AG236" s="129"/>
    </row>
    <row r="237" spans="1:33" ht="15" customHeight="1" x14ac:dyDescent="0.2">
      <c r="A237" s="277">
        <v>12</v>
      </c>
      <c r="B237" s="279">
        <v>30</v>
      </c>
      <c r="C237" s="4" t="s">
        <v>343</v>
      </c>
      <c r="D237" s="1" t="s">
        <v>11</v>
      </c>
      <c r="E237" s="291">
        <v>3517901</v>
      </c>
      <c r="F237" s="94">
        <v>638.82000000000005</v>
      </c>
      <c r="G237" s="94">
        <v>1.8612342199391172</v>
      </c>
      <c r="H237" s="94">
        <v>2.7518247875443937</v>
      </c>
      <c r="I237" s="223">
        <f>PRESSÃO!K237</f>
        <v>7.62</v>
      </c>
      <c r="J237" s="223">
        <f>PRESSÃO!L237</f>
        <v>0.89059056760527655</v>
      </c>
      <c r="K237" s="108" t="s">
        <v>137</v>
      </c>
      <c r="L237" s="108" t="s">
        <v>137</v>
      </c>
      <c r="M237" s="108" t="s">
        <v>137</v>
      </c>
      <c r="N237" s="108" t="s">
        <v>137</v>
      </c>
      <c r="O237" s="108" t="s">
        <v>137</v>
      </c>
      <c r="P237" s="108" t="s">
        <v>137</v>
      </c>
      <c r="Q237" s="108" t="s">
        <v>137</v>
      </c>
      <c r="R237" s="108" t="s">
        <v>137</v>
      </c>
      <c r="S237" s="108" t="s">
        <v>137</v>
      </c>
      <c r="T237" s="108" t="s">
        <v>137</v>
      </c>
      <c r="U237" s="299">
        <f>(I237*31536000)/FM!I237</f>
        <v>22693.769005571819</v>
      </c>
      <c r="V237" s="299">
        <f>(J237*31536000)/FM!I237</f>
        <v>2652.3433884219476</v>
      </c>
      <c r="W237" s="87">
        <v>92.56</v>
      </c>
      <c r="X237" s="86">
        <v>100</v>
      </c>
      <c r="Y237" s="87">
        <v>92.56</v>
      </c>
      <c r="Z237" s="87">
        <v>18.809999999999999</v>
      </c>
      <c r="AA237" s="87">
        <v>94.87</v>
      </c>
      <c r="AB237" s="223">
        <f>(PRESSÃO!M237/PRESSÃO!J237)*100</f>
        <v>9.2771531514479282</v>
      </c>
      <c r="AC237" s="223">
        <f>(PRESSÃO!M237/PRESSÃO!K237)*100</f>
        <v>3.3502755905511807</v>
      </c>
      <c r="AD237" s="223">
        <f>(PRESSÃO!N237/PRESSÃO!I237)*100</f>
        <v>12.216302363462756</v>
      </c>
      <c r="AE237" s="223">
        <f>(PRESSÃO!O237/PRESSÃO!L237)*100</f>
        <v>3.1346615398214333</v>
      </c>
      <c r="AF237" s="108">
        <v>0</v>
      </c>
      <c r="AG237" s="129"/>
    </row>
    <row r="238" spans="1:33" ht="15" customHeight="1" x14ac:dyDescent="0.2">
      <c r="A238" s="277">
        <v>15</v>
      </c>
      <c r="B238" s="279">
        <v>30</v>
      </c>
      <c r="C238" s="4" t="s">
        <v>344</v>
      </c>
      <c r="D238" s="1" t="s">
        <v>17</v>
      </c>
      <c r="E238" s="291">
        <v>3518008</v>
      </c>
      <c r="F238" s="94">
        <v>84.53</v>
      </c>
      <c r="G238" s="94">
        <v>0.14009289827498733</v>
      </c>
      <c r="H238" s="94">
        <v>0.21013934741248097</v>
      </c>
      <c r="I238" s="223">
        <f>PRESSÃO!K238</f>
        <v>0.66</v>
      </c>
      <c r="J238" s="223">
        <f>PRESSÃO!L238</f>
        <v>7.0046449137493638E-2</v>
      </c>
      <c r="K238" s="108" t="s">
        <v>137</v>
      </c>
      <c r="L238" s="108" t="s">
        <v>137</v>
      </c>
      <c r="M238" s="108" t="s">
        <v>137</v>
      </c>
      <c r="N238" s="108" t="s">
        <v>137</v>
      </c>
      <c r="O238" s="108" t="s">
        <v>137</v>
      </c>
      <c r="P238" s="108" t="s">
        <v>137</v>
      </c>
      <c r="Q238" s="108" t="s">
        <v>137</v>
      </c>
      <c r="R238" s="108" t="s">
        <v>137</v>
      </c>
      <c r="S238" s="108" t="s">
        <v>137</v>
      </c>
      <c r="T238" s="108" t="s">
        <v>137</v>
      </c>
      <c r="U238" s="299">
        <f>(I238*31536000)/FM!I238</f>
        <v>10717.693099897013</v>
      </c>
      <c r="V238" s="299">
        <f>(J238*31536000)/FM!I238</f>
        <v>1137.4793099897011</v>
      </c>
      <c r="W238" s="87">
        <v>90.3</v>
      </c>
      <c r="X238" s="86">
        <v>100</v>
      </c>
      <c r="Y238" s="87">
        <v>86.04</v>
      </c>
      <c r="Z238" s="87">
        <v>20.41</v>
      </c>
      <c r="AA238" s="87">
        <v>100</v>
      </c>
      <c r="AB238" s="223">
        <f>(PRESSÃO!M238/PRESSÃO!J238)*100</f>
        <v>23.60333779025245</v>
      </c>
      <c r="AC238" s="223">
        <f>(PRESSÃO!M238/PRESSÃO!K238)*100</f>
        <v>7.5151363636363637</v>
      </c>
      <c r="AD238" s="223">
        <f>(PRESSÃO!N238/PRESSÃO!I238)*100</f>
        <v>18.494727655032051</v>
      </c>
      <c r="AE238" s="223">
        <f>(PRESSÃO!O238/PRESSÃO!L238)*100</f>
        <v>33.820558060693251</v>
      </c>
      <c r="AF238" s="108">
        <v>0</v>
      </c>
      <c r="AG238" s="129"/>
    </row>
    <row r="239" spans="1:33" ht="15" customHeight="1" x14ac:dyDescent="0.2">
      <c r="A239" s="277">
        <v>16</v>
      </c>
      <c r="B239" s="279">
        <v>30</v>
      </c>
      <c r="C239" s="4" t="s">
        <v>345</v>
      </c>
      <c r="D239" s="1" t="s">
        <v>0</v>
      </c>
      <c r="E239" s="291">
        <v>3518107</v>
      </c>
      <c r="F239" s="94">
        <v>461.8</v>
      </c>
      <c r="G239" s="94">
        <v>1.0406901014713343</v>
      </c>
      <c r="H239" s="94">
        <v>1.4009289827498732</v>
      </c>
      <c r="I239" s="223">
        <f>PRESSÃO!K239</f>
        <v>3.4</v>
      </c>
      <c r="J239" s="223">
        <f>PRESSÃO!L239</f>
        <v>0.36023888127853887</v>
      </c>
      <c r="K239" s="108" t="s">
        <v>137</v>
      </c>
      <c r="L239" s="108" t="s">
        <v>137</v>
      </c>
      <c r="M239" s="108" t="s">
        <v>137</v>
      </c>
      <c r="N239" s="108" t="s">
        <v>137</v>
      </c>
      <c r="O239" s="108" t="s">
        <v>137</v>
      </c>
      <c r="P239" s="108" t="s">
        <v>137</v>
      </c>
      <c r="Q239" s="108" t="s">
        <v>137</v>
      </c>
      <c r="R239" s="108" t="s">
        <v>137</v>
      </c>
      <c r="S239" s="108" t="s">
        <v>137</v>
      </c>
      <c r="T239" s="108" t="s">
        <v>137</v>
      </c>
      <c r="U239" s="299">
        <f>(I239*31536000)/FM!I239</f>
        <v>16636.524437548487</v>
      </c>
      <c r="V239" s="299">
        <f>(J239*31536000)/FM!I239</f>
        <v>1762.6832211016294</v>
      </c>
      <c r="W239" s="87">
        <v>84.69</v>
      </c>
      <c r="X239" s="86">
        <v>99.83</v>
      </c>
      <c r="Y239" s="87">
        <v>85.15</v>
      </c>
      <c r="Z239" s="87">
        <v>0</v>
      </c>
      <c r="AA239" s="87">
        <v>98.71</v>
      </c>
      <c r="AB239" s="223">
        <f>(PRESSÃO!M239/PRESSÃO!J239)*100</f>
        <v>7.0717146422038333</v>
      </c>
      <c r="AC239" s="223">
        <f>(PRESSÃO!M239/PRESSÃO!K239)*100</f>
        <v>2.9138147058823529</v>
      </c>
      <c r="AD239" s="223">
        <f>(PRESSÃO!N239/PRESSÃO!I239)*100</f>
        <v>6.0703469659877509</v>
      </c>
      <c r="AE239" s="223">
        <f>(PRESSÃO!O239/PRESSÃO!L239)*100</f>
        <v>9.9645545957169581</v>
      </c>
      <c r="AF239" s="108">
        <v>0</v>
      </c>
      <c r="AG239" s="129"/>
    </row>
    <row r="240" spans="1:33" ht="15" customHeight="1" x14ac:dyDescent="0.2">
      <c r="A240" s="277">
        <v>19</v>
      </c>
      <c r="B240" s="279">
        <v>30</v>
      </c>
      <c r="C240" s="4" t="s">
        <v>346</v>
      </c>
      <c r="D240" s="1" t="s">
        <v>2</v>
      </c>
      <c r="E240" s="291">
        <v>3518206</v>
      </c>
      <c r="F240" s="94">
        <v>956.58</v>
      </c>
      <c r="G240" s="94">
        <v>1.8112010419837647</v>
      </c>
      <c r="H240" s="94">
        <v>2.4916522621765602</v>
      </c>
      <c r="I240" s="223">
        <f>PRESSÃO!K240</f>
        <v>7.03</v>
      </c>
      <c r="J240" s="223">
        <f>PRESSÃO!L240</f>
        <v>0.68045122019279547</v>
      </c>
      <c r="K240" s="108" t="s">
        <v>137</v>
      </c>
      <c r="L240" s="108" t="s">
        <v>137</v>
      </c>
      <c r="M240" s="108" t="s">
        <v>137</v>
      </c>
      <c r="N240" s="108" t="s">
        <v>137</v>
      </c>
      <c r="O240" s="108" t="s">
        <v>137</v>
      </c>
      <c r="P240" s="108" t="s">
        <v>137</v>
      </c>
      <c r="Q240" s="108" t="s">
        <v>137</v>
      </c>
      <c r="R240" s="108" t="s">
        <v>137</v>
      </c>
      <c r="S240" s="108" t="s">
        <v>137</v>
      </c>
      <c r="T240" s="108" t="s">
        <v>137</v>
      </c>
      <c r="U240" s="299">
        <f>(I240*31536000)/FM!I240</f>
        <v>7022.4288881849861</v>
      </c>
      <c r="V240" s="299">
        <f>(J240*31536000)/FM!I240</f>
        <v>679.71839341146654</v>
      </c>
      <c r="W240" s="87">
        <v>92.55</v>
      </c>
      <c r="X240" s="86">
        <v>100</v>
      </c>
      <c r="Y240" s="87">
        <v>92.55</v>
      </c>
      <c r="Z240" s="87">
        <v>37.299999999999997</v>
      </c>
      <c r="AA240" s="87">
        <v>100</v>
      </c>
      <c r="AB240" s="223">
        <f>(PRESSÃO!M240/PRESSÃO!J240)*100</f>
        <v>6.7209217972380717</v>
      </c>
      <c r="AC240" s="223">
        <f>(PRESSÃO!M240/PRESSÃO!K240)*100</f>
        <v>2.3821052631578938</v>
      </c>
      <c r="AD240" s="223">
        <f>(PRESSÃO!N240/PRESSÃO!I240)*100</f>
        <v>8.2405760895834241</v>
      </c>
      <c r="AE240" s="223">
        <f>(PRESSÃO!O240/PRESSÃO!L240)*100</f>
        <v>2.6759596367305902</v>
      </c>
      <c r="AF240" s="108">
        <v>0</v>
      </c>
      <c r="AG240" s="129"/>
    </row>
    <row r="241" spans="1:33" ht="15" customHeight="1" x14ac:dyDescent="0.2">
      <c r="A241" s="277">
        <v>2</v>
      </c>
      <c r="B241" s="279">
        <v>30</v>
      </c>
      <c r="C241" s="4" t="s">
        <v>347</v>
      </c>
      <c r="D241" s="1" t="s">
        <v>6</v>
      </c>
      <c r="E241" s="291">
        <v>3518305</v>
      </c>
      <c r="F241" s="94">
        <v>270.5</v>
      </c>
      <c r="G241" s="94">
        <v>1.3208758980213089</v>
      </c>
      <c r="H241" s="94">
        <v>1.7311479572552002</v>
      </c>
      <c r="I241" s="223">
        <f>PRESSÃO!K241</f>
        <v>3.99</v>
      </c>
      <c r="J241" s="223">
        <f>PRESSÃO!L241</f>
        <v>0.41027205923389132</v>
      </c>
      <c r="K241" s="108" t="s">
        <v>137</v>
      </c>
      <c r="L241" s="108" t="s">
        <v>137</v>
      </c>
      <c r="M241" s="108" t="s">
        <v>137</v>
      </c>
      <c r="N241" s="108" t="s">
        <v>137</v>
      </c>
      <c r="O241" s="108" t="s">
        <v>137</v>
      </c>
      <c r="P241" s="108" t="s">
        <v>137</v>
      </c>
      <c r="Q241" s="108" t="s">
        <v>137</v>
      </c>
      <c r="R241" s="108" t="s">
        <v>137</v>
      </c>
      <c r="S241" s="108" t="s">
        <v>137</v>
      </c>
      <c r="T241" s="108" t="s">
        <v>137</v>
      </c>
      <c r="U241" s="299">
        <f>(I241*31536000)/FM!I241</f>
        <v>4498.2175669395492</v>
      </c>
      <c r="V241" s="299">
        <f>(J241*31536000)/FM!I241</f>
        <v>462.52956994244437</v>
      </c>
      <c r="W241" s="87">
        <v>66.900000000000006</v>
      </c>
      <c r="X241" s="86">
        <v>100</v>
      </c>
      <c r="Y241" s="87">
        <v>36.299999999999997</v>
      </c>
      <c r="Z241" s="87">
        <v>38.1</v>
      </c>
      <c r="AA241" s="87">
        <v>77.739999999999995</v>
      </c>
      <c r="AB241" s="223">
        <f>(PRESSÃO!M241/PRESSÃO!J241)*100</f>
        <v>4.8303034786571422</v>
      </c>
      <c r="AC241" s="223">
        <f>(PRESSÃO!M241/PRESSÃO!K241)*100</f>
        <v>2.0957318295739347</v>
      </c>
      <c r="AD241" s="223">
        <f>(PRESSÃO!N241/PRESSÃO!I241)*100</f>
        <v>3.3120673990293543</v>
      </c>
      <c r="AE241" s="223">
        <f>(PRESSÃO!O241/PRESSÃO!L241)*100</f>
        <v>9.7182830520929464</v>
      </c>
      <c r="AF241" s="108">
        <v>0</v>
      </c>
      <c r="AG241" s="129"/>
    </row>
    <row r="242" spans="1:33" ht="15" customHeight="1" x14ac:dyDescent="0.2">
      <c r="A242" s="277">
        <v>2</v>
      </c>
      <c r="B242" s="279">
        <v>30</v>
      </c>
      <c r="C242" s="4" t="s">
        <v>348</v>
      </c>
      <c r="D242" s="1" t="s">
        <v>6</v>
      </c>
      <c r="E242" s="291">
        <v>3518404</v>
      </c>
      <c r="F242" s="94">
        <v>751.44</v>
      </c>
      <c r="G242" s="94">
        <v>3.732475075469305</v>
      </c>
      <c r="H242" s="94">
        <v>4.8632248972602747</v>
      </c>
      <c r="I242" s="223">
        <f>PRESSÃO!K242</f>
        <v>11.22</v>
      </c>
      <c r="J242" s="223">
        <f>PRESSÃO!L242</f>
        <v>1.1307498217909697</v>
      </c>
      <c r="K242" s="108" t="s">
        <v>137</v>
      </c>
      <c r="L242" s="108" t="s">
        <v>137</v>
      </c>
      <c r="M242" s="108" t="s">
        <v>137</v>
      </c>
      <c r="N242" s="108" t="s">
        <v>137</v>
      </c>
      <c r="O242" s="108" t="s">
        <v>137</v>
      </c>
      <c r="P242" s="108" t="s">
        <v>137</v>
      </c>
      <c r="Q242" s="108" t="s">
        <v>137</v>
      </c>
      <c r="R242" s="108" t="s">
        <v>137</v>
      </c>
      <c r="S242" s="108" t="s">
        <v>137</v>
      </c>
      <c r="T242" s="108" t="s">
        <v>137</v>
      </c>
      <c r="U242" s="299">
        <f>(I242*31536000)/FM!I242</f>
        <v>3049.7665919669021</v>
      </c>
      <c r="V242" s="299">
        <f>(J242*31536000)/FM!I242</f>
        <v>307.35499379417359</v>
      </c>
      <c r="W242" s="87">
        <v>100</v>
      </c>
      <c r="X242" s="86">
        <v>100</v>
      </c>
      <c r="Y242" s="87">
        <v>92</v>
      </c>
      <c r="Z242" s="87">
        <v>60.42</v>
      </c>
      <c r="AA242" s="87">
        <v>98.81</v>
      </c>
      <c r="AB242" s="223">
        <f>(PRESSÃO!M242/PRESSÃO!J242)*100</f>
        <v>26.721262689950642</v>
      </c>
      <c r="AC242" s="223">
        <f>(PRESSÃO!M242/PRESSÃO!K242)*100</f>
        <v>11.582131016042782</v>
      </c>
      <c r="AD242" s="223">
        <f>(PRESSÃO!N242/PRESSÃO!I242)*100</f>
        <v>33.456869094912456</v>
      </c>
      <c r="AE242" s="223">
        <f>(PRESSÃO!O242/PRESSÃO!L242)*100</f>
        <v>4.4878008399439624</v>
      </c>
      <c r="AF242" s="108">
        <v>0</v>
      </c>
      <c r="AG242" s="129"/>
    </row>
    <row r="243" spans="1:33" ht="15" customHeight="1" x14ac:dyDescent="0.2">
      <c r="A243" s="277">
        <v>14</v>
      </c>
      <c r="B243" s="279">
        <v>30</v>
      </c>
      <c r="C243" s="4" t="s">
        <v>349</v>
      </c>
      <c r="D243" s="1" t="s">
        <v>8</v>
      </c>
      <c r="E243" s="291">
        <v>3518503</v>
      </c>
      <c r="F243" s="94">
        <v>566.26</v>
      </c>
      <c r="G243" s="94">
        <v>2.0413536605783866</v>
      </c>
      <c r="H243" s="94">
        <v>2.7818446943176052</v>
      </c>
      <c r="I243" s="223">
        <f>PRESSÃO!K243</f>
        <v>6.25</v>
      </c>
      <c r="J243" s="223">
        <f>PRESSÃO!L243</f>
        <v>0.74049103373921854</v>
      </c>
      <c r="K243" s="108" t="s">
        <v>137</v>
      </c>
      <c r="L243" s="108" t="s">
        <v>137</v>
      </c>
      <c r="M243" s="108" t="s">
        <v>137</v>
      </c>
      <c r="N243" s="108" t="s">
        <v>137</v>
      </c>
      <c r="O243" s="108" t="s">
        <v>137</v>
      </c>
      <c r="P243" s="108" t="s">
        <v>137</v>
      </c>
      <c r="Q243" s="108" t="s">
        <v>137</v>
      </c>
      <c r="R243" s="108" t="s">
        <v>137</v>
      </c>
      <c r="S243" s="108" t="s">
        <v>137</v>
      </c>
      <c r="T243" s="108" t="s">
        <v>137</v>
      </c>
      <c r="U243" s="299">
        <f>(I243*31536000)/FM!I243</f>
        <v>12900.058904378559</v>
      </c>
      <c r="V243" s="299">
        <f>(J243*31536000)/FM!I243</f>
        <v>1528.3804725440143</v>
      </c>
      <c r="W243" s="87">
        <v>63.48</v>
      </c>
      <c r="X243" s="86">
        <v>100</v>
      </c>
      <c r="Y243" s="87">
        <v>43.37</v>
      </c>
      <c r="Z243" s="87">
        <v>28.28</v>
      </c>
      <c r="AA243" s="87">
        <v>100</v>
      </c>
      <c r="AB243" s="223">
        <f>(PRESSÃO!M243/PRESSÃO!J243)*100</f>
        <v>2.4415201948094665</v>
      </c>
      <c r="AC243" s="223">
        <f>(PRESSÃO!M243/PRESSÃO!K243)*100</f>
        <v>1.0867088</v>
      </c>
      <c r="AD243" s="223">
        <f>(PRESSÃO!N243/PRESSÃO!I243)*100</f>
        <v>2.5443410910622841</v>
      </c>
      <c r="AE243" s="223">
        <f>(PRESSÃO!O243/PRESSÃO!L243)*100</f>
        <v>2.1580679943287255</v>
      </c>
      <c r="AF243" s="108">
        <v>0</v>
      </c>
      <c r="AG243" s="129"/>
    </row>
    <row r="244" spans="1:33" ht="15" customHeight="1" x14ac:dyDescent="0.2">
      <c r="A244" s="277">
        <v>9</v>
      </c>
      <c r="B244" s="279">
        <v>30</v>
      </c>
      <c r="C244" s="4" t="s">
        <v>350</v>
      </c>
      <c r="D244" s="1" t="s">
        <v>18</v>
      </c>
      <c r="E244" s="291">
        <v>3518602</v>
      </c>
      <c r="F244" s="94">
        <v>270.45</v>
      </c>
      <c r="G244" s="94">
        <v>0.88058393201420593</v>
      </c>
      <c r="H244" s="94">
        <v>1.3108692624302385</v>
      </c>
      <c r="I244" s="223">
        <f>PRESSÃO!K244</f>
        <v>3.63</v>
      </c>
      <c r="J244" s="223">
        <f>PRESSÃO!L244</f>
        <v>0.43028533041603256</v>
      </c>
      <c r="K244" s="108" t="s">
        <v>137</v>
      </c>
      <c r="L244" s="108" t="s">
        <v>137</v>
      </c>
      <c r="M244" s="108" t="s">
        <v>137</v>
      </c>
      <c r="N244" s="108" t="s">
        <v>137</v>
      </c>
      <c r="O244" s="108" t="s">
        <v>137</v>
      </c>
      <c r="P244" s="108" t="s">
        <v>137</v>
      </c>
      <c r="Q244" s="108" t="s">
        <v>137</v>
      </c>
      <c r="R244" s="108" t="s">
        <v>137</v>
      </c>
      <c r="S244" s="108" t="s">
        <v>137</v>
      </c>
      <c r="T244" s="108" t="s">
        <v>137</v>
      </c>
      <c r="U244" s="299">
        <f>(I244*31536000)/FM!I244</f>
        <v>3038.1825419995221</v>
      </c>
      <c r="V244" s="299">
        <f>(J244*31536000)/FM!I244</f>
        <v>360.13371320894936</v>
      </c>
      <c r="W244" s="87">
        <v>97.37</v>
      </c>
      <c r="X244" s="86">
        <v>100</v>
      </c>
      <c r="Y244" s="87">
        <v>100</v>
      </c>
      <c r="Z244" s="87">
        <v>25.75</v>
      </c>
      <c r="AA244" s="87">
        <v>99.44</v>
      </c>
      <c r="AB244" s="223">
        <f>(PRESSÃO!M244/PRESSÃO!J244)*100</f>
        <v>35.796033475532944</v>
      </c>
      <c r="AC244" s="223">
        <f>(PRESSÃO!M244/PRESSÃO!K244)*100</f>
        <v>12.926699724517906</v>
      </c>
      <c r="AD244" s="223">
        <f>(PRESSÃO!N244/PRESSÃO!I244)*100</f>
        <v>37.691534893308223</v>
      </c>
      <c r="AE244" s="223">
        <f>(PRESSÃO!O244/PRESSÃO!L244)*100</f>
        <v>31.916867783341679</v>
      </c>
      <c r="AF244" s="108">
        <v>2</v>
      </c>
      <c r="AG244" s="129"/>
    </row>
    <row r="245" spans="1:33" ht="15" customHeight="1" x14ac:dyDescent="0.2">
      <c r="A245" s="277">
        <v>7</v>
      </c>
      <c r="B245" s="279">
        <v>30</v>
      </c>
      <c r="C245" s="4" t="s">
        <v>351</v>
      </c>
      <c r="D245" s="1" t="s">
        <v>14</v>
      </c>
      <c r="E245" s="291">
        <v>3518701</v>
      </c>
      <c r="F245" s="94">
        <v>142.59</v>
      </c>
      <c r="G245" s="94">
        <v>1.9713072114408929</v>
      </c>
      <c r="H245" s="94">
        <v>2.9919840417300865</v>
      </c>
      <c r="I245" s="223">
        <f>PRESSÃO!K245</f>
        <v>8</v>
      </c>
      <c r="J245" s="223">
        <f>PRESSÃO!L245</f>
        <v>1.0206768302891935</v>
      </c>
      <c r="K245" s="108" t="s">
        <v>137</v>
      </c>
      <c r="L245" s="108" t="s">
        <v>137</v>
      </c>
      <c r="M245" s="108" t="s">
        <v>137</v>
      </c>
      <c r="N245" s="108" t="s">
        <v>137</v>
      </c>
      <c r="O245" s="108" t="s">
        <v>137</v>
      </c>
      <c r="P245" s="108" t="s">
        <v>137</v>
      </c>
      <c r="Q245" s="108" t="s">
        <v>137</v>
      </c>
      <c r="R245" s="108" t="s">
        <v>137</v>
      </c>
      <c r="S245" s="108" t="s">
        <v>137</v>
      </c>
      <c r="T245" s="108" t="s">
        <v>137</v>
      </c>
      <c r="U245" s="299">
        <f>(I245*31536000)/FM!I245</f>
        <v>824.63767168511265</v>
      </c>
      <c r="V245" s="299">
        <f>(J245*31536000)/FM!I245</f>
        <v>105.21107060907768</v>
      </c>
      <c r="W245" s="87">
        <v>82.08</v>
      </c>
      <c r="X245" s="86">
        <v>100</v>
      </c>
      <c r="Y245" s="87">
        <v>62.8</v>
      </c>
      <c r="Z245" s="87">
        <v>51.25</v>
      </c>
      <c r="AA245" s="87">
        <v>82.09</v>
      </c>
      <c r="AB245" s="223">
        <f>(PRESSÃO!M245/PRESSÃO!J245)*100</f>
        <v>0.73682211176675749</v>
      </c>
      <c r="AC245" s="223">
        <f>(PRESSÃO!M245/PRESSÃO!K245)*100</f>
        <v>0.27557000000000009</v>
      </c>
      <c r="AD245" s="223">
        <f>(PRESSÃO!N245/PRESSÃO!I245)*100</f>
        <v>1.0383465286995293</v>
      </c>
      <c r="AE245" s="223">
        <f>(PRESSÃO!O245/PRESSÃO!L245)*100</f>
        <v>0.15446613004365878</v>
      </c>
      <c r="AF245" s="108">
        <v>0</v>
      </c>
      <c r="AG245" s="129"/>
    </row>
    <row r="246" spans="1:33" ht="15" customHeight="1" x14ac:dyDescent="0.2">
      <c r="A246" s="277">
        <v>6</v>
      </c>
      <c r="B246" s="279">
        <v>30</v>
      </c>
      <c r="C246" s="4" t="s">
        <v>352</v>
      </c>
      <c r="D246" s="1" t="s">
        <v>16</v>
      </c>
      <c r="E246" s="291">
        <v>3518800</v>
      </c>
      <c r="F246" s="94">
        <v>318.01</v>
      </c>
      <c r="G246" s="94">
        <v>1.1707763641552509</v>
      </c>
      <c r="H246" s="94">
        <v>1.7911877708016235</v>
      </c>
      <c r="I246" s="223">
        <f>PRESSÃO!K246</f>
        <v>4.67</v>
      </c>
      <c r="J246" s="223">
        <f>PRESSÃO!L246</f>
        <v>0.62041140664637262</v>
      </c>
      <c r="K246" s="108" t="s">
        <v>137</v>
      </c>
      <c r="L246" s="108" t="s">
        <v>137</v>
      </c>
      <c r="M246" s="108" t="s">
        <v>137</v>
      </c>
      <c r="N246" s="108" t="s">
        <v>137</v>
      </c>
      <c r="O246" s="108" t="s">
        <v>137</v>
      </c>
      <c r="P246" s="108" t="s">
        <v>137</v>
      </c>
      <c r="Q246" s="108" t="s">
        <v>137</v>
      </c>
      <c r="R246" s="108" t="s">
        <v>137</v>
      </c>
      <c r="S246" s="108" t="s">
        <v>137</v>
      </c>
      <c r="T246" s="108" t="s">
        <v>137</v>
      </c>
      <c r="U246" s="299">
        <f>(I246*31536000)/FM!I246</f>
        <v>113.22535111646887</v>
      </c>
      <c r="V246" s="299">
        <f>(J246*31536000)/FM!I246</f>
        <v>15.042034122954583</v>
      </c>
      <c r="W246" s="87">
        <v>99.84</v>
      </c>
      <c r="X246" s="86">
        <v>100</v>
      </c>
      <c r="Y246" s="87">
        <v>87.53</v>
      </c>
      <c r="Z246" s="87">
        <v>29.42</v>
      </c>
      <c r="AA246" s="87">
        <v>99.84</v>
      </c>
      <c r="AB246" s="223">
        <f>(PRESSÃO!M246/PRESSÃO!J246)*100</f>
        <v>45.336397067772097</v>
      </c>
      <c r="AC246" s="223">
        <f>(PRESSÃO!M246/PRESSÃO!K246)*100</f>
        <v>17.388865096359734</v>
      </c>
      <c r="AD246" s="223">
        <f>(PRESSÃO!N246/PRESSÃO!I246)*100</f>
        <v>19.667043771090917</v>
      </c>
      <c r="AE246" s="223">
        <f>(PRESSÃO!O246/PRESSÃO!L246)*100</f>
        <v>93.776950869573639</v>
      </c>
      <c r="AF246" s="108">
        <v>0</v>
      </c>
      <c r="AG246" s="129"/>
    </row>
    <row r="247" spans="1:33" ht="15" customHeight="1" x14ac:dyDescent="0.2">
      <c r="A247" s="277">
        <v>9</v>
      </c>
      <c r="B247" s="279">
        <v>30</v>
      </c>
      <c r="C247" s="4" t="s">
        <v>353</v>
      </c>
      <c r="D247" s="1" t="s">
        <v>18</v>
      </c>
      <c r="E247" s="291">
        <v>3518859</v>
      </c>
      <c r="F247" s="94">
        <v>412.64</v>
      </c>
      <c r="G247" s="94">
        <v>1.3609024403855912</v>
      </c>
      <c r="H247" s="94">
        <v>2.031347024987316</v>
      </c>
      <c r="I247" s="223">
        <f>PRESSÃO!K247</f>
        <v>5.62</v>
      </c>
      <c r="J247" s="223">
        <f>PRESSÃO!L247</f>
        <v>0.67044458460172485</v>
      </c>
      <c r="K247" s="108" t="s">
        <v>137</v>
      </c>
      <c r="L247" s="108" t="s">
        <v>137</v>
      </c>
      <c r="M247" s="108" t="s">
        <v>137</v>
      </c>
      <c r="N247" s="108" t="s">
        <v>137</v>
      </c>
      <c r="O247" s="108" t="s">
        <v>137</v>
      </c>
      <c r="P247" s="108" t="s">
        <v>137</v>
      </c>
      <c r="Q247" s="108" t="s">
        <v>137</v>
      </c>
      <c r="R247" s="108" t="s">
        <v>137</v>
      </c>
      <c r="S247" s="108" t="s">
        <v>137</v>
      </c>
      <c r="T247" s="108" t="s">
        <v>137</v>
      </c>
      <c r="U247" s="299">
        <f>(I247*31536000)/FM!I247</f>
        <v>24445.837241379311</v>
      </c>
      <c r="V247" s="299">
        <f>(J247*31536000)/FM!I247</f>
        <v>2916.2952303448269</v>
      </c>
      <c r="W247" s="87">
        <v>93.55</v>
      </c>
      <c r="X247" s="86">
        <v>100</v>
      </c>
      <c r="Y247" s="87">
        <v>93.55</v>
      </c>
      <c r="Z247" s="87">
        <v>50</v>
      </c>
      <c r="AA247" s="87">
        <v>93.55</v>
      </c>
      <c r="AB247" s="223">
        <f>(PRESSÃO!M247/PRESSÃO!J247)*100</f>
        <v>5.1967290030446254</v>
      </c>
      <c r="AC247" s="223">
        <f>(PRESSÃO!M247/PRESSÃO!K247)*100</f>
        <v>1.8783558718861213</v>
      </c>
      <c r="AD247" s="223">
        <f>(PRESSÃO!N247/PRESSÃO!I247)*100</f>
        <v>7.5656562105089256</v>
      </c>
      <c r="AE247" s="223">
        <f>(PRESSÃO!O247/PRESSÃO!L247)*100</f>
        <v>0.38816034311708941</v>
      </c>
      <c r="AF247" s="108">
        <v>0</v>
      </c>
      <c r="AG247" s="129"/>
    </row>
    <row r="248" spans="1:33" ht="15" customHeight="1" x14ac:dyDescent="0.2">
      <c r="A248" s="277">
        <v>18</v>
      </c>
      <c r="B248" s="279">
        <v>30</v>
      </c>
      <c r="C248" s="4" t="s">
        <v>354</v>
      </c>
      <c r="D248" s="1" t="s">
        <v>1</v>
      </c>
      <c r="E248" s="291">
        <v>3518909</v>
      </c>
      <c r="F248" s="94">
        <v>253.67</v>
      </c>
      <c r="G248" s="94">
        <v>0.44029196600710296</v>
      </c>
      <c r="H248" s="94">
        <v>0.59039149987316086</v>
      </c>
      <c r="I248" s="223">
        <f>PRESSÃO!K248</f>
        <v>1.85</v>
      </c>
      <c r="J248" s="223">
        <f>PRESSÃO!L248</f>
        <v>0.1500995338660579</v>
      </c>
      <c r="K248" s="108" t="s">
        <v>137</v>
      </c>
      <c r="L248" s="108" t="s">
        <v>137</v>
      </c>
      <c r="M248" s="108" t="s">
        <v>137</v>
      </c>
      <c r="N248" s="108" t="s">
        <v>137</v>
      </c>
      <c r="O248" s="108" t="s">
        <v>137</v>
      </c>
      <c r="P248" s="108" t="s">
        <v>137</v>
      </c>
      <c r="Q248" s="108" t="s">
        <v>137</v>
      </c>
      <c r="R248" s="108" t="s">
        <v>137</v>
      </c>
      <c r="S248" s="108" t="s">
        <v>137</v>
      </c>
      <c r="T248" s="108" t="s">
        <v>137</v>
      </c>
      <c r="U248" s="299">
        <f>(I248*31536000)/FM!I248</f>
        <v>11738.752515090544</v>
      </c>
      <c r="V248" s="299">
        <f>(J248*31536000)/FM!I248</f>
        <v>952.42231388330026</v>
      </c>
      <c r="W248" s="87">
        <v>86.6</v>
      </c>
      <c r="X248" s="86">
        <v>100</v>
      </c>
      <c r="Y248" s="87">
        <v>85.07</v>
      </c>
      <c r="Z248" s="87">
        <v>16.09</v>
      </c>
      <c r="AA248" s="87">
        <v>100</v>
      </c>
      <c r="AB248" s="223">
        <f>(PRESSÃO!M248/PRESSÃO!J248)*100</f>
        <v>0.41071052014145559</v>
      </c>
      <c r="AC248" s="223">
        <f>(PRESSÃO!M248/PRESSÃO!K248)*100</f>
        <v>0.13107027027027027</v>
      </c>
      <c r="AD248" s="223">
        <f>(PRESSÃO!N248/PRESSÃO!I248)*100</f>
        <v>0</v>
      </c>
      <c r="AE248" s="223">
        <f>(PRESSÃO!O248/PRESSÃO!L248)*100</f>
        <v>1.6154613792230581</v>
      </c>
      <c r="AF248" s="108">
        <v>0</v>
      </c>
      <c r="AG248" s="129"/>
    </row>
    <row r="249" spans="1:33" ht="15" customHeight="1" x14ac:dyDescent="0.2">
      <c r="A249" s="277">
        <v>20</v>
      </c>
      <c r="B249" s="279">
        <v>30</v>
      </c>
      <c r="C249" s="4" t="s">
        <v>355</v>
      </c>
      <c r="D249" s="1" t="s">
        <v>3</v>
      </c>
      <c r="E249" s="291">
        <v>3519006</v>
      </c>
      <c r="F249" s="94">
        <v>365.14</v>
      </c>
      <c r="G249" s="94">
        <v>0.83055075405885337</v>
      </c>
      <c r="H249" s="94">
        <v>1.1507630929731101</v>
      </c>
      <c r="I249" s="223">
        <f>PRESSÃO!K249</f>
        <v>2.65</v>
      </c>
      <c r="J249" s="223">
        <f>PRESSÃO!L249</f>
        <v>0.32021233891425671</v>
      </c>
      <c r="K249" s="108" t="s">
        <v>137</v>
      </c>
      <c r="L249" s="108" t="s">
        <v>137</v>
      </c>
      <c r="M249" s="108" t="s">
        <v>137</v>
      </c>
      <c r="N249" s="108" t="s">
        <v>137</v>
      </c>
      <c r="O249" s="108" t="s">
        <v>137</v>
      </c>
      <c r="P249" s="108" t="s">
        <v>137</v>
      </c>
      <c r="Q249" s="108" t="s">
        <v>137</v>
      </c>
      <c r="R249" s="108" t="s">
        <v>137</v>
      </c>
      <c r="S249" s="108" t="s">
        <v>137</v>
      </c>
      <c r="T249" s="108" t="s">
        <v>137</v>
      </c>
      <c r="U249" s="299">
        <f>(I249*31536000)/FM!I249</f>
        <v>9248.6055776892426</v>
      </c>
      <c r="V249" s="299">
        <f>(J249*31536000)/FM!I249</f>
        <v>1117.5538202744578</v>
      </c>
      <c r="W249" s="87">
        <v>85.58</v>
      </c>
      <c r="X249" s="86">
        <v>100</v>
      </c>
      <c r="Y249" s="87">
        <v>76.849999999999994</v>
      </c>
      <c r="Z249" s="87">
        <v>0</v>
      </c>
      <c r="AA249" s="87">
        <v>93.73</v>
      </c>
      <c r="AB249" s="223">
        <f>(PRESSÃO!M249/PRESSÃO!J249)*100</f>
        <v>0.42802902092334455</v>
      </c>
      <c r="AC249" s="223">
        <f>(PRESSÃO!M249/PRESSÃO!K249)*100</f>
        <v>0.18587169811320758</v>
      </c>
      <c r="AD249" s="223">
        <f>(PRESSÃO!N249/PRESSÃO!I249)*100</f>
        <v>4.6402943843777467E-2</v>
      </c>
      <c r="AE249" s="223">
        <f>(PRESSÃO!O249/PRESSÃO!L249)*100</f>
        <v>1.4178716583484718</v>
      </c>
      <c r="AF249" s="108">
        <v>0</v>
      </c>
      <c r="AG249" s="129"/>
    </row>
    <row r="250" spans="1:33" ht="15" customHeight="1" x14ac:dyDescent="0.2">
      <c r="A250" s="277">
        <v>5</v>
      </c>
      <c r="B250" s="279">
        <v>30</v>
      </c>
      <c r="C250" s="4" t="s">
        <v>356</v>
      </c>
      <c r="D250" s="1" t="s">
        <v>9</v>
      </c>
      <c r="E250" s="291">
        <v>3519055</v>
      </c>
      <c r="F250" s="94">
        <v>64.28</v>
      </c>
      <c r="G250" s="94">
        <v>0.19012607623033995</v>
      </c>
      <c r="H250" s="94">
        <v>0.29019243214104512</v>
      </c>
      <c r="I250" s="223">
        <f>PRESSÃO!K250</f>
        <v>0.79</v>
      </c>
      <c r="J250" s="223">
        <f>PRESSÃO!L250</f>
        <v>0.10006635591070517</v>
      </c>
      <c r="K250" s="108" t="s">
        <v>137</v>
      </c>
      <c r="L250" s="108" t="s">
        <v>137</v>
      </c>
      <c r="M250" s="108" t="s">
        <v>137</v>
      </c>
      <c r="N250" s="108" t="s">
        <v>137</v>
      </c>
      <c r="O250" s="108" t="s">
        <v>137</v>
      </c>
      <c r="P250" s="108" t="s">
        <v>137</v>
      </c>
      <c r="Q250" s="108" t="s">
        <v>137</v>
      </c>
      <c r="R250" s="108" t="s">
        <v>137</v>
      </c>
      <c r="S250" s="108" t="s">
        <v>137</v>
      </c>
      <c r="T250" s="108" t="s">
        <v>137</v>
      </c>
      <c r="U250" s="299">
        <f>(I250*31536000)/FM!I250</f>
        <v>1868.2744656917885</v>
      </c>
      <c r="V250" s="299">
        <f>(J250*31536000)/FM!I250</f>
        <v>236.64736407948993</v>
      </c>
      <c r="W250" s="87">
        <v>72.430000000000007</v>
      </c>
      <c r="X250" s="86">
        <v>100</v>
      </c>
      <c r="Y250" s="87">
        <v>72.430000000000007</v>
      </c>
      <c r="Z250" s="87">
        <v>30</v>
      </c>
      <c r="AA250" s="87">
        <v>100</v>
      </c>
      <c r="AB250" s="223">
        <f>(PRESSÃO!M250/PRESSÃO!J250)*100</f>
        <v>29.721691693902951</v>
      </c>
      <c r="AC250" s="223">
        <f>(PRESSÃO!M250/PRESSÃO!K250)*100</f>
        <v>10.917734177215186</v>
      </c>
      <c r="AD250" s="223">
        <f>(PRESSÃO!N250/PRESSÃO!I250)*100</f>
        <v>21.383179417612347</v>
      </c>
      <c r="AE250" s="223">
        <f>(PRESSÃO!O250/PRESSÃO!L250)*100</f>
        <v>45.564865018855109</v>
      </c>
      <c r="AF250" s="108">
        <v>2</v>
      </c>
      <c r="AG250" s="129"/>
    </row>
    <row r="251" spans="1:33" ht="15" customHeight="1" x14ac:dyDescent="0.2">
      <c r="A251" s="277">
        <v>5</v>
      </c>
      <c r="B251" s="279">
        <v>30</v>
      </c>
      <c r="C251" s="4" t="s">
        <v>357</v>
      </c>
      <c r="D251" s="1" t="s">
        <v>9</v>
      </c>
      <c r="E251" s="291">
        <v>3519071</v>
      </c>
      <c r="F251" s="94">
        <v>62.22</v>
      </c>
      <c r="G251" s="94">
        <v>0.19012607623033995</v>
      </c>
      <c r="H251" s="94">
        <v>0.30019906773211563</v>
      </c>
      <c r="I251" s="223">
        <f>PRESSÃO!K251</f>
        <v>0.79</v>
      </c>
      <c r="J251" s="223">
        <f>PRESSÃO!L251</f>
        <v>0.11007299150177569</v>
      </c>
      <c r="K251" s="108" t="s">
        <v>137</v>
      </c>
      <c r="L251" s="108" t="s">
        <v>137</v>
      </c>
      <c r="M251" s="108" t="s">
        <v>137</v>
      </c>
      <c r="N251" s="108" t="s">
        <v>137</v>
      </c>
      <c r="O251" s="108" t="s">
        <v>137</v>
      </c>
      <c r="P251" s="108" t="s">
        <v>137</v>
      </c>
      <c r="Q251" s="108" t="s">
        <v>137</v>
      </c>
      <c r="R251" s="108" t="s">
        <v>137</v>
      </c>
      <c r="S251" s="108" t="s">
        <v>137</v>
      </c>
      <c r="T251" s="108" t="s">
        <v>137</v>
      </c>
      <c r="U251" s="299">
        <f>(I251*31536000)/FM!I251</f>
        <v>115.72521495162137</v>
      </c>
      <c r="V251" s="299">
        <f>(J251*31536000)/FM!I251</f>
        <v>16.124329875836686</v>
      </c>
      <c r="W251" s="87">
        <v>100</v>
      </c>
      <c r="X251" s="86">
        <v>100</v>
      </c>
      <c r="Y251" s="87">
        <v>92.44</v>
      </c>
      <c r="Z251" s="87">
        <v>27.51</v>
      </c>
      <c r="AA251" s="87">
        <v>100</v>
      </c>
      <c r="AB251" s="223">
        <f>(PRESSÃO!M251/PRESSÃO!J251)*100</f>
        <v>33.992777116503689</v>
      </c>
      <c r="AC251" s="223">
        <f>(PRESSÃO!M251/PRESSÃO!K251)*100</f>
        <v>12.917215189873421</v>
      </c>
      <c r="AD251" s="223">
        <f>(PRESSÃO!N251/PRESSÃO!I251)*100</f>
        <v>14.245073867294201</v>
      </c>
      <c r="AE251" s="223">
        <f>(PRESSÃO!O251/PRESSÃO!L251)*100</f>
        <v>68.102446365138292</v>
      </c>
      <c r="AF251" s="108">
        <v>0</v>
      </c>
      <c r="AG251" s="129"/>
    </row>
    <row r="252" spans="1:33" ht="15" customHeight="1" x14ac:dyDescent="0.2">
      <c r="A252" s="277">
        <v>13</v>
      </c>
      <c r="B252" s="279">
        <v>30</v>
      </c>
      <c r="C252" s="4" t="s">
        <v>358</v>
      </c>
      <c r="D252" s="1" t="s">
        <v>10</v>
      </c>
      <c r="E252" s="291">
        <v>3519105</v>
      </c>
      <c r="F252" s="94">
        <v>548.03</v>
      </c>
      <c r="G252" s="94">
        <v>1.7211413216641298</v>
      </c>
      <c r="H252" s="94">
        <v>2.1614332876712332</v>
      </c>
      <c r="I252" s="223">
        <f>PRESSÃO!K252</f>
        <v>4.4400000000000004</v>
      </c>
      <c r="J252" s="223">
        <f>PRESSÃO!L252</f>
        <v>0.44029196600710341</v>
      </c>
      <c r="K252" s="108" t="s">
        <v>137</v>
      </c>
      <c r="L252" s="108" t="s">
        <v>137</v>
      </c>
      <c r="M252" s="108" t="s">
        <v>137</v>
      </c>
      <c r="N252" s="108" t="s">
        <v>137</v>
      </c>
      <c r="O252" s="108" t="s">
        <v>137</v>
      </c>
      <c r="P252" s="108" t="s">
        <v>137</v>
      </c>
      <c r="Q252" s="108" t="s">
        <v>137</v>
      </c>
      <c r="R252" s="108" t="s">
        <v>137</v>
      </c>
      <c r="S252" s="108" t="s">
        <v>137</v>
      </c>
      <c r="T252" s="108" t="s">
        <v>137</v>
      </c>
      <c r="U252" s="299">
        <f>(I252*31536000)/FM!I252</f>
        <v>12940.835489833642</v>
      </c>
      <c r="V252" s="299">
        <f>(J252*31536000)/FM!I252</f>
        <v>1283.2761035120159</v>
      </c>
      <c r="W252" s="87">
        <v>87.42</v>
      </c>
      <c r="X252" s="86">
        <v>97.43</v>
      </c>
      <c r="Y252" s="87">
        <v>81.92</v>
      </c>
      <c r="Z252" s="87">
        <v>17.940000000000001</v>
      </c>
      <c r="AA252" s="87">
        <v>100</v>
      </c>
      <c r="AB252" s="223">
        <f>(PRESSÃO!M252/PRESSÃO!J252)*100</f>
        <v>12.890552837751052</v>
      </c>
      <c r="AC252" s="223">
        <f>(PRESSÃO!M252/PRESSÃO!K252)*100</f>
        <v>6.2752409909909908</v>
      </c>
      <c r="AD252" s="223">
        <f>(PRESSÃO!N252/PRESSÃO!I252)*100</f>
        <v>13.006683250365047</v>
      </c>
      <c r="AE252" s="223">
        <f>(PRESSÃO!O252/PRESSÃO!L252)*100</f>
        <v>12.436588497532698</v>
      </c>
      <c r="AF252" s="108">
        <v>3</v>
      </c>
      <c r="AG252" s="129"/>
    </row>
    <row r="253" spans="1:33" ht="15" customHeight="1" x14ac:dyDescent="0.2">
      <c r="A253" s="277">
        <v>20</v>
      </c>
      <c r="B253" s="279">
        <v>30</v>
      </c>
      <c r="C253" s="4" t="s">
        <v>359</v>
      </c>
      <c r="D253" s="1" t="s">
        <v>3</v>
      </c>
      <c r="E253" s="291">
        <v>3519204</v>
      </c>
      <c r="F253" s="94">
        <v>324.02999999999997</v>
      </c>
      <c r="G253" s="94">
        <v>0.72047776255707763</v>
      </c>
      <c r="H253" s="94">
        <v>1.0106701946981229</v>
      </c>
      <c r="I253" s="223">
        <f>PRESSÃO!K253</f>
        <v>2.39</v>
      </c>
      <c r="J253" s="223">
        <f>PRESSÃO!L253</f>
        <v>0.29019243214104529</v>
      </c>
      <c r="K253" s="108" t="s">
        <v>137</v>
      </c>
      <c r="L253" s="108" t="s">
        <v>137</v>
      </c>
      <c r="M253" s="108" t="s">
        <v>137</v>
      </c>
      <c r="N253" s="108" t="s">
        <v>137</v>
      </c>
      <c r="O253" s="108" t="s">
        <v>137</v>
      </c>
      <c r="P253" s="108" t="s">
        <v>137</v>
      </c>
      <c r="Q253" s="108" t="s">
        <v>137</v>
      </c>
      <c r="R253" s="108" t="s">
        <v>137</v>
      </c>
      <c r="S253" s="108" t="s">
        <v>137</v>
      </c>
      <c r="T253" s="108" t="s">
        <v>137</v>
      </c>
      <c r="U253" s="299">
        <f>(I253*31536000)/FM!I253</f>
        <v>11893.804639419284</v>
      </c>
      <c r="V253" s="299">
        <f>(J253*31536000)/FM!I253</f>
        <v>1444.1389521855774</v>
      </c>
      <c r="W253" s="87">
        <v>84.28</v>
      </c>
      <c r="X253" s="86">
        <v>100</v>
      </c>
      <c r="Y253" s="87">
        <v>83.21</v>
      </c>
      <c r="Z253" s="87">
        <v>18.43</v>
      </c>
      <c r="AA253" s="87">
        <v>100</v>
      </c>
      <c r="AB253" s="223">
        <f>(PRESSÃO!M253/PRESSÃO!J253)*100</f>
        <v>0.1631194833535603</v>
      </c>
      <c r="AC253" s="223">
        <f>(PRESSÃO!M253/PRESSÃO!K253)*100</f>
        <v>6.897907949790795E-2</v>
      </c>
      <c r="AD253" s="223">
        <f>(PRESSÃO!N253/PRESSÃO!I253)*100</f>
        <v>0.15421711227513099</v>
      </c>
      <c r="AE253" s="223">
        <f>(PRESSÃO!O253/PRESSÃO!L253)*100</f>
        <v>0.18522192189310896</v>
      </c>
      <c r="AF253" s="108">
        <v>0</v>
      </c>
      <c r="AG253" s="129"/>
    </row>
    <row r="254" spans="1:33" ht="15" customHeight="1" x14ac:dyDescent="0.2">
      <c r="A254" s="277">
        <v>17</v>
      </c>
      <c r="B254" s="279">
        <v>30</v>
      </c>
      <c r="C254" s="4" t="s">
        <v>360</v>
      </c>
      <c r="D254" s="1" t="s">
        <v>7</v>
      </c>
      <c r="E254" s="291">
        <v>3519253</v>
      </c>
      <c r="F254" s="94">
        <v>401.37</v>
      </c>
      <c r="G254" s="94">
        <v>1.571041787798072</v>
      </c>
      <c r="H254" s="94">
        <v>1.9813138470319633</v>
      </c>
      <c r="I254" s="223">
        <f>PRESSÃO!K254</f>
        <v>3.74</v>
      </c>
      <c r="J254" s="223">
        <f>PRESSÃO!L254</f>
        <v>0.41027205923389132</v>
      </c>
      <c r="K254" s="108" t="s">
        <v>137</v>
      </c>
      <c r="L254" s="108" t="s">
        <v>137</v>
      </c>
      <c r="M254" s="108" t="s">
        <v>137</v>
      </c>
      <c r="N254" s="108" t="s">
        <v>137</v>
      </c>
      <c r="O254" s="108" t="s">
        <v>137</v>
      </c>
      <c r="P254" s="108" t="s">
        <v>137</v>
      </c>
      <c r="Q254" s="108" t="s">
        <v>137</v>
      </c>
      <c r="R254" s="108" t="s">
        <v>137</v>
      </c>
      <c r="S254" s="108" t="s">
        <v>137</v>
      </c>
      <c r="T254" s="108" t="s">
        <v>137</v>
      </c>
      <c r="U254" s="299">
        <f>(I254*31536000)/FM!I254</f>
        <v>17664.316309719936</v>
      </c>
      <c r="V254" s="299">
        <f>(J254*31536000)/FM!I254</f>
        <v>1937.7474404672753</v>
      </c>
      <c r="W254" s="87">
        <v>36.200000000000003</v>
      </c>
      <c r="X254" s="86">
        <v>100</v>
      </c>
      <c r="Y254" s="87">
        <v>31.62</v>
      </c>
      <c r="Z254" s="87">
        <v>23.54</v>
      </c>
      <c r="AA254" s="87">
        <v>81.36</v>
      </c>
      <c r="AB254" s="223">
        <f>(PRESSÃO!M254/PRESSÃO!J254)*100</f>
        <v>7.6923148863220607</v>
      </c>
      <c r="AC254" s="223">
        <f>(PRESSÃO!M254/PRESSÃO!K254)*100</f>
        <v>4.0751042780748659</v>
      </c>
      <c r="AD254" s="223">
        <f>(PRESSÃO!N254/PRESSÃO!I254)*100</f>
        <v>8.4821232022586894</v>
      </c>
      <c r="AE254" s="223">
        <f>(PRESSÃO!O254/PRESSÃO!L254)*100</f>
        <v>4.667926944808622</v>
      </c>
      <c r="AF254" s="108">
        <v>0</v>
      </c>
      <c r="AG254" s="129"/>
    </row>
    <row r="255" spans="1:33" ht="15" customHeight="1" x14ac:dyDescent="0.2">
      <c r="A255" s="277">
        <v>13</v>
      </c>
      <c r="B255" s="279">
        <v>30</v>
      </c>
      <c r="C255" s="4" t="s">
        <v>361</v>
      </c>
      <c r="D255" s="1" t="s">
        <v>10</v>
      </c>
      <c r="E255" s="291">
        <v>3519303</v>
      </c>
      <c r="F255" s="94">
        <v>289.54000000000002</v>
      </c>
      <c r="G255" s="94">
        <v>0.99065692351598167</v>
      </c>
      <c r="H255" s="94">
        <v>1.2708427200659564</v>
      </c>
      <c r="I255" s="223">
        <f>PRESSÃO!K255</f>
        <v>2.58</v>
      </c>
      <c r="J255" s="223">
        <f>PRESSÃO!L255</f>
        <v>0.28018579654997477</v>
      </c>
      <c r="K255" s="108" t="s">
        <v>137</v>
      </c>
      <c r="L255" s="108" t="s">
        <v>137</v>
      </c>
      <c r="M255" s="108" t="s">
        <v>137</v>
      </c>
      <c r="N255" s="108" t="s">
        <v>137</v>
      </c>
      <c r="O255" s="108" t="s">
        <v>137</v>
      </c>
      <c r="P255" s="108" t="s">
        <v>137</v>
      </c>
      <c r="Q255" s="108" t="s">
        <v>137</v>
      </c>
      <c r="R255" s="108" t="s">
        <v>137</v>
      </c>
      <c r="S255" s="108" t="s">
        <v>137</v>
      </c>
      <c r="T255" s="108" t="s">
        <v>137</v>
      </c>
      <c r="U255" s="299">
        <f>(I255*31536000)/FM!I255</f>
        <v>2451.2798264642083</v>
      </c>
      <c r="V255" s="299">
        <f>(J255*31536000)/FM!I255</f>
        <v>266.20689563750318</v>
      </c>
      <c r="W255" s="87" t="s">
        <v>858</v>
      </c>
      <c r="X255" s="86" t="s">
        <v>858</v>
      </c>
      <c r="Y255" s="87" t="s">
        <v>858</v>
      </c>
      <c r="Z255" s="87" t="s">
        <v>858</v>
      </c>
      <c r="AA255" s="87" t="s">
        <v>858</v>
      </c>
      <c r="AB255" s="223">
        <f>(PRESSÃO!M255/PRESSÃO!J255)*100</f>
        <v>16.231143063029432</v>
      </c>
      <c r="AC255" s="223">
        <f>(PRESSÃO!M255/PRESSÃO!K255)*100</f>
        <v>7.9950503875968995</v>
      </c>
      <c r="AD255" s="223">
        <f>(PRESSÃO!N255/PRESSÃO!I255)*100</f>
        <v>19.409393447488291</v>
      </c>
      <c r="AE255" s="223">
        <f>(PRESSÃO!O255/PRESSÃO!L255)*100</f>
        <v>4.993757775121332</v>
      </c>
      <c r="AF255" s="108">
        <v>0</v>
      </c>
      <c r="AG255" s="129"/>
    </row>
    <row r="256" spans="1:33" ht="15" customHeight="1" x14ac:dyDescent="0.2">
      <c r="A256" s="277">
        <v>16</v>
      </c>
      <c r="B256" s="279">
        <v>30</v>
      </c>
      <c r="C256" s="4" t="s">
        <v>362</v>
      </c>
      <c r="D256" s="1" t="s">
        <v>0</v>
      </c>
      <c r="E256" s="291">
        <v>3519402</v>
      </c>
      <c r="F256" s="94">
        <v>270.75</v>
      </c>
      <c r="G256" s="94">
        <v>0.64042467782851342</v>
      </c>
      <c r="H256" s="94">
        <v>0.82054411846778286</v>
      </c>
      <c r="I256" s="223">
        <f>PRESSÃO!K256</f>
        <v>2.02</v>
      </c>
      <c r="J256" s="223">
        <f>PRESSÃO!L256</f>
        <v>0.18011944063926943</v>
      </c>
      <c r="K256" s="108" t="s">
        <v>137</v>
      </c>
      <c r="L256" s="108" t="s">
        <v>137</v>
      </c>
      <c r="M256" s="108" t="s">
        <v>137</v>
      </c>
      <c r="N256" s="108" t="s">
        <v>137</v>
      </c>
      <c r="O256" s="108" t="s">
        <v>137</v>
      </c>
      <c r="P256" s="108" t="s">
        <v>137</v>
      </c>
      <c r="Q256" s="108" t="s">
        <v>137</v>
      </c>
      <c r="R256" s="108" t="s">
        <v>137</v>
      </c>
      <c r="S256" s="108" t="s">
        <v>137</v>
      </c>
      <c r="T256" s="108" t="s">
        <v>137</v>
      </c>
      <c r="U256" s="299">
        <f>(I256*31536000)/FM!I256</f>
        <v>5478.861271179152</v>
      </c>
      <c r="V256" s="299">
        <f>(J256*31536000)/FM!I256</f>
        <v>488.53932054700272</v>
      </c>
      <c r="W256" s="87">
        <v>89.27</v>
      </c>
      <c r="X256" s="86">
        <v>100</v>
      </c>
      <c r="Y256" s="87">
        <v>87.27</v>
      </c>
      <c r="Z256" s="87">
        <v>15.83</v>
      </c>
      <c r="AA256" s="87">
        <v>96.83</v>
      </c>
      <c r="AB256" s="223">
        <f>(PRESSÃO!M256/PRESSÃO!J256)*100</f>
        <v>10.291890234701103</v>
      </c>
      <c r="AC256" s="223">
        <f>(PRESSÃO!M256/PRESSÃO!K256)*100</f>
        <v>4.1806683168316834</v>
      </c>
      <c r="AD256" s="223">
        <f>(PRESSÃO!N256/PRESSÃO!I256)*100</f>
        <v>11.148071345732472</v>
      </c>
      <c r="AE256" s="223">
        <f>(PRESSÃO!O256/PRESSÃO!L256)*100</f>
        <v>7.247690728811798</v>
      </c>
      <c r="AF256" s="108">
        <v>0</v>
      </c>
      <c r="AG256" s="129"/>
    </row>
    <row r="257" spans="1:33" ht="15" customHeight="1" x14ac:dyDescent="0.2">
      <c r="A257" s="277">
        <v>17</v>
      </c>
      <c r="B257" s="279">
        <v>30</v>
      </c>
      <c r="C257" s="4" t="s">
        <v>363</v>
      </c>
      <c r="D257" s="1" t="s">
        <v>7</v>
      </c>
      <c r="E257" s="291">
        <v>3519501</v>
      </c>
      <c r="F257" s="94">
        <v>228.45</v>
      </c>
      <c r="G257" s="94">
        <v>0.89059056760527655</v>
      </c>
      <c r="H257" s="94">
        <v>1.1207431861998987</v>
      </c>
      <c r="I257" s="223">
        <f>PRESSÃO!K257</f>
        <v>2.12</v>
      </c>
      <c r="J257" s="223">
        <f>PRESSÃO!L257</f>
        <v>0.2301526185946221</v>
      </c>
      <c r="K257" s="108" t="s">
        <v>137</v>
      </c>
      <c r="L257" s="108" t="s">
        <v>137</v>
      </c>
      <c r="M257" s="108" t="s">
        <v>137</v>
      </c>
      <c r="N257" s="108" t="s">
        <v>137</v>
      </c>
      <c r="O257" s="108" t="s">
        <v>137</v>
      </c>
      <c r="P257" s="108" t="s">
        <v>137</v>
      </c>
      <c r="Q257" s="108" t="s">
        <v>137</v>
      </c>
      <c r="R257" s="108" t="s">
        <v>137</v>
      </c>
      <c r="S257" s="108" t="s">
        <v>137</v>
      </c>
      <c r="T257" s="108" t="s">
        <v>137</v>
      </c>
      <c r="U257" s="299">
        <f>(I257*31536000)/FM!I257</f>
        <v>9289.4706127553145</v>
      </c>
      <c r="V257" s="299">
        <f>(J257*31536000)/FM!I257</f>
        <v>1008.488673058219</v>
      </c>
      <c r="W257" s="87">
        <v>91.51</v>
      </c>
      <c r="X257" s="86">
        <v>92.37</v>
      </c>
      <c r="Y257" s="87">
        <v>91.51</v>
      </c>
      <c r="Z257" s="87">
        <v>46.27</v>
      </c>
      <c r="AA257" s="87">
        <v>99.08</v>
      </c>
      <c r="AB257" s="223">
        <f>(PRESSÃO!M257/PRESSÃO!J257)*100</f>
        <v>17.440953682062876</v>
      </c>
      <c r="AC257" s="223">
        <f>(PRESSÃO!M257/PRESSÃO!K257)*100</f>
        <v>9.2202028301886791</v>
      </c>
      <c r="AD257" s="223">
        <f>(PRESSÃO!N257/PRESSÃO!I257)*100</f>
        <v>21.438695506667838</v>
      </c>
      <c r="AE257" s="223">
        <f>(PRESSÃO!O257/PRESSÃO!L257)*100</f>
        <v>1.9714309694610712</v>
      </c>
      <c r="AF257" s="108">
        <v>0</v>
      </c>
      <c r="AG257" s="129"/>
    </row>
    <row r="258" spans="1:33" ht="15" customHeight="1" x14ac:dyDescent="0.2">
      <c r="A258" s="277">
        <v>13</v>
      </c>
      <c r="B258" s="279">
        <v>30</v>
      </c>
      <c r="C258" s="4" t="s">
        <v>364</v>
      </c>
      <c r="D258" s="1" t="s">
        <v>10</v>
      </c>
      <c r="E258" s="291">
        <v>3519600</v>
      </c>
      <c r="F258" s="94">
        <v>688.68</v>
      </c>
      <c r="G258" s="94">
        <v>2.1914531944444442</v>
      </c>
      <c r="H258" s="94">
        <v>2.7518247875443937</v>
      </c>
      <c r="I258" s="223">
        <f>PRESSÃO!K258</f>
        <v>5.54</v>
      </c>
      <c r="J258" s="223">
        <f>PRESSÃO!L258</f>
        <v>0.56037159309994955</v>
      </c>
      <c r="K258" s="108" t="s">
        <v>137</v>
      </c>
      <c r="L258" s="108" t="s">
        <v>137</v>
      </c>
      <c r="M258" s="108" t="s">
        <v>137</v>
      </c>
      <c r="N258" s="108" t="s">
        <v>137</v>
      </c>
      <c r="O258" s="108" t="s">
        <v>137</v>
      </c>
      <c r="P258" s="108" t="s">
        <v>137</v>
      </c>
      <c r="Q258" s="108" t="s">
        <v>137</v>
      </c>
      <c r="R258" s="108" t="s">
        <v>137</v>
      </c>
      <c r="S258" s="108" t="s">
        <v>137</v>
      </c>
      <c r="T258" s="108" t="s">
        <v>137</v>
      </c>
      <c r="U258" s="299">
        <f>(I258*31536000)/FM!I258</f>
        <v>3090.1241642788923</v>
      </c>
      <c r="V258" s="299">
        <f>(J258*31536000)/FM!I258</f>
        <v>312.56639003855832</v>
      </c>
      <c r="W258" s="87">
        <v>96.05</v>
      </c>
      <c r="X258" s="86">
        <v>97.78</v>
      </c>
      <c r="Y258" s="87">
        <v>96.05</v>
      </c>
      <c r="Z258" s="87">
        <v>12.35</v>
      </c>
      <c r="AA258" s="87">
        <v>100</v>
      </c>
      <c r="AB258" s="223">
        <f>(PRESSÃO!M258/PRESSÃO!J258)*100</f>
        <v>17.92028337821797</v>
      </c>
      <c r="AC258" s="223">
        <f>(PRESSÃO!M258/PRESSÃO!K258)*100</f>
        <v>8.901350180505414</v>
      </c>
      <c r="AD258" s="223">
        <f>(PRESSÃO!N258/PRESSÃO!I258)*100</f>
        <v>8.3850570236150386</v>
      </c>
      <c r="AE258" s="223">
        <f>(PRESSÃO!O258/PRESSÃO!L258)*100</f>
        <v>55.209829300682991</v>
      </c>
      <c r="AF258" s="108">
        <v>0</v>
      </c>
      <c r="AG258" s="129"/>
    </row>
    <row r="259" spans="1:33" ht="15" customHeight="1" x14ac:dyDescent="0.2">
      <c r="A259" s="277">
        <v>10</v>
      </c>
      <c r="B259" s="279">
        <v>30</v>
      </c>
      <c r="C259" s="4" t="s">
        <v>365</v>
      </c>
      <c r="D259" s="1" t="s">
        <v>54</v>
      </c>
      <c r="E259" s="291">
        <v>3519709</v>
      </c>
      <c r="F259" s="94">
        <v>1059.69</v>
      </c>
      <c r="G259" s="94">
        <v>5.5436761174530691</v>
      </c>
      <c r="H259" s="94">
        <v>8.215447820268901</v>
      </c>
      <c r="I259" s="223">
        <f>PRESSÃO!K259</f>
        <v>19.739999999999998</v>
      </c>
      <c r="J259" s="223">
        <f>PRESSÃO!L259</f>
        <v>2.6717717028158319</v>
      </c>
      <c r="K259" s="108" t="s">
        <v>137</v>
      </c>
      <c r="L259" s="108" t="s">
        <v>137</v>
      </c>
      <c r="M259" s="108" t="s">
        <v>137</v>
      </c>
      <c r="N259" s="108" t="s">
        <v>137</v>
      </c>
      <c r="O259" s="108" t="s">
        <v>137</v>
      </c>
      <c r="P259" s="108" t="s">
        <v>137</v>
      </c>
      <c r="Q259" s="108" t="s">
        <v>137</v>
      </c>
      <c r="R259" s="108" t="s">
        <v>137</v>
      </c>
      <c r="S259" s="108" t="s">
        <v>137</v>
      </c>
      <c r="T259" s="108" t="s">
        <v>137</v>
      </c>
      <c r="U259" s="299">
        <f>(I259*31536000)/FM!I259</f>
        <v>8371.263514603841</v>
      </c>
      <c r="V259" s="299">
        <f>(J259*31536000)/FM!I259</f>
        <v>1133.0346998547695</v>
      </c>
      <c r="W259" s="87">
        <v>43.7</v>
      </c>
      <c r="X259" s="86" t="s">
        <v>858</v>
      </c>
      <c r="Y259" s="87">
        <v>16.600000000000001</v>
      </c>
      <c r="Z259" s="87">
        <v>46.87</v>
      </c>
      <c r="AA259" s="87">
        <v>100</v>
      </c>
      <c r="AB259" s="223">
        <f>(PRESSÃO!M259/PRESSÃO!J259)*100</f>
        <v>3.900224394456834</v>
      </c>
      <c r="AC259" s="223">
        <f>(PRESSÃO!M259/PRESSÃO!K259)*100</f>
        <v>1.6232061803444779</v>
      </c>
      <c r="AD259" s="223">
        <f>(PRESSÃO!N259/PRESSÃO!I259)*100</f>
        <v>5.1691710325179523</v>
      </c>
      <c r="AE259" s="223">
        <f>(PRESSÃO!O259/PRESSÃO!L259)*100</f>
        <v>1.2672789357082999</v>
      </c>
      <c r="AF259" s="108">
        <v>0</v>
      </c>
      <c r="AG259" s="129"/>
    </row>
    <row r="260" spans="1:33" ht="15" customHeight="1" x14ac:dyDescent="0.2">
      <c r="A260" s="277">
        <v>12</v>
      </c>
      <c r="B260" s="279">
        <v>30</v>
      </c>
      <c r="C260" s="4" t="s">
        <v>366</v>
      </c>
      <c r="D260" s="1" t="s">
        <v>11</v>
      </c>
      <c r="E260" s="291">
        <v>3519808</v>
      </c>
      <c r="F260" s="94">
        <v>363.13</v>
      </c>
      <c r="G260" s="94">
        <v>0.83055075405885337</v>
      </c>
      <c r="H260" s="94">
        <v>1.2308161777016742</v>
      </c>
      <c r="I260" s="223">
        <f>PRESSÃO!K260</f>
        <v>3.56</v>
      </c>
      <c r="J260" s="223">
        <f>PRESSÃO!L260</f>
        <v>0.40026542364282081</v>
      </c>
      <c r="K260" s="108" t="s">
        <v>137</v>
      </c>
      <c r="L260" s="108" t="s">
        <v>137</v>
      </c>
      <c r="M260" s="108" t="s">
        <v>137</v>
      </c>
      <c r="N260" s="108" t="s">
        <v>137</v>
      </c>
      <c r="O260" s="108" t="s">
        <v>137</v>
      </c>
      <c r="P260" s="108" t="s">
        <v>137</v>
      </c>
      <c r="Q260" s="108" t="s">
        <v>137</v>
      </c>
      <c r="R260" s="108" t="s">
        <v>137</v>
      </c>
      <c r="S260" s="108" t="s">
        <v>137</v>
      </c>
      <c r="T260" s="108" t="s">
        <v>137</v>
      </c>
      <c r="U260" s="299">
        <f>(I260*31536000)/FM!I260</f>
        <v>14367.56590734579</v>
      </c>
      <c r="V260" s="299">
        <f>(J260*31536000)/FM!I260</f>
        <v>1615.4044535449189</v>
      </c>
      <c r="W260" s="87">
        <v>91</v>
      </c>
      <c r="X260" s="86">
        <v>100</v>
      </c>
      <c r="Y260" s="87">
        <v>89.52</v>
      </c>
      <c r="Z260" s="87">
        <v>22.3</v>
      </c>
      <c r="AA260" s="87">
        <v>100</v>
      </c>
      <c r="AB260" s="223">
        <f>(PRESSÃO!M260/PRESSÃO!J260)*100</f>
        <v>2.5417849201834914</v>
      </c>
      <c r="AC260" s="223">
        <f>(PRESSÃO!M260/PRESSÃO!K260)*100</f>
        <v>0.87878370786516857</v>
      </c>
      <c r="AD260" s="223">
        <f>(PRESSÃO!N260/PRESSÃO!I260)*100</f>
        <v>3.0411747718683264</v>
      </c>
      <c r="AE260" s="223">
        <f>(PRESSÃO!O260/PRESSÃO!L260)*100</f>
        <v>1.5055509779374585</v>
      </c>
      <c r="AF260" s="108">
        <v>0</v>
      </c>
      <c r="AG260" s="129"/>
    </row>
    <row r="261" spans="1:33" ht="15" customHeight="1" x14ac:dyDescent="0.2">
      <c r="A261" s="277">
        <v>22</v>
      </c>
      <c r="B261" s="279">
        <v>30</v>
      </c>
      <c r="C261" s="4" t="s">
        <v>367</v>
      </c>
      <c r="D261" s="1" t="s">
        <v>5</v>
      </c>
      <c r="E261" s="291">
        <v>3519907</v>
      </c>
      <c r="F261" s="94">
        <v>596.07000000000005</v>
      </c>
      <c r="G261" s="94">
        <v>1.8412209487569762</v>
      </c>
      <c r="H261" s="94">
        <v>2.4616323554033483</v>
      </c>
      <c r="I261" s="223">
        <f>PRESSÃO!K261</f>
        <v>4.76</v>
      </c>
      <c r="J261" s="223">
        <f>PRESSÃO!L261</f>
        <v>0.62041140664637218</v>
      </c>
      <c r="K261" s="108" t="s">
        <v>137</v>
      </c>
      <c r="L261" s="108" t="s">
        <v>137</v>
      </c>
      <c r="M261" s="108" t="s">
        <v>137</v>
      </c>
      <c r="N261" s="108" t="s">
        <v>137</v>
      </c>
      <c r="O261" s="108" t="s">
        <v>137</v>
      </c>
      <c r="P261" s="108" t="s">
        <v>137</v>
      </c>
      <c r="Q261" s="108" t="s">
        <v>137</v>
      </c>
      <c r="R261" s="108" t="s">
        <v>137</v>
      </c>
      <c r="S261" s="108" t="s">
        <v>137</v>
      </c>
      <c r="T261" s="108" t="s">
        <v>137</v>
      </c>
      <c r="U261" s="299">
        <f>(I261*31536000)/FM!I261</f>
        <v>19247.513783818438</v>
      </c>
      <c r="V261" s="299">
        <f>(J261*31536000)/FM!I261</f>
        <v>2508.6926682908056</v>
      </c>
      <c r="W261" s="87" t="s">
        <v>858</v>
      </c>
      <c r="X261" s="86">
        <v>100</v>
      </c>
      <c r="Y261" s="87" t="s">
        <v>858</v>
      </c>
      <c r="Z261" s="87" t="s">
        <v>858</v>
      </c>
      <c r="AA261" s="87" t="s">
        <v>858</v>
      </c>
      <c r="AB261" s="223">
        <f>(PRESSÃO!M261/PRESSÃO!J261)*100</f>
        <v>0.19711310624225803</v>
      </c>
      <c r="AC261" s="223">
        <f>(PRESSÃO!M261/PRESSÃO!K261)*100</f>
        <v>0.10193697478991597</v>
      </c>
      <c r="AD261" s="223">
        <f>(PRESSÃO!N261/PRESSÃO!I261)*100</f>
        <v>5.2791056969898444E-3</v>
      </c>
      <c r="AE261" s="223">
        <f>(PRESSÃO!O261/PRESSÃO!L261)*100</f>
        <v>0.7664269143120862</v>
      </c>
      <c r="AF261" s="108">
        <v>0</v>
      </c>
      <c r="AG261" s="129"/>
    </row>
    <row r="262" spans="1:33" ht="15" customHeight="1" x14ac:dyDescent="0.2">
      <c r="A262" s="277">
        <v>13</v>
      </c>
      <c r="B262" s="279">
        <v>30</v>
      </c>
      <c r="C262" s="4" t="s">
        <v>368</v>
      </c>
      <c r="D262" s="1" t="s">
        <v>10</v>
      </c>
      <c r="E262" s="291">
        <v>3520004</v>
      </c>
      <c r="F262" s="94">
        <v>96.62</v>
      </c>
      <c r="G262" s="94">
        <v>0.28018579654997466</v>
      </c>
      <c r="H262" s="94">
        <v>0.37024551686960933</v>
      </c>
      <c r="I262" s="223">
        <f>PRESSÃO!K262</f>
        <v>0.79</v>
      </c>
      <c r="J262" s="223">
        <f>PRESSÃO!L262</f>
        <v>9.0059720319634662E-2</v>
      </c>
      <c r="K262" s="108" t="s">
        <v>137</v>
      </c>
      <c r="L262" s="108" t="s">
        <v>137</v>
      </c>
      <c r="M262" s="108" t="s">
        <v>137</v>
      </c>
      <c r="N262" s="108" t="s">
        <v>137</v>
      </c>
      <c r="O262" s="108" t="s">
        <v>137</v>
      </c>
      <c r="P262" s="108" t="s">
        <v>137</v>
      </c>
      <c r="Q262" s="108" t="s">
        <v>137</v>
      </c>
      <c r="R262" s="108" t="s">
        <v>137</v>
      </c>
      <c r="S262" s="108" t="s">
        <v>137</v>
      </c>
      <c r="T262" s="108" t="s">
        <v>137</v>
      </c>
      <c r="U262" s="299">
        <f>(I262*31536000)/FM!I262</f>
        <v>1046.0360246882478</v>
      </c>
      <c r="V262" s="299">
        <f>(J262*31536000)/FM!I262</f>
        <v>119.24773649074186</v>
      </c>
      <c r="W262" s="87">
        <v>98.81</v>
      </c>
      <c r="X262" s="86">
        <v>98.16</v>
      </c>
      <c r="Y262" s="87">
        <v>98.81</v>
      </c>
      <c r="Z262" s="87">
        <v>1.51</v>
      </c>
      <c r="AA262" s="87">
        <v>99.11</v>
      </c>
      <c r="AB262" s="223">
        <f>(PRESSÃO!M262/PRESSÃO!J262)*100</f>
        <v>53.328343221920818</v>
      </c>
      <c r="AC262" s="223">
        <f>(PRESSÃO!M262/PRESSÃO!K262)*100</f>
        <v>24.993139240506327</v>
      </c>
      <c r="AD262" s="223">
        <f>(PRESSÃO!N262/PRESSÃO!I262)*100</f>
        <v>70.353923156429815</v>
      </c>
      <c r="AE262" s="223">
        <f>(PRESSÃO!O262/PRESSÃO!L262)*100</f>
        <v>0.35987231455940932</v>
      </c>
      <c r="AF262" s="108">
        <v>0</v>
      </c>
      <c r="AG262" s="129"/>
    </row>
    <row r="263" spans="1:33" ht="15" customHeight="1" x14ac:dyDescent="0.2">
      <c r="A263" s="277">
        <v>8</v>
      </c>
      <c r="B263" s="279">
        <v>30</v>
      </c>
      <c r="C263" s="4" t="s">
        <v>369</v>
      </c>
      <c r="D263" s="1" t="s">
        <v>51</v>
      </c>
      <c r="E263" s="291">
        <v>3520103</v>
      </c>
      <c r="F263" s="94">
        <v>467.11</v>
      </c>
      <c r="G263" s="94">
        <v>1.4409555251141553</v>
      </c>
      <c r="H263" s="94">
        <v>2.3715726350837141</v>
      </c>
      <c r="I263" s="223">
        <f>PRESSÃO!K263</f>
        <v>7.59</v>
      </c>
      <c r="J263" s="223">
        <f>PRESSÃO!L263</f>
        <v>0.93061710996955882</v>
      </c>
      <c r="K263" s="108" t="s">
        <v>137</v>
      </c>
      <c r="L263" s="108" t="s">
        <v>137</v>
      </c>
      <c r="M263" s="108" t="s">
        <v>137</v>
      </c>
      <c r="N263" s="108" t="s">
        <v>137</v>
      </c>
      <c r="O263" s="108" t="s">
        <v>137</v>
      </c>
      <c r="P263" s="108" t="s">
        <v>137</v>
      </c>
      <c r="Q263" s="108" t="s">
        <v>137</v>
      </c>
      <c r="R263" s="108" t="s">
        <v>137</v>
      </c>
      <c r="S263" s="108" t="s">
        <v>137</v>
      </c>
      <c r="T263" s="108" t="s">
        <v>137</v>
      </c>
      <c r="U263" s="299">
        <f>(I263*31536000)/FM!I263</f>
        <v>8282.5786359389604</v>
      </c>
      <c r="V263" s="299">
        <f>(J263*31536000)/FM!I263</f>
        <v>1015.5348344233367</v>
      </c>
      <c r="W263" s="87">
        <v>91.85</v>
      </c>
      <c r="X263" s="86">
        <v>94.31</v>
      </c>
      <c r="Y263" s="87">
        <v>90.01</v>
      </c>
      <c r="Z263" s="87">
        <v>26.46</v>
      </c>
      <c r="AA263" s="87">
        <v>97.39</v>
      </c>
      <c r="AB263" s="223">
        <f>(PRESSÃO!M263/PRESSÃO!J263)*100</f>
        <v>5.687019575313963</v>
      </c>
      <c r="AC263" s="223">
        <f>(PRESSÃO!M263/PRESSÃO!K263)*100</f>
        <v>1.7769670619235833</v>
      </c>
      <c r="AD263" s="223">
        <f>(PRESSÃO!N263/PRESSÃO!I263)*100</f>
        <v>0.26254800610173501</v>
      </c>
      <c r="AE263" s="223">
        <f>(PRESSÃO!O263/PRESSÃO!L263)*100</f>
        <v>14.086201359900633</v>
      </c>
      <c r="AF263" s="108">
        <v>0</v>
      </c>
      <c r="AG263" s="129"/>
    </row>
    <row r="264" spans="1:33" ht="15" customHeight="1" x14ac:dyDescent="0.2">
      <c r="A264" s="277">
        <v>2</v>
      </c>
      <c r="B264" s="279">
        <v>30</v>
      </c>
      <c r="C264" s="4" t="s">
        <v>370</v>
      </c>
      <c r="D264" s="1" t="s">
        <v>6</v>
      </c>
      <c r="E264" s="291">
        <v>3520202</v>
      </c>
      <c r="F264" s="94">
        <v>293.32</v>
      </c>
      <c r="G264" s="94">
        <v>1.4509621607052257</v>
      </c>
      <c r="H264" s="94">
        <v>1.8912541267123288</v>
      </c>
      <c r="I264" s="223">
        <f>PRESSÃO!K264</f>
        <v>4.37</v>
      </c>
      <c r="J264" s="223">
        <f>PRESSÃO!L264</f>
        <v>0.44029196600710319</v>
      </c>
      <c r="K264" s="108" t="s">
        <v>137</v>
      </c>
      <c r="L264" s="108" t="s">
        <v>137</v>
      </c>
      <c r="M264" s="108" t="s">
        <v>137</v>
      </c>
      <c r="N264" s="108" t="s">
        <v>137</v>
      </c>
      <c r="O264" s="108" t="s">
        <v>137</v>
      </c>
      <c r="P264" s="108" t="s">
        <v>137</v>
      </c>
      <c r="Q264" s="108" t="s">
        <v>137</v>
      </c>
      <c r="R264" s="108" t="s">
        <v>137</v>
      </c>
      <c r="S264" s="108" t="s">
        <v>137</v>
      </c>
      <c r="T264" s="108" t="s">
        <v>137</v>
      </c>
      <c r="U264" s="299">
        <f>(I264*31536000)/FM!I264</f>
        <v>15107.686910765184</v>
      </c>
      <c r="V264" s="299">
        <f>(J264*31536000)/FM!I264</f>
        <v>1522.1494672221011</v>
      </c>
      <c r="W264" s="87">
        <v>53.04</v>
      </c>
      <c r="X264" s="86" t="s">
        <v>858</v>
      </c>
      <c r="Y264" s="87">
        <v>24.9</v>
      </c>
      <c r="Z264" s="87">
        <v>20.99</v>
      </c>
      <c r="AA264" s="87">
        <v>66.87</v>
      </c>
      <c r="AB264" s="223">
        <f>(PRESSÃO!M264/PRESSÃO!J264)*100</f>
        <v>11.149310768011524</v>
      </c>
      <c r="AC264" s="223">
        <f>(PRESSÃO!M264/PRESSÃO!K264)*100</f>
        <v>4.825212814645309</v>
      </c>
      <c r="AD264" s="223">
        <f>(PRESSÃO!N264/PRESSÃO!I264)*100</f>
        <v>14.213568457206513</v>
      </c>
      <c r="AE264" s="223">
        <f>(PRESSÃO!O264/PRESSÃO!L264)*100</f>
        <v>1.051188837709869</v>
      </c>
      <c r="AF264" s="108">
        <v>0</v>
      </c>
      <c r="AG264" s="129"/>
    </row>
    <row r="265" spans="1:33" ht="15" customHeight="1" x14ac:dyDescent="0.2">
      <c r="A265" s="277">
        <v>11</v>
      </c>
      <c r="B265" s="279">
        <v>30</v>
      </c>
      <c r="C265" s="4" t="s">
        <v>371</v>
      </c>
      <c r="D265" s="1" t="s">
        <v>12</v>
      </c>
      <c r="E265" s="291">
        <v>3520301</v>
      </c>
      <c r="F265" s="94">
        <v>1980.92</v>
      </c>
      <c r="G265" s="94">
        <v>18.112010419837645</v>
      </c>
      <c r="H265" s="94">
        <v>25.727060104642316</v>
      </c>
      <c r="I265" s="223">
        <f>PRESSÃO!K265</f>
        <v>58.92</v>
      </c>
      <c r="J265" s="223">
        <f>PRESSÃO!L265</f>
        <v>7.6150496848046707</v>
      </c>
      <c r="K265" s="108" t="s">
        <v>137</v>
      </c>
      <c r="L265" s="108" t="s">
        <v>137</v>
      </c>
      <c r="M265" s="108" t="s">
        <v>137</v>
      </c>
      <c r="N265" s="108" t="s">
        <v>137</v>
      </c>
      <c r="O265" s="108" t="s">
        <v>137</v>
      </c>
      <c r="P265" s="108" t="s">
        <v>137</v>
      </c>
      <c r="Q265" s="108" t="s">
        <v>137</v>
      </c>
      <c r="R265" s="108" t="s">
        <v>137</v>
      </c>
      <c r="S265" s="108" t="s">
        <v>137</v>
      </c>
      <c r="T265" s="108" t="s">
        <v>137</v>
      </c>
      <c r="U265" s="299">
        <f>(I265*31536000)/FM!I265</f>
        <v>63725.259620001372</v>
      </c>
      <c r="V265" s="299">
        <f>(J265*31536000)/FM!I265</f>
        <v>8236.1001049454735</v>
      </c>
      <c r="W265" s="87">
        <v>65.28</v>
      </c>
      <c r="X265" s="86" t="s">
        <v>858</v>
      </c>
      <c r="Y265" s="87">
        <v>45.71</v>
      </c>
      <c r="Z265" s="87">
        <v>25.79</v>
      </c>
      <c r="AA265" s="87">
        <v>76.260000000000005</v>
      </c>
      <c r="AB265" s="223">
        <f>(PRESSÃO!M265/PRESSÃO!J265)*100</f>
        <v>0.15723288955468631</v>
      </c>
      <c r="AC265" s="223">
        <f>(PRESSÃO!M265/PRESSÃO!K265)*100</f>
        <v>6.865478615071284E-2</v>
      </c>
      <c r="AD265" s="223">
        <f>(PRESSÃO!N265/PRESSÃO!I265)*100</f>
        <v>0.21958523144641895</v>
      </c>
      <c r="AE265" s="223">
        <f>(PRESSÃO!O265/PRESSÃO!L265)*100</f>
        <v>8.930998852930595E-3</v>
      </c>
      <c r="AF265" s="108">
        <v>0</v>
      </c>
      <c r="AG265" s="129"/>
    </row>
    <row r="266" spans="1:33" ht="15" customHeight="1" x14ac:dyDescent="0.2">
      <c r="A266" s="277">
        <v>11</v>
      </c>
      <c r="B266" s="279">
        <v>30</v>
      </c>
      <c r="C266" s="4" t="s">
        <v>372</v>
      </c>
      <c r="D266" s="1" t="s">
        <v>12</v>
      </c>
      <c r="E266" s="291">
        <v>3520426</v>
      </c>
      <c r="F266" s="94">
        <v>188.53</v>
      </c>
      <c r="G266" s="94">
        <v>1.7511612284373415</v>
      </c>
      <c r="H266" s="94">
        <v>2.4916522621765602</v>
      </c>
      <c r="I266" s="223">
        <f>PRESSÃO!K266</f>
        <v>5.71</v>
      </c>
      <c r="J266" s="223">
        <f>PRESSÃO!L266</f>
        <v>0.74049103373921876</v>
      </c>
      <c r="K266" s="108" t="s">
        <v>137</v>
      </c>
      <c r="L266" s="108" t="s">
        <v>137</v>
      </c>
      <c r="M266" s="108" t="s">
        <v>137</v>
      </c>
      <c r="N266" s="108" t="s">
        <v>137</v>
      </c>
      <c r="O266" s="108" t="s">
        <v>137</v>
      </c>
      <c r="P266" s="108" t="s">
        <v>137</v>
      </c>
      <c r="Q266" s="108" t="s">
        <v>137</v>
      </c>
      <c r="R266" s="108" t="s">
        <v>137</v>
      </c>
      <c r="S266" s="108" t="s">
        <v>137</v>
      </c>
      <c r="T266" s="108" t="s">
        <v>137</v>
      </c>
      <c r="U266" s="299">
        <f>(I266*31536000)/FM!I266</f>
        <v>18423.425414364639</v>
      </c>
      <c r="V266" s="299">
        <f>(J266*31536000)/FM!I266</f>
        <v>2389.2086392469819</v>
      </c>
      <c r="W266" s="87">
        <v>89.23</v>
      </c>
      <c r="X266" s="86" t="s">
        <v>858</v>
      </c>
      <c r="Y266" s="87">
        <v>40.6</v>
      </c>
      <c r="Z266" s="87">
        <v>22.92</v>
      </c>
      <c r="AA266" s="87">
        <v>89.23</v>
      </c>
      <c r="AB266" s="223">
        <f>(PRESSÃO!M266/PRESSÃO!J266)*100</f>
        <v>0</v>
      </c>
      <c r="AC266" s="223">
        <f>(PRESSÃO!M266/PRESSÃO!K266)*100</f>
        <v>0</v>
      </c>
      <c r="AD266" s="223">
        <f>(PRESSÃO!N266/PRESSÃO!I266)*100</f>
        <v>0</v>
      </c>
      <c r="AE266" s="223">
        <f>(PRESSÃO!O266/PRESSÃO!L266)*100</f>
        <v>0</v>
      </c>
      <c r="AF266" s="108">
        <v>0</v>
      </c>
      <c r="AG266" s="129"/>
    </row>
    <row r="267" spans="1:33" ht="15" customHeight="1" x14ac:dyDescent="0.2">
      <c r="A267" s="277">
        <v>18</v>
      </c>
      <c r="B267" s="279">
        <v>30</v>
      </c>
      <c r="C267" s="4" t="s">
        <v>373</v>
      </c>
      <c r="D267" s="1" t="s">
        <v>1</v>
      </c>
      <c r="E267" s="291">
        <v>3520442</v>
      </c>
      <c r="F267" s="94">
        <v>659.38</v>
      </c>
      <c r="G267" s="94">
        <v>1.1507630929731101</v>
      </c>
      <c r="H267" s="94">
        <v>1.5410218810248604</v>
      </c>
      <c r="I267" s="223">
        <f>PRESSÃO!K267</f>
        <v>4.88</v>
      </c>
      <c r="J267" s="223">
        <f>PRESSÃO!L267</f>
        <v>0.39025878805175029</v>
      </c>
      <c r="K267" s="108" t="s">
        <v>137</v>
      </c>
      <c r="L267" s="108" t="s">
        <v>137</v>
      </c>
      <c r="M267" s="108" t="s">
        <v>137</v>
      </c>
      <c r="N267" s="108" t="s">
        <v>137</v>
      </c>
      <c r="O267" s="108" t="s">
        <v>137</v>
      </c>
      <c r="P267" s="108" t="s">
        <v>137</v>
      </c>
      <c r="Q267" s="108" t="s">
        <v>137</v>
      </c>
      <c r="R267" s="108" t="s">
        <v>137</v>
      </c>
      <c r="S267" s="108" t="s">
        <v>137</v>
      </c>
      <c r="T267" s="108" t="s">
        <v>137</v>
      </c>
      <c r="U267" s="299">
        <f>(I267*31536000)/FM!I267</f>
        <v>6025.9086103606251</v>
      </c>
      <c r="V267" s="299">
        <f>(J267*31536000)/FM!I267</f>
        <v>481.89831786679184</v>
      </c>
      <c r="W267" s="87">
        <v>100</v>
      </c>
      <c r="X267" s="86">
        <v>100</v>
      </c>
      <c r="Y267" s="87">
        <v>93.84</v>
      </c>
      <c r="Z267" s="87">
        <v>28.28</v>
      </c>
      <c r="AA267" s="87">
        <v>100</v>
      </c>
      <c r="AB267" s="223">
        <f>(PRESSÃO!M267/PRESSÃO!J267)*100</f>
        <v>9.0009818619676238</v>
      </c>
      <c r="AC267" s="223">
        <f>(PRESSÃO!M267/PRESSÃO!K267)*100</f>
        <v>2.8423586065573767</v>
      </c>
      <c r="AD267" s="223">
        <f>(PRESSÃO!N267/PRESSÃO!I267)*100</f>
        <v>1.5358156781287198</v>
      </c>
      <c r="AE267" s="223">
        <f>(PRESSÃO!O267/PRESSÃO!L267)*100</f>
        <v>31.01365137841568</v>
      </c>
      <c r="AF267" s="108">
        <v>0</v>
      </c>
      <c r="AG267" s="129"/>
    </row>
    <row r="268" spans="1:33" ht="15" customHeight="1" x14ac:dyDescent="0.2">
      <c r="A268" s="277">
        <v>3</v>
      </c>
      <c r="B268" s="279">
        <v>30</v>
      </c>
      <c r="C268" s="4" t="s">
        <v>374</v>
      </c>
      <c r="D268" s="1" t="s">
        <v>13</v>
      </c>
      <c r="E268" s="291">
        <v>3520400</v>
      </c>
      <c r="F268" s="94">
        <v>348.3</v>
      </c>
      <c r="G268" s="94">
        <v>4.9833045243531204</v>
      </c>
      <c r="H268" s="94">
        <v>7.1147179052511422</v>
      </c>
      <c r="I268" s="223">
        <f>PRESSÃO!K268</f>
        <v>19.38</v>
      </c>
      <c r="J268" s="223">
        <f>PRESSÃO!L268</f>
        <v>2.1314133808980218</v>
      </c>
      <c r="K268" s="108" t="s">
        <v>137</v>
      </c>
      <c r="L268" s="108" t="s">
        <v>137</v>
      </c>
      <c r="M268" s="108" t="s">
        <v>137</v>
      </c>
      <c r="N268" s="108" t="s">
        <v>137</v>
      </c>
      <c r="O268" s="108" t="s">
        <v>137</v>
      </c>
      <c r="P268" s="108" t="s">
        <v>137</v>
      </c>
      <c r="Q268" s="108" t="s">
        <v>137</v>
      </c>
      <c r="R268" s="108" t="s">
        <v>137</v>
      </c>
      <c r="S268" s="108" t="s">
        <v>137</v>
      </c>
      <c r="T268" s="108" t="s">
        <v>137</v>
      </c>
      <c r="U268" s="299">
        <f>(I268*31536000)/FM!I268</f>
        <v>19397.222292751048</v>
      </c>
      <c r="V268" s="299">
        <f>(J268*31536000)/FM!I268</f>
        <v>2133.3074895264699</v>
      </c>
      <c r="W268" s="87">
        <v>68.010000000000005</v>
      </c>
      <c r="X268" s="86">
        <v>99.31</v>
      </c>
      <c r="Y268" s="87">
        <v>27.83</v>
      </c>
      <c r="Z268" s="87">
        <v>28.02</v>
      </c>
      <c r="AA268" s="87">
        <v>68.48</v>
      </c>
      <c r="AB268" s="223">
        <f>(PRESSÃO!M268/PRESSÃO!J268)*100</f>
        <v>2.2463448604482439</v>
      </c>
      <c r="AC268" s="223">
        <f>(PRESSÃO!M268/PRESSÃO!K268)*100</f>
        <v>0.82467027863777076</v>
      </c>
      <c r="AD268" s="223">
        <f>(PRESSÃO!N268/PRESSÃO!I268)*100</f>
        <v>3.2037436046661094</v>
      </c>
      <c r="AE268" s="223">
        <f>(PRESSÃO!O268/PRESSÃO!L268)*100</f>
        <v>7.9196274881637475E-3</v>
      </c>
      <c r="AF268" s="108">
        <v>0</v>
      </c>
      <c r="AG268" s="129"/>
    </row>
    <row r="269" spans="1:33" ht="15" customHeight="1" x14ac:dyDescent="0.2">
      <c r="A269" s="277">
        <v>5</v>
      </c>
      <c r="B269" s="279">
        <v>30</v>
      </c>
      <c r="C269" s="4" t="s">
        <v>375</v>
      </c>
      <c r="D269" s="1" t="s">
        <v>9</v>
      </c>
      <c r="E269" s="291">
        <v>3520509</v>
      </c>
      <c r="F269" s="94">
        <v>310.56</v>
      </c>
      <c r="G269" s="94">
        <v>0.90059720319634706</v>
      </c>
      <c r="H269" s="94">
        <v>1.380915711567732</v>
      </c>
      <c r="I269" s="223">
        <f>PRESSÃO!K269</f>
        <v>3.65</v>
      </c>
      <c r="J269" s="223">
        <f>PRESSÃO!L269</f>
        <v>0.4803185083713849</v>
      </c>
      <c r="K269" s="108" t="s">
        <v>137</v>
      </c>
      <c r="L269" s="108" t="s">
        <v>137</v>
      </c>
      <c r="M269" s="108" t="s">
        <v>137</v>
      </c>
      <c r="N269" s="108" t="s">
        <v>137</v>
      </c>
      <c r="O269" s="108" t="s">
        <v>137</v>
      </c>
      <c r="P269" s="108" t="s">
        <v>137</v>
      </c>
      <c r="Q269" s="108" t="s">
        <v>137</v>
      </c>
      <c r="R269" s="108" t="s">
        <v>137</v>
      </c>
      <c r="S269" s="108" t="s">
        <v>137</v>
      </c>
      <c r="T269" s="108" t="s">
        <v>137</v>
      </c>
      <c r="U269" s="299">
        <f>(I269*31536000)/FM!I269</f>
        <v>502.08675018320133</v>
      </c>
      <c r="V269" s="299">
        <f>(J269*31536000)/FM!I269</f>
        <v>66.071659978364778</v>
      </c>
      <c r="W269" s="87">
        <v>97.61</v>
      </c>
      <c r="X269" s="86">
        <v>99.55</v>
      </c>
      <c r="Y269" s="87">
        <v>94.95</v>
      </c>
      <c r="Z269" s="87">
        <v>32.49</v>
      </c>
      <c r="AA269" s="87">
        <v>98.6</v>
      </c>
      <c r="AB269" s="223">
        <f>(PRESSÃO!M269/PRESSÃO!J269)*100</f>
        <v>66.059730681488176</v>
      </c>
      <c r="AC269" s="223">
        <f>(PRESSÃO!M269/PRESSÃO!K269)*100</f>
        <v>24.992580821917805</v>
      </c>
      <c r="AD269" s="223">
        <f>(PRESSÃO!N269/PRESSÃO!I269)*100</f>
        <v>93.350689633077707</v>
      </c>
      <c r="AE269" s="223">
        <f>(PRESSÃO!O269/PRESSÃO!L269)*100</f>
        <v>14.889182647257792</v>
      </c>
      <c r="AF269" s="108">
        <v>0</v>
      </c>
      <c r="AG269" s="129"/>
    </row>
    <row r="270" spans="1:33" ht="15" customHeight="1" x14ac:dyDescent="0.2">
      <c r="A270" s="277">
        <v>21</v>
      </c>
      <c r="B270" s="279">
        <v>30</v>
      </c>
      <c r="C270" s="4" t="s">
        <v>376</v>
      </c>
      <c r="D270" s="1" t="s">
        <v>4</v>
      </c>
      <c r="E270" s="291">
        <v>3520608</v>
      </c>
      <c r="F270" s="94">
        <v>127.6</v>
      </c>
      <c r="G270" s="94">
        <v>0.34022561009639779</v>
      </c>
      <c r="H270" s="94">
        <v>0.45029860159817353</v>
      </c>
      <c r="I270" s="223">
        <f>PRESSÃO!K270</f>
        <v>0.96</v>
      </c>
      <c r="J270" s="223">
        <f>PRESSÃO!L270</f>
        <v>0.11007299150177574</v>
      </c>
      <c r="K270" s="108" t="s">
        <v>137</v>
      </c>
      <c r="L270" s="108" t="s">
        <v>137</v>
      </c>
      <c r="M270" s="108" t="s">
        <v>137</v>
      </c>
      <c r="N270" s="108" t="s">
        <v>137</v>
      </c>
      <c r="O270" s="108" t="s">
        <v>137</v>
      </c>
      <c r="P270" s="108" t="s">
        <v>137</v>
      </c>
      <c r="Q270" s="108" t="s">
        <v>137</v>
      </c>
      <c r="R270" s="108" t="s">
        <v>137</v>
      </c>
      <c r="S270" s="108" t="s">
        <v>137</v>
      </c>
      <c r="T270" s="108" t="s">
        <v>137</v>
      </c>
      <c r="U270" s="299">
        <f>(I270*31536000)/FM!I270</f>
        <v>6312.4603836530441</v>
      </c>
      <c r="V270" s="299">
        <f>(J270*31536000)/FM!I270</f>
        <v>723.78270642201835</v>
      </c>
      <c r="W270" s="87" t="s">
        <v>858</v>
      </c>
      <c r="X270" s="86" t="s">
        <v>858</v>
      </c>
      <c r="Y270" s="87" t="s">
        <v>858</v>
      </c>
      <c r="Z270" s="87" t="s">
        <v>858</v>
      </c>
      <c r="AA270" s="87" t="s">
        <v>858</v>
      </c>
      <c r="AB270" s="223">
        <f>(PRESSÃO!M270/PRESSÃO!J270)*100</f>
        <v>1.3911879756602401</v>
      </c>
      <c r="AC270" s="223">
        <f>(PRESSÃO!M270/PRESSÃO!K270)*100</f>
        <v>0.65255208333333337</v>
      </c>
      <c r="AD270" s="223">
        <f>(PRESSÃO!N270/PRESSÃO!I270)*100</f>
        <v>1.8038618545679488</v>
      </c>
      <c r="AE270" s="223">
        <f>(PRESSÃO!O270/PRESSÃO!L270)*100</f>
        <v>0.11565053176368552</v>
      </c>
      <c r="AF270" s="108">
        <v>0</v>
      </c>
      <c r="AG270" s="129"/>
    </row>
    <row r="271" spans="1:33" ht="15" customHeight="1" x14ac:dyDescent="0.2">
      <c r="A271" s="277">
        <v>15</v>
      </c>
      <c r="B271" s="279">
        <v>30</v>
      </c>
      <c r="C271" s="4" t="s">
        <v>377</v>
      </c>
      <c r="D271" s="1" t="s">
        <v>17</v>
      </c>
      <c r="E271" s="291">
        <v>3520707</v>
      </c>
      <c r="F271" s="94">
        <v>279.47000000000003</v>
      </c>
      <c r="G271" s="94">
        <v>0.4703118727803145</v>
      </c>
      <c r="H271" s="94">
        <v>0.7004644913749366</v>
      </c>
      <c r="I271" s="223">
        <f>PRESSÃO!K271</f>
        <v>2.19</v>
      </c>
      <c r="J271" s="223">
        <f>PRESSÃO!L271</f>
        <v>0.2301526185946221</v>
      </c>
      <c r="K271" s="108" t="s">
        <v>137</v>
      </c>
      <c r="L271" s="108" t="s">
        <v>137</v>
      </c>
      <c r="M271" s="108" t="s">
        <v>137</v>
      </c>
      <c r="N271" s="108" t="s">
        <v>137</v>
      </c>
      <c r="O271" s="108" t="s">
        <v>137</v>
      </c>
      <c r="P271" s="108" t="s">
        <v>137</v>
      </c>
      <c r="Q271" s="108" t="s">
        <v>137</v>
      </c>
      <c r="R271" s="108" t="s">
        <v>137</v>
      </c>
      <c r="S271" s="108" t="s">
        <v>137</v>
      </c>
      <c r="T271" s="108" t="s">
        <v>137</v>
      </c>
      <c r="U271" s="299">
        <f>(I271*31536000)/FM!I271</f>
        <v>17864.418003103983</v>
      </c>
      <c r="V271" s="299">
        <f>(J271*31536000)/FM!I271</f>
        <v>1877.4167046042428</v>
      </c>
      <c r="W271" s="87">
        <v>84.38</v>
      </c>
      <c r="X271" s="86">
        <v>100</v>
      </c>
      <c r="Y271" s="87">
        <v>75.91</v>
      </c>
      <c r="Z271" s="87">
        <v>17.18</v>
      </c>
      <c r="AA271" s="87">
        <v>97.47</v>
      </c>
      <c r="AB271" s="223">
        <f>(PRESSÃO!M271/PRESSÃO!J271)*100</f>
        <v>0.71803782517618209</v>
      </c>
      <c r="AC271" s="223">
        <f>(PRESSÃO!M271/PRESSÃO!K271)*100</f>
        <v>0.22966210045662103</v>
      </c>
      <c r="AD271" s="223">
        <f>(PRESSÃO!N271/PRESSÃO!I271)*100</f>
        <v>0.99117208596974149</v>
      </c>
      <c r="AE271" s="223">
        <f>(PRESSÃO!O271/PRESSÃO!L271)*100</f>
        <v>0.15989390094586522</v>
      </c>
      <c r="AF271" s="108">
        <v>0</v>
      </c>
      <c r="AG271" s="129"/>
    </row>
    <row r="272" spans="1:33" ht="15" customHeight="1" x14ac:dyDescent="0.2">
      <c r="A272" s="277">
        <v>21</v>
      </c>
      <c r="B272" s="279">
        <v>30</v>
      </c>
      <c r="C272" s="4" t="s">
        <v>378</v>
      </c>
      <c r="D272" s="1" t="s">
        <v>4</v>
      </c>
      <c r="E272" s="291">
        <v>3520806</v>
      </c>
      <c r="F272" s="94">
        <v>86.71</v>
      </c>
      <c r="G272" s="94">
        <v>0.20013271182141046</v>
      </c>
      <c r="H272" s="94">
        <v>0.27017916095890415</v>
      </c>
      <c r="I272" s="223">
        <f>PRESSÃO!K272</f>
        <v>0.63</v>
      </c>
      <c r="J272" s="223">
        <f>PRESSÃO!L272</f>
        <v>7.0046449137493694E-2</v>
      </c>
      <c r="K272" s="108" t="s">
        <v>137</v>
      </c>
      <c r="L272" s="108" t="s">
        <v>137</v>
      </c>
      <c r="M272" s="108" t="s">
        <v>137</v>
      </c>
      <c r="N272" s="108" t="s">
        <v>137</v>
      </c>
      <c r="O272" s="108" t="s">
        <v>137</v>
      </c>
      <c r="P272" s="108" t="s">
        <v>137</v>
      </c>
      <c r="Q272" s="108" t="s">
        <v>137</v>
      </c>
      <c r="R272" s="108" t="s">
        <v>137</v>
      </c>
      <c r="S272" s="108" t="s">
        <v>137</v>
      </c>
      <c r="T272" s="108" t="s">
        <v>137</v>
      </c>
      <c r="U272" s="299">
        <f>(I272*31536000)/FM!I272</f>
        <v>5237.9857632480889</v>
      </c>
      <c r="V272" s="299">
        <f>(J272*31536000)/FM!I272</f>
        <v>582.38460848932277</v>
      </c>
      <c r="W272" s="87">
        <v>83.25</v>
      </c>
      <c r="X272" s="86">
        <v>87.53</v>
      </c>
      <c r="Y272" s="87">
        <v>82.74</v>
      </c>
      <c r="Z272" s="87">
        <v>21.37</v>
      </c>
      <c r="AA272" s="87">
        <v>95.11</v>
      </c>
      <c r="AB272" s="223">
        <f>(PRESSÃO!M272/PRESSÃO!J272)*100</f>
        <v>3.1906235734114272</v>
      </c>
      <c r="AC272" s="223">
        <f>(PRESSÃO!M272/PRESSÃO!K272)*100</f>
        <v>1.3683174603174604</v>
      </c>
      <c r="AD272" s="223">
        <f>(PRESSÃO!N272/PRESSÃO!I272)*100</f>
        <v>0.37475133034187169</v>
      </c>
      <c r="AE272" s="223">
        <f>(PRESSÃO!O272/PRESSÃO!L272)*100</f>
        <v>11.23597283932444</v>
      </c>
      <c r="AF272" s="108">
        <v>0</v>
      </c>
      <c r="AG272" s="129"/>
    </row>
    <row r="273" spans="1:33" ht="15" customHeight="1" x14ac:dyDescent="0.2">
      <c r="A273" s="277">
        <v>14</v>
      </c>
      <c r="B273" s="279">
        <v>30</v>
      </c>
      <c r="C273" s="4" t="s">
        <v>379</v>
      </c>
      <c r="D273" s="1" t="s">
        <v>8</v>
      </c>
      <c r="E273" s="291">
        <v>3520905</v>
      </c>
      <c r="F273" s="94">
        <v>209.14</v>
      </c>
      <c r="G273" s="94">
        <v>0.78051757610350081</v>
      </c>
      <c r="H273" s="94">
        <v>1.0406901014713343</v>
      </c>
      <c r="I273" s="223">
        <f>PRESSÃO!K273</f>
        <v>2.2000000000000002</v>
      </c>
      <c r="J273" s="223">
        <f>PRESSÃO!L273</f>
        <v>0.26017252536783353</v>
      </c>
      <c r="K273" s="108" t="s">
        <v>137</v>
      </c>
      <c r="L273" s="108" t="s">
        <v>137</v>
      </c>
      <c r="M273" s="108" t="s">
        <v>137</v>
      </c>
      <c r="N273" s="108" t="s">
        <v>137</v>
      </c>
      <c r="O273" s="108" t="s">
        <v>137</v>
      </c>
      <c r="P273" s="108" t="s">
        <v>137</v>
      </c>
      <c r="Q273" s="108" t="s">
        <v>137</v>
      </c>
      <c r="R273" s="108" t="s">
        <v>137</v>
      </c>
      <c r="S273" s="108" t="s">
        <v>137</v>
      </c>
      <c r="T273" s="108" t="s">
        <v>137</v>
      </c>
      <c r="U273" s="299">
        <f>(I273*31536000)/FM!I273</f>
        <v>4898.623173056556</v>
      </c>
      <c r="V273" s="299">
        <f>(J273*31536000)/FM!I273</f>
        <v>579.31234625432455</v>
      </c>
      <c r="W273" s="87">
        <v>92.13</v>
      </c>
      <c r="X273" s="86">
        <v>100</v>
      </c>
      <c r="Y273" s="87">
        <v>92.13</v>
      </c>
      <c r="Z273" s="87">
        <v>0.4</v>
      </c>
      <c r="AA273" s="87">
        <v>100</v>
      </c>
      <c r="AB273" s="223">
        <f>(PRESSÃO!M273/PRESSÃO!J273)*100</f>
        <v>45.98317974999798</v>
      </c>
      <c r="AC273" s="223">
        <f>(PRESSÃO!M273/PRESSÃO!K273)*100</f>
        <v>21.751927272727269</v>
      </c>
      <c r="AD273" s="223">
        <f>(PRESSÃO!N273/PRESSÃO!I273)*100</f>
        <v>53.392237761054417</v>
      </c>
      <c r="AE273" s="223">
        <f>(PRESSÃO!O273/PRESSÃO!L273)*100</f>
        <v>23.75600571682865</v>
      </c>
      <c r="AF273" s="108">
        <v>0</v>
      </c>
      <c r="AG273" s="129"/>
    </row>
    <row r="274" spans="1:33" ht="15" customHeight="1" x14ac:dyDescent="0.2">
      <c r="A274" s="277">
        <v>10</v>
      </c>
      <c r="B274" s="279">
        <v>30</v>
      </c>
      <c r="C274" s="4" t="s">
        <v>380</v>
      </c>
      <c r="D274" s="1" t="s">
        <v>54</v>
      </c>
      <c r="E274" s="291">
        <v>3521002</v>
      </c>
      <c r="F274" s="94">
        <v>170.94</v>
      </c>
      <c r="G274" s="94">
        <v>0.32021233891425671</v>
      </c>
      <c r="H274" s="94">
        <v>0.55036495750887882</v>
      </c>
      <c r="I274" s="223">
        <f>PRESSÃO!K274</f>
        <v>1.53</v>
      </c>
      <c r="J274" s="223">
        <f>PRESSÃO!L274</f>
        <v>0.2301526185946221</v>
      </c>
      <c r="K274" s="108" t="s">
        <v>137</v>
      </c>
      <c r="L274" s="108" t="s">
        <v>137</v>
      </c>
      <c r="M274" s="108" t="s">
        <v>137</v>
      </c>
      <c r="N274" s="108" t="s">
        <v>137</v>
      </c>
      <c r="O274" s="108" t="s">
        <v>137</v>
      </c>
      <c r="P274" s="108" t="s">
        <v>137</v>
      </c>
      <c r="Q274" s="108" t="s">
        <v>137</v>
      </c>
      <c r="R274" s="108" t="s">
        <v>137</v>
      </c>
      <c r="S274" s="108" t="s">
        <v>137</v>
      </c>
      <c r="T274" s="108" t="s">
        <v>137</v>
      </c>
      <c r="U274" s="299">
        <f>(I274*31536000)/FM!I274</f>
        <v>1504.1955295071234</v>
      </c>
      <c r="V274" s="299">
        <f>(J274*31536000)/FM!I274</f>
        <v>226.27094117280302</v>
      </c>
      <c r="W274" s="87">
        <v>83.9</v>
      </c>
      <c r="X274" s="86">
        <v>100</v>
      </c>
      <c r="Y274" s="87">
        <v>73.97</v>
      </c>
      <c r="Z274" s="87">
        <v>35.69</v>
      </c>
      <c r="AA274" s="87">
        <v>100</v>
      </c>
      <c r="AB274" s="223">
        <f>(PRESSÃO!M274/PRESSÃO!J274)*100</f>
        <v>18.692905243397568</v>
      </c>
      <c r="AC274" s="223">
        <f>(PRESSÃO!M274/PRESSÃO!K274)*100</f>
        <v>6.7241307189542496</v>
      </c>
      <c r="AD274" s="223">
        <f>(PRESSÃO!N274/PRESSÃO!I274)*100</f>
        <v>25.820803870440368</v>
      </c>
      <c r="AE274" s="223">
        <f>(PRESSÃO!O274/PRESSÃO!L274)*100</f>
        <v>8.7758288927293382</v>
      </c>
      <c r="AF274" s="108">
        <v>0</v>
      </c>
      <c r="AG274" s="129"/>
    </row>
    <row r="275" spans="1:33" ht="15" customHeight="1" x14ac:dyDescent="0.2">
      <c r="A275" s="277">
        <v>5</v>
      </c>
      <c r="B275" s="279">
        <v>30</v>
      </c>
      <c r="C275" s="4" t="s">
        <v>381</v>
      </c>
      <c r="D275" s="1" t="s">
        <v>9</v>
      </c>
      <c r="E275" s="291">
        <v>3521101</v>
      </c>
      <c r="F275" s="94">
        <v>190.53</v>
      </c>
      <c r="G275" s="94">
        <v>0.58038486428209024</v>
      </c>
      <c r="H275" s="94">
        <v>0.89059056760527655</v>
      </c>
      <c r="I275" s="223">
        <f>PRESSÃO!K275</f>
        <v>2.34</v>
      </c>
      <c r="J275" s="223">
        <f>PRESSÃO!L275</f>
        <v>0.31020570332318631</v>
      </c>
      <c r="K275" s="108" t="s">
        <v>137</v>
      </c>
      <c r="L275" s="108" t="s">
        <v>137</v>
      </c>
      <c r="M275" s="108" t="s">
        <v>137</v>
      </c>
      <c r="N275" s="108" t="s">
        <v>137</v>
      </c>
      <c r="O275" s="108" t="s">
        <v>137</v>
      </c>
      <c r="P275" s="108" t="s">
        <v>137</v>
      </c>
      <c r="Q275" s="108" t="s">
        <v>137</v>
      </c>
      <c r="R275" s="108" t="s">
        <v>137</v>
      </c>
      <c r="S275" s="108" t="s">
        <v>137</v>
      </c>
      <c r="T275" s="108" t="s">
        <v>137</v>
      </c>
      <c r="U275" s="299">
        <f>(I275*31536000)/FM!I275</f>
        <v>10645.447201384881</v>
      </c>
      <c r="V275" s="299">
        <f>(J275*31536000)/FM!I275</f>
        <v>1411.2301009809585</v>
      </c>
      <c r="W275" s="87">
        <v>86.07</v>
      </c>
      <c r="X275" s="86">
        <v>100</v>
      </c>
      <c r="Y275" s="87">
        <v>79.19</v>
      </c>
      <c r="Z275" s="87">
        <v>32.54</v>
      </c>
      <c r="AA275" s="87">
        <v>100</v>
      </c>
      <c r="AB275" s="223">
        <f>(PRESSÃO!M275/PRESSÃO!J275)*100</f>
        <v>4.7242135197020838</v>
      </c>
      <c r="AC275" s="223">
        <f>(PRESSÃO!M275/PRESSÃO!K275)*100</f>
        <v>1.798008547008547</v>
      </c>
      <c r="AD275" s="223">
        <f>(PRESSÃO!N275/PRESSÃO!I275)*100</f>
        <v>1.9868884786070473</v>
      </c>
      <c r="AE275" s="223">
        <f>(PRESSÃO!O275/PRESSÃO!L275)*100</f>
        <v>9.8456603707831167</v>
      </c>
      <c r="AF275" s="108">
        <v>0</v>
      </c>
      <c r="AG275" s="129"/>
    </row>
    <row r="276" spans="1:33" ht="15" customHeight="1" x14ac:dyDescent="0.2">
      <c r="A276" s="277">
        <v>15</v>
      </c>
      <c r="B276" s="279">
        <v>30</v>
      </c>
      <c r="C276" s="4" t="s">
        <v>382</v>
      </c>
      <c r="D276" s="1" t="s">
        <v>17</v>
      </c>
      <c r="E276" s="291">
        <v>3521150</v>
      </c>
      <c r="F276" s="94">
        <v>135.62</v>
      </c>
      <c r="G276" s="94">
        <v>0.21013934741248097</v>
      </c>
      <c r="H276" s="94">
        <v>0.3102057033231862</v>
      </c>
      <c r="I276" s="223">
        <f>PRESSÃO!K276</f>
        <v>0.98</v>
      </c>
      <c r="J276" s="223">
        <f>PRESSÃO!L276</f>
        <v>0.10006635591070523</v>
      </c>
      <c r="K276" s="108" t="s">
        <v>137</v>
      </c>
      <c r="L276" s="108" t="s">
        <v>137</v>
      </c>
      <c r="M276" s="108" t="s">
        <v>137</v>
      </c>
      <c r="N276" s="108" t="s">
        <v>137</v>
      </c>
      <c r="O276" s="108" t="s">
        <v>137</v>
      </c>
      <c r="P276" s="108" t="s">
        <v>137</v>
      </c>
      <c r="Q276" s="108" t="s">
        <v>137</v>
      </c>
      <c r="R276" s="108" t="s">
        <v>137</v>
      </c>
      <c r="S276" s="108" t="s">
        <v>137</v>
      </c>
      <c r="T276" s="108" t="s">
        <v>137</v>
      </c>
      <c r="U276" s="299">
        <f>(I276*31536000)/FM!I276</f>
        <v>6256.1295546558704</v>
      </c>
      <c r="V276" s="299">
        <f>(J276*31536000)/FM!I276</f>
        <v>638.80417004048581</v>
      </c>
      <c r="W276" s="87" t="s">
        <v>858</v>
      </c>
      <c r="X276" s="86" t="s">
        <v>858</v>
      </c>
      <c r="Y276" s="87" t="s">
        <v>858</v>
      </c>
      <c r="Z276" s="87" t="s">
        <v>858</v>
      </c>
      <c r="AA276" s="87" t="s">
        <v>858</v>
      </c>
      <c r="AB276" s="223">
        <f>(PRESSÃO!M276/PRESSÃO!J276)*100</f>
        <v>11.019687785812851</v>
      </c>
      <c r="AC276" s="223">
        <f>(PRESSÃO!M276/PRESSÃO!K276)*100</f>
        <v>3.4881326530612244</v>
      </c>
      <c r="AD276" s="223">
        <f>(PRESSÃO!N276/PRESSÃO!I276)*100</f>
        <v>3.7636454559248627</v>
      </c>
      <c r="AE276" s="223">
        <f>(PRESSÃO!O276/PRESSÃO!L276)*100</f>
        <v>26.257376678577625</v>
      </c>
      <c r="AF276" s="108">
        <v>0</v>
      </c>
      <c r="AG276" s="129"/>
    </row>
    <row r="277" spans="1:33" ht="15" customHeight="1" x14ac:dyDescent="0.2">
      <c r="A277" s="277">
        <v>11</v>
      </c>
      <c r="B277" s="279">
        <v>30</v>
      </c>
      <c r="C277" s="4" t="s">
        <v>383</v>
      </c>
      <c r="D277" s="1" t="s">
        <v>12</v>
      </c>
      <c r="E277" s="291">
        <v>3521200</v>
      </c>
      <c r="F277" s="94">
        <v>1160.29</v>
      </c>
      <c r="G277" s="94">
        <v>10.707100082445459</v>
      </c>
      <c r="H277" s="94">
        <v>15.210086098427194</v>
      </c>
      <c r="I277" s="223">
        <f>PRESSÃO!K277</f>
        <v>34.83</v>
      </c>
      <c r="J277" s="223">
        <f>PRESSÃO!L277</f>
        <v>4.502986015981735</v>
      </c>
      <c r="K277" s="108" t="s">
        <v>137</v>
      </c>
      <c r="L277" s="108" t="s">
        <v>137</v>
      </c>
      <c r="M277" s="108" t="s">
        <v>137</v>
      </c>
      <c r="N277" s="108" t="s">
        <v>137</v>
      </c>
      <c r="O277" s="108" t="s">
        <v>137</v>
      </c>
      <c r="P277" s="108" t="s">
        <v>137</v>
      </c>
      <c r="Q277" s="108" t="s">
        <v>137</v>
      </c>
      <c r="R277" s="108" t="s">
        <v>137</v>
      </c>
      <c r="S277" s="108" t="s">
        <v>137</v>
      </c>
      <c r="T277" s="108" t="s">
        <v>137</v>
      </c>
      <c r="U277" s="299">
        <f>(I277*31536000)/FM!I277</f>
        <v>252331.46795313575</v>
      </c>
      <c r="V277" s="299">
        <f>(J277*31536000)/FM!I277</f>
        <v>32622.597518952447</v>
      </c>
      <c r="W277" s="87">
        <v>50.38</v>
      </c>
      <c r="X277" s="86" t="s">
        <v>858</v>
      </c>
      <c r="Y277" s="87">
        <v>43.94</v>
      </c>
      <c r="Z277" s="87">
        <v>29.71</v>
      </c>
      <c r="AA277" s="87">
        <v>90.21</v>
      </c>
      <c r="AB277" s="223">
        <f>(PRESSÃO!M277/PRESSÃO!J277)*100</f>
        <v>0.31440255952887042</v>
      </c>
      <c r="AC277" s="223">
        <f>(PRESSÃO!M277/PRESSÃO!K277)*100</f>
        <v>0.13729801894918175</v>
      </c>
      <c r="AD277" s="223">
        <f>(PRESSÃO!N277/PRESSÃO!I277)*100</f>
        <v>0.44614134202703559</v>
      </c>
      <c r="AE277" s="223">
        <f>(PRESSÃO!O277/PRESSÃO!L277)*100</f>
        <v>1.1570100332332751E-3</v>
      </c>
      <c r="AF277" s="108">
        <v>1</v>
      </c>
      <c r="AG277" s="129"/>
    </row>
    <row r="278" spans="1:33" ht="15" customHeight="1" x14ac:dyDescent="0.2">
      <c r="A278" s="277">
        <v>8</v>
      </c>
      <c r="B278" s="279">
        <v>30</v>
      </c>
      <c r="C278" s="4" t="s">
        <v>384</v>
      </c>
      <c r="D278" s="1" t="s">
        <v>51</v>
      </c>
      <c r="E278" s="291">
        <v>3521309</v>
      </c>
      <c r="F278" s="94">
        <v>465.6</v>
      </c>
      <c r="G278" s="94">
        <v>1.420942253932014</v>
      </c>
      <c r="H278" s="94">
        <v>2.3115328215372908</v>
      </c>
      <c r="I278" s="223">
        <f>PRESSÃO!K278</f>
        <v>7.31</v>
      </c>
      <c r="J278" s="223">
        <f>PRESSÃO!L278</f>
        <v>0.89059056760527677</v>
      </c>
      <c r="K278" s="108" t="s">
        <v>137</v>
      </c>
      <c r="L278" s="108" t="s">
        <v>137</v>
      </c>
      <c r="M278" s="108" t="s">
        <v>137</v>
      </c>
      <c r="N278" s="108" t="s">
        <v>137</v>
      </c>
      <c r="O278" s="108" t="s">
        <v>137</v>
      </c>
      <c r="P278" s="108" t="s">
        <v>137</v>
      </c>
      <c r="Q278" s="108" t="s">
        <v>137</v>
      </c>
      <c r="R278" s="108" t="s">
        <v>137</v>
      </c>
      <c r="S278" s="108" t="s">
        <v>137</v>
      </c>
      <c r="T278" s="108" t="s">
        <v>137</v>
      </c>
      <c r="U278" s="299">
        <f>(I278*31536000)/FM!I278</f>
        <v>15169.320260577746</v>
      </c>
      <c r="V278" s="299">
        <f>(J278*31536000)/FM!I278</f>
        <v>1848.1058195696523</v>
      </c>
      <c r="W278" s="87">
        <v>100</v>
      </c>
      <c r="X278" s="86">
        <v>100</v>
      </c>
      <c r="Y278" s="87">
        <v>100</v>
      </c>
      <c r="Z278" s="87">
        <v>18.7</v>
      </c>
      <c r="AA278" s="87">
        <v>97.83</v>
      </c>
      <c r="AB278" s="223">
        <f>(PRESSÃO!M278/PRESSÃO!J278)*100</f>
        <v>12.305769459540899</v>
      </c>
      <c r="AC278" s="223">
        <f>(PRESSÃO!M278/PRESSÃO!K278)*100</f>
        <v>3.8912708618331049</v>
      </c>
      <c r="AD278" s="223">
        <f>(PRESSÃO!N278/PRESSÃO!I278)*100</f>
        <v>17.317121742216358</v>
      </c>
      <c r="AE278" s="223">
        <f>(PRESSÃO!O278/PRESSÃO!L278)*100</f>
        <v>4.3101287388676992</v>
      </c>
      <c r="AF278" s="108">
        <v>0</v>
      </c>
      <c r="AG278" s="129"/>
    </row>
    <row r="279" spans="1:33" ht="15" customHeight="1" x14ac:dyDescent="0.2">
      <c r="A279" s="277">
        <v>5</v>
      </c>
      <c r="B279" s="279">
        <v>30</v>
      </c>
      <c r="C279" s="4" t="s">
        <v>385</v>
      </c>
      <c r="D279" s="1" t="s">
        <v>9</v>
      </c>
      <c r="E279" s="291">
        <v>3521408</v>
      </c>
      <c r="F279" s="94">
        <v>115.95</v>
      </c>
      <c r="G279" s="94">
        <v>0.36023888127853881</v>
      </c>
      <c r="H279" s="94">
        <v>0.55036495750887882</v>
      </c>
      <c r="I279" s="223">
        <f>PRESSÃO!K279</f>
        <v>1.45</v>
      </c>
      <c r="J279" s="223">
        <f>PRESSÃO!L279</f>
        <v>0.19012607623034</v>
      </c>
      <c r="K279" s="108" t="s">
        <v>137</v>
      </c>
      <c r="L279" s="108" t="s">
        <v>137</v>
      </c>
      <c r="M279" s="108" t="s">
        <v>137</v>
      </c>
      <c r="N279" s="108" t="s">
        <v>137</v>
      </c>
      <c r="O279" s="108" t="s">
        <v>137</v>
      </c>
      <c r="P279" s="108" t="s">
        <v>137</v>
      </c>
      <c r="Q279" s="108" t="s">
        <v>137</v>
      </c>
      <c r="R279" s="108" t="s">
        <v>137</v>
      </c>
      <c r="S279" s="108" t="s">
        <v>137</v>
      </c>
      <c r="T279" s="108" t="s">
        <v>137</v>
      </c>
      <c r="U279" s="299">
        <f>(I279*31536000)/FM!I279</f>
        <v>2047.7005060230174</v>
      </c>
      <c r="V279" s="299">
        <f>(J279*31536000)/FM!I279</f>
        <v>268.49742241726756</v>
      </c>
      <c r="W279" s="87" t="s">
        <v>858</v>
      </c>
      <c r="X279" s="86" t="s">
        <v>858</v>
      </c>
      <c r="Y279" s="87" t="s">
        <v>858</v>
      </c>
      <c r="Z279" s="87" t="s">
        <v>858</v>
      </c>
      <c r="AA279" s="87" t="s">
        <v>858</v>
      </c>
      <c r="AB279" s="223">
        <f>(PRESSÃO!M279/PRESSÃO!J279)*100</f>
        <v>70.291521057417413</v>
      </c>
      <c r="AC279" s="223">
        <f>(PRESSÃO!M279/PRESSÃO!K279)*100</f>
        <v>26.679993103448275</v>
      </c>
      <c r="AD279" s="223">
        <f>(PRESSÃO!N279/PRESSÃO!I279)*100</f>
        <v>106.16605254897134</v>
      </c>
      <c r="AE279" s="223">
        <f>(PRESSÃO!O279/PRESSÃO!L279)*100</f>
        <v>2.3187245471047588</v>
      </c>
      <c r="AF279" s="108">
        <v>0</v>
      </c>
      <c r="AG279" s="129"/>
    </row>
    <row r="280" spans="1:33" ht="15" customHeight="1" x14ac:dyDescent="0.2">
      <c r="A280" s="277">
        <v>16</v>
      </c>
      <c r="B280" s="279">
        <v>30</v>
      </c>
      <c r="C280" s="4" t="s">
        <v>386</v>
      </c>
      <c r="D280" s="1" t="s">
        <v>0</v>
      </c>
      <c r="E280" s="291">
        <v>3521507</v>
      </c>
      <c r="F280" s="94">
        <v>257.42</v>
      </c>
      <c r="G280" s="94">
        <v>0.61040477105530189</v>
      </c>
      <c r="H280" s="94">
        <v>0.79052421169457132</v>
      </c>
      <c r="I280" s="223">
        <f>PRESSÃO!K280</f>
        <v>1.92</v>
      </c>
      <c r="J280" s="223">
        <f>PRESSÃO!L280</f>
        <v>0.18011944063926943</v>
      </c>
      <c r="K280" s="108" t="s">
        <v>137</v>
      </c>
      <c r="L280" s="108" t="s">
        <v>137</v>
      </c>
      <c r="M280" s="108" t="s">
        <v>137</v>
      </c>
      <c r="N280" s="108" t="s">
        <v>137</v>
      </c>
      <c r="O280" s="108" t="s">
        <v>137</v>
      </c>
      <c r="P280" s="108" t="s">
        <v>137</v>
      </c>
      <c r="Q280" s="108" t="s">
        <v>137</v>
      </c>
      <c r="R280" s="108" t="s">
        <v>137</v>
      </c>
      <c r="S280" s="108" t="s">
        <v>137</v>
      </c>
      <c r="T280" s="108" t="s">
        <v>137</v>
      </c>
      <c r="U280" s="299">
        <f>(I280*31536000)/FM!I280</f>
        <v>8009.1428571428569</v>
      </c>
      <c r="V280" s="299">
        <f>(J280*31536000)/FM!I280</f>
        <v>751.35538095238098</v>
      </c>
      <c r="W280" s="87">
        <v>85.12</v>
      </c>
      <c r="X280" s="86">
        <v>89.19</v>
      </c>
      <c r="Y280" s="87">
        <v>85.04</v>
      </c>
      <c r="Z280" s="87">
        <v>14.41</v>
      </c>
      <c r="AA280" s="87">
        <v>95.43</v>
      </c>
      <c r="AB280" s="223">
        <f>(PRESSÃO!M280/PRESSÃO!J280)*100</f>
        <v>26.044565992312396</v>
      </c>
      <c r="AC280" s="223">
        <f>(PRESSÃO!M280/PRESSÃO!K280)*100</f>
        <v>10.723364583333332</v>
      </c>
      <c r="AD280" s="223">
        <f>(PRESSÃO!N280/PRESSÃO!I280)*100</f>
        <v>16.389518028674821</v>
      </c>
      <c r="AE280" s="223">
        <f>(PRESSÃO!O280/PRESSÃO!L280)*100</f>
        <v>58.764450757973052</v>
      </c>
      <c r="AF280" s="108">
        <v>0</v>
      </c>
      <c r="AG280" s="129"/>
    </row>
    <row r="281" spans="1:33" ht="15" customHeight="1" x14ac:dyDescent="0.2">
      <c r="A281" s="277">
        <v>21</v>
      </c>
      <c r="B281" s="279">
        <v>30</v>
      </c>
      <c r="C281" s="4" t="s">
        <v>387</v>
      </c>
      <c r="D281" s="1" t="s">
        <v>4</v>
      </c>
      <c r="E281" s="291">
        <v>3521606</v>
      </c>
      <c r="F281" s="94">
        <v>213.4</v>
      </c>
      <c r="G281" s="94">
        <v>0.49032514396245563</v>
      </c>
      <c r="H281" s="94">
        <v>0.69045785578386598</v>
      </c>
      <c r="I281" s="223">
        <f>PRESSÃO!K281</f>
        <v>1.59</v>
      </c>
      <c r="J281" s="223">
        <f>PRESSÃO!L281</f>
        <v>0.20013271182141035</v>
      </c>
      <c r="K281" s="108" t="s">
        <v>137</v>
      </c>
      <c r="L281" s="108" t="s">
        <v>137</v>
      </c>
      <c r="M281" s="108" t="s">
        <v>137</v>
      </c>
      <c r="N281" s="108" t="s">
        <v>137</v>
      </c>
      <c r="O281" s="108" t="s">
        <v>137</v>
      </c>
      <c r="P281" s="108" t="s">
        <v>137</v>
      </c>
      <c r="Q281" s="108" t="s">
        <v>137</v>
      </c>
      <c r="R281" s="108" t="s">
        <v>137</v>
      </c>
      <c r="S281" s="108" t="s">
        <v>137</v>
      </c>
      <c r="T281" s="108" t="s">
        <v>137</v>
      </c>
      <c r="U281" s="299">
        <f>(I281*31536000)/FM!I281</f>
        <v>6683.8496400959748</v>
      </c>
      <c r="V281" s="299">
        <f>(J281*31536000)/FM!I281</f>
        <v>841.29368168488361</v>
      </c>
      <c r="W281" s="87">
        <v>70.7</v>
      </c>
      <c r="X281" s="86">
        <v>70.7</v>
      </c>
      <c r="Y281" s="87">
        <v>70.599999999999994</v>
      </c>
      <c r="Z281" s="87">
        <v>62.96</v>
      </c>
      <c r="AA281" s="87">
        <v>100</v>
      </c>
      <c r="AB281" s="223">
        <f>(PRESSÃO!M281/PRESSÃO!J281)*100</f>
        <v>0.17484050472993529</v>
      </c>
      <c r="AC281" s="223">
        <f>(PRESSÃO!M281/PRESSÃO!K281)*100</f>
        <v>7.5924528301886798E-2</v>
      </c>
      <c r="AD281" s="223">
        <f>(PRESSÃO!N281/PRESSÃO!I281)*100</f>
        <v>0</v>
      </c>
      <c r="AE281" s="223">
        <f>(PRESSÃO!O281/PRESSÃO!L281)*100</f>
        <v>0.60319974131827703</v>
      </c>
      <c r="AF281" s="108">
        <v>0</v>
      </c>
      <c r="AG281" s="129"/>
    </row>
    <row r="282" spans="1:33" ht="15" customHeight="1" x14ac:dyDescent="0.2">
      <c r="A282" s="277">
        <v>14</v>
      </c>
      <c r="B282" s="279">
        <v>30</v>
      </c>
      <c r="C282" s="4" t="s">
        <v>388</v>
      </c>
      <c r="D282" s="1" t="s">
        <v>8</v>
      </c>
      <c r="E282" s="291">
        <v>3521705</v>
      </c>
      <c r="F282" s="94">
        <v>1082.8499999999999</v>
      </c>
      <c r="G282" s="94">
        <v>4.0426807787924917</v>
      </c>
      <c r="H282" s="94">
        <v>5.4736296683155761</v>
      </c>
      <c r="I282" s="223">
        <f>PRESSÃO!K282</f>
        <v>12.26</v>
      </c>
      <c r="J282" s="223">
        <f>PRESSÃO!L282</f>
        <v>1.4309488895230844</v>
      </c>
      <c r="K282" s="108" t="s">
        <v>137</v>
      </c>
      <c r="L282" s="108" t="s">
        <v>137</v>
      </c>
      <c r="M282" s="108" t="s">
        <v>137</v>
      </c>
      <c r="N282" s="108" t="s">
        <v>137</v>
      </c>
      <c r="O282" s="108" t="s">
        <v>137</v>
      </c>
      <c r="P282" s="108" t="s">
        <v>137</v>
      </c>
      <c r="Q282" s="108" t="s">
        <v>137</v>
      </c>
      <c r="R282" s="108" t="s">
        <v>137</v>
      </c>
      <c r="S282" s="108" t="s">
        <v>137</v>
      </c>
      <c r="T282" s="108" t="s">
        <v>137</v>
      </c>
      <c r="U282" s="299">
        <f>(I282*31536000)/FM!I282</f>
        <v>21886.858760260402</v>
      </c>
      <c r="V282" s="299">
        <f>(J282*31536000)/FM!I282</f>
        <v>2554.5657616756293</v>
      </c>
      <c r="W282" s="87">
        <v>69.19</v>
      </c>
      <c r="X282" s="86" t="s">
        <v>858</v>
      </c>
      <c r="Y282" s="87">
        <v>61.3</v>
      </c>
      <c r="Z282" s="87">
        <v>25.12</v>
      </c>
      <c r="AA282" s="87">
        <v>100</v>
      </c>
      <c r="AB282" s="223">
        <f>(PRESSÃO!M282/PRESSÃO!J282)*100</f>
        <v>12.104779463530926</v>
      </c>
      <c r="AC282" s="223">
        <f>(PRESSÃO!M282/PRESSÃO!K282)*100</f>
        <v>5.4043295269168015</v>
      </c>
      <c r="AD282" s="223">
        <f>(PRESSÃO!N282/PRESSÃO!I282)*100</f>
        <v>16.263015458677323</v>
      </c>
      <c r="AE282" s="223">
        <f>(PRESSÃO!O282/PRESSÃO!L282)*100</f>
        <v>0.35703581290752873</v>
      </c>
      <c r="AF282" s="108">
        <v>0</v>
      </c>
      <c r="AG282" s="129"/>
    </row>
    <row r="283" spans="1:33" ht="15" customHeight="1" x14ac:dyDescent="0.2">
      <c r="A283" s="277">
        <v>14</v>
      </c>
      <c r="B283" s="279">
        <v>30</v>
      </c>
      <c r="C283" s="4" t="s">
        <v>389</v>
      </c>
      <c r="D283" s="1" t="s">
        <v>8</v>
      </c>
      <c r="E283" s="291">
        <v>3521804</v>
      </c>
      <c r="F283" s="94">
        <v>1112.27</v>
      </c>
      <c r="G283" s="94">
        <v>4.0727006855657031</v>
      </c>
      <c r="H283" s="94">
        <v>5.5336694818619989</v>
      </c>
      <c r="I283" s="223">
        <f>PRESSÃO!K283</f>
        <v>12.39</v>
      </c>
      <c r="J283" s="223">
        <f>PRESSÃO!L283</f>
        <v>1.4609687962962958</v>
      </c>
      <c r="K283" s="108" t="s">
        <v>137</v>
      </c>
      <c r="L283" s="108" t="s">
        <v>137</v>
      </c>
      <c r="M283" s="108" t="s">
        <v>137</v>
      </c>
      <c r="N283" s="108" t="s">
        <v>137</v>
      </c>
      <c r="O283" s="108" t="s">
        <v>137</v>
      </c>
      <c r="P283" s="108" t="s">
        <v>137</v>
      </c>
      <c r="Q283" s="108" t="s">
        <v>137</v>
      </c>
      <c r="R283" s="108" t="s">
        <v>137</v>
      </c>
      <c r="S283" s="108" t="s">
        <v>137</v>
      </c>
      <c r="T283" s="108" t="s">
        <v>137</v>
      </c>
      <c r="U283" s="299">
        <f>(I283*31536000)/FM!I283</f>
        <v>15319.78200352872</v>
      </c>
      <c r="V283" s="299">
        <f>(J283*31536000)/FM!I283</f>
        <v>1806.4345014702994</v>
      </c>
      <c r="W283" s="87">
        <v>66.099999999999994</v>
      </c>
      <c r="X283" s="86">
        <v>90</v>
      </c>
      <c r="Y283" s="87">
        <v>65</v>
      </c>
      <c r="Z283" s="87">
        <v>23.32</v>
      </c>
      <c r="AA283" s="87">
        <v>84.18</v>
      </c>
      <c r="AB283" s="223">
        <f>(PRESSÃO!M283/PRESSÃO!J283)*100</f>
        <v>29.817263307977733</v>
      </c>
      <c r="AC283" s="223">
        <f>(PRESSÃO!M283/PRESSÃO!K283)*100</f>
        <v>13.317100887812746</v>
      </c>
      <c r="AD283" s="223">
        <f>(PRESSÃO!N283/PRESSÃO!I283)*100</f>
        <v>40.362146077318947</v>
      </c>
      <c r="AE283" s="223">
        <f>(PRESSÃO!O283/PRESSÃO!L283)*100</f>
        <v>0.42159695782789497</v>
      </c>
      <c r="AF283" s="108">
        <v>3</v>
      </c>
      <c r="AG283" s="129"/>
    </row>
    <row r="284" spans="1:33" ht="15" customHeight="1" x14ac:dyDescent="0.2">
      <c r="A284" s="277">
        <v>16</v>
      </c>
      <c r="B284" s="279">
        <v>30</v>
      </c>
      <c r="C284" s="4" t="s">
        <v>390</v>
      </c>
      <c r="D284" s="1" t="s">
        <v>0</v>
      </c>
      <c r="E284" s="291">
        <v>3521903</v>
      </c>
      <c r="F284" s="94">
        <v>501.84</v>
      </c>
      <c r="G284" s="94">
        <v>1.1907896353373921</v>
      </c>
      <c r="H284" s="94">
        <v>1.53101524543379</v>
      </c>
      <c r="I284" s="223">
        <f>PRESSÃO!K284</f>
        <v>3.75</v>
      </c>
      <c r="J284" s="223">
        <f>PRESSÃO!L284</f>
        <v>0.34022561009639785</v>
      </c>
      <c r="K284" s="108" t="s">
        <v>137</v>
      </c>
      <c r="L284" s="108" t="s">
        <v>137</v>
      </c>
      <c r="M284" s="108" t="s">
        <v>137</v>
      </c>
      <c r="N284" s="108" t="s">
        <v>137</v>
      </c>
      <c r="O284" s="108" t="s">
        <v>137</v>
      </c>
      <c r="P284" s="108" t="s">
        <v>137</v>
      </c>
      <c r="Q284" s="108" t="s">
        <v>137</v>
      </c>
      <c r="R284" s="108" t="s">
        <v>137</v>
      </c>
      <c r="S284" s="108" t="s">
        <v>137</v>
      </c>
      <c r="T284" s="108" t="s">
        <v>137</v>
      </c>
      <c r="U284" s="299">
        <f>(I284*31536000)/FM!I284</f>
        <v>8089.4726041452905</v>
      </c>
      <c r="V284" s="299">
        <f>(J284*31536000)/FM!I284</f>
        <v>733.932200560914</v>
      </c>
      <c r="W284" s="87">
        <v>100</v>
      </c>
      <c r="X284" s="86">
        <v>97</v>
      </c>
      <c r="Y284" s="87">
        <v>100</v>
      </c>
      <c r="Z284" s="87">
        <v>16.670000000000002</v>
      </c>
      <c r="AA284" s="87">
        <v>99.76</v>
      </c>
      <c r="AB284" s="223">
        <f>(PRESSÃO!M284/PRESSÃO!J284)*100</f>
        <v>52.083818392942625</v>
      </c>
      <c r="AC284" s="223">
        <f>(PRESSÃO!M284/PRESSÃO!K284)*100</f>
        <v>21.264298666666669</v>
      </c>
      <c r="AD284" s="223">
        <f>(PRESSÃO!N284/PRESSÃO!I284)*100</f>
        <v>55.468504293191437</v>
      </c>
      <c r="AE284" s="223">
        <f>(PRESSÃO!O284/PRESSÃO!L284)*100</f>
        <v>40.237417742071813</v>
      </c>
      <c r="AF284" s="108">
        <v>0</v>
      </c>
      <c r="AG284" s="129"/>
    </row>
    <row r="285" spans="1:33" ht="15" customHeight="1" x14ac:dyDescent="0.2">
      <c r="A285" s="277">
        <v>13</v>
      </c>
      <c r="B285" s="279">
        <v>30</v>
      </c>
      <c r="C285" s="4" t="s">
        <v>391</v>
      </c>
      <c r="D285" s="1" t="s">
        <v>10</v>
      </c>
      <c r="E285" s="291">
        <v>3522000</v>
      </c>
      <c r="F285" s="94">
        <v>228.78</v>
      </c>
      <c r="G285" s="94">
        <v>0.76050430492135979</v>
      </c>
      <c r="H285" s="94">
        <v>0.95063038115169962</v>
      </c>
      <c r="I285" s="223">
        <f>PRESSÃO!K285</f>
        <v>1.85</v>
      </c>
      <c r="J285" s="223">
        <f>PRESSÃO!L285</f>
        <v>0.19012607623033984</v>
      </c>
      <c r="K285" s="108" t="s">
        <v>137</v>
      </c>
      <c r="L285" s="108" t="s">
        <v>137</v>
      </c>
      <c r="M285" s="108" t="s">
        <v>137</v>
      </c>
      <c r="N285" s="108" t="s">
        <v>137</v>
      </c>
      <c r="O285" s="108" t="s">
        <v>137</v>
      </c>
      <c r="P285" s="108" t="s">
        <v>137</v>
      </c>
      <c r="Q285" s="108" t="s">
        <v>137</v>
      </c>
      <c r="R285" s="108" t="s">
        <v>137</v>
      </c>
      <c r="S285" s="108" t="s">
        <v>137</v>
      </c>
      <c r="T285" s="108" t="s">
        <v>137</v>
      </c>
      <c r="U285" s="299">
        <f>(I285*31536000)/FM!I285</f>
        <v>16659.508852084524</v>
      </c>
      <c r="V285" s="299">
        <f>(J285*31536000)/FM!I285</f>
        <v>1712.1119189034828</v>
      </c>
      <c r="W285" s="87">
        <v>72.099999999999994</v>
      </c>
      <c r="X285" s="86">
        <v>98.61</v>
      </c>
      <c r="Y285" s="87">
        <v>84.97</v>
      </c>
      <c r="Z285" s="87">
        <v>44.74</v>
      </c>
      <c r="AA285" s="87">
        <v>99.12</v>
      </c>
      <c r="AB285" s="223">
        <f>(PRESSÃO!M285/PRESSÃO!J285)*100</f>
        <v>42.298500865588615</v>
      </c>
      <c r="AC285" s="223">
        <f>(PRESSÃO!M285/PRESSÃO!K285)*100</f>
        <v>21.735264864864863</v>
      </c>
      <c r="AD285" s="223">
        <f>(PRESSÃO!N285/PRESSÃO!I285)*100</f>
        <v>25.43695002752202</v>
      </c>
      <c r="AE285" s="223">
        <f>(PRESSÃO!O285/PRESSÃO!L285)*100</f>
        <v>109.74470421785499</v>
      </c>
      <c r="AF285" s="108">
        <v>0</v>
      </c>
      <c r="AG285" s="129"/>
    </row>
    <row r="286" spans="1:33" ht="15" customHeight="1" x14ac:dyDescent="0.2">
      <c r="A286" s="277">
        <v>7</v>
      </c>
      <c r="B286" s="279">
        <v>30</v>
      </c>
      <c r="C286" s="4" t="s">
        <v>392</v>
      </c>
      <c r="D286" s="1" t="s">
        <v>14</v>
      </c>
      <c r="E286" s="291">
        <v>3522109</v>
      </c>
      <c r="F286" s="94">
        <v>599.02</v>
      </c>
      <c r="G286" s="94">
        <v>8.4055738964992397</v>
      </c>
      <c r="H286" s="94">
        <v>12.718433836250636</v>
      </c>
      <c r="I286" s="223">
        <f>PRESSÃO!K286</f>
        <v>34.03</v>
      </c>
      <c r="J286" s="223">
        <f>PRESSÃO!L286</f>
        <v>4.3128599397513963</v>
      </c>
      <c r="K286" s="108" t="s">
        <v>137</v>
      </c>
      <c r="L286" s="108" t="s">
        <v>137</v>
      </c>
      <c r="M286" s="108" t="s">
        <v>137</v>
      </c>
      <c r="N286" s="108" t="s">
        <v>137</v>
      </c>
      <c r="O286" s="108" t="s">
        <v>137</v>
      </c>
      <c r="P286" s="108" t="s">
        <v>137</v>
      </c>
      <c r="Q286" s="108" t="s">
        <v>137</v>
      </c>
      <c r="R286" s="108" t="s">
        <v>137</v>
      </c>
      <c r="S286" s="108" t="s">
        <v>137</v>
      </c>
      <c r="T286" s="108" t="s">
        <v>137</v>
      </c>
      <c r="U286" s="299">
        <f>(I286*31536000)/FM!I286</f>
        <v>11406.02499787433</v>
      </c>
      <c r="V286" s="299">
        <f>(J286*31536000)/FM!I286</f>
        <v>1445.5653330924245</v>
      </c>
      <c r="W286" s="87">
        <v>91.07</v>
      </c>
      <c r="X286" s="86">
        <v>95</v>
      </c>
      <c r="Y286" s="87">
        <v>33.14</v>
      </c>
      <c r="Z286" s="87">
        <v>39.270000000000003</v>
      </c>
      <c r="AA286" s="87">
        <v>91.93</v>
      </c>
      <c r="AB286" s="223">
        <f>(PRESSÃO!M286/PRESSÃO!J286)*100</f>
        <v>13.146805821595734</v>
      </c>
      <c r="AC286" s="223">
        <f>(PRESSÃO!M286/PRESSÃO!K286)*100</f>
        <v>4.913511019688511</v>
      </c>
      <c r="AD286" s="223">
        <f>(PRESSÃO!N286/PRESSÃO!I286)*100</f>
        <v>19.885759385164086</v>
      </c>
      <c r="AE286" s="223">
        <f>(PRESSÃO!O286/PRESSÃO!L286)*100</f>
        <v>1.2882403040244012E-2</v>
      </c>
      <c r="AF286" s="108">
        <v>1</v>
      </c>
      <c r="AG286" s="129"/>
    </row>
    <row r="287" spans="1:33" ht="15" customHeight="1" x14ac:dyDescent="0.2">
      <c r="A287" s="277">
        <v>11</v>
      </c>
      <c r="B287" s="279">
        <v>30</v>
      </c>
      <c r="C287" s="4" t="s">
        <v>393</v>
      </c>
      <c r="D287" s="1" t="s">
        <v>12</v>
      </c>
      <c r="E287" s="291">
        <v>3522158</v>
      </c>
      <c r="F287" s="94">
        <v>182.5</v>
      </c>
      <c r="G287" s="94">
        <v>1.7911877708016235</v>
      </c>
      <c r="H287" s="94">
        <v>2.5516920757229831</v>
      </c>
      <c r="I287" s="223">
        <f>PRESSÃO!K287</f>
        <v>5.84</v>
      </c>
      <c r="J287" s="223">
        <f>PRESSÃO!L287</f>
        <v>0.76050430492135956</v>
      </c>
      <c r="K287" s="108" t="s">
        <v>137</v>
      </c>
      <c r="L287" s="108" t="s">
        <v>137</v>
      </c>
      <c r="M287" s="108" t="s">
        <v>137</v>
      </c>
      <c r="N287" s="108" t="s">
        <v>137</v>
      </c>
      <c r="O287" s="108" t="s">
        <v>137</v>
      </c>
      <c r="P287" s="108" t="s">
        <v>137</v>
      </c>
      <c r="Q287" s="108" t="s">
        <v>137</v>
      </c>
      <c r="R287" s="108" t="s">
        <v>137</v>
      </c>
      <c r="S287" s="108" t="s">
        <v>137</v>
      </c>
      <c r="T287" s="108" t="s">
        <v>137</v>
      </c>
      <c r="U287" s="299">
        <f>(I287*31536000)/FM!I287</f>
        <v>57806.101694915254</v>
      </c>
      <c r="V287" s="299">
        <f>(J287*31536000)/FM!I287</f>
        <v>7527.7036283741354</v>
      </c>
      <c r="W287" s="87">
        <v>60.23</v>
      </c>
      <c r="X287" s="86">
        <v>84.93</v>
      </c>
      <c r="Y287" s="87">
        <v>20.53</v>
      </c>
      <c r="Z287" s="87">
        <v>18.72</v>
      </c>
      <c r="AA287" s="87">
        <v>100</v>
      </c>
      <c r="AB287" s="223">
        <f>(PRESSÃO!M287/PRESSÃO!J287)*100</f>
        <v>0.46091376431725883</v>
      </c>
      <c r="AC287" s="223">
        <f>(PRESSÃO!M287/PRESSÃO!K287)*100</f>
        <v>0.20138869863013698</v>
      </c>
      <c r="AD287" s="223">
        <f>(PRESSÃO!N287/PRESSÃO!I287)*100</f>
        <v>0.65660899385978211</v>
      </c>
      <c r="AE287" s="223">
        <f>(PRESSÃO!O287/PRESSÃO!L287)*100</f>
        <v>0</v>
      </c>
      <c r="AF287" s="108">
        <v>0</v>
      </c>
      <c r="AG287" s="129"/>
    </row>
    <row r="288" spans="1:33" ht="15" customHeight="1" x14ac:dyDescent="0.2">
      <c r="A288" s="277">
        <v>6</v>
      </c>
      <c r="B288" s="279">
        <v>30</v>
      </c>
      <c r="C288" s="4" t="s">
        <v>394</v>
      </c>
      <c r="D288" s="1" t="s">
        <v>16</v>
      </c>
      <c r="E288" s="291">
        <v>3522208</v>
      </c>
      <c r="F288" s="94">
        <v>151.46</v>
      </c>
      <c r="G288" s="94">
        <v>0.52034505073566717</v>
      </c>
      <c r="H288" s="94">
        <v>0.84055738964992388</v>
      </c>
      <c r="I288" s="223">
        <f>PRESSÃO!K288</f>
        <v>2.25</v>
      </c>
      <c r="J288" s="223">
        <f>PRESSÃO!L288</f>
        <v>0.32021233891425671</v>
      </c>
      <c r="K288" s="108" t="s">
        <v>137</v>
      </c>
      <c r="L288" s="108" t="s">
        <v>137</v>
      </c>
      <c r="M288" s="108" t="s">
        <v>137</v>
      </c>
      <c r="N288" s="108" t="s">
        <v>137</v>
      </c>
      <c r="O288" s="108" t="s">
        <v>137</v>
      </c>
      <c r="P288" s="108" t="s">
        <v>137</v>
      </c>
      <c r="Q288" s="108" t="s">
        <v>137</v>
      </c>
      <c r="R288" s="108" t="s">
        <v>137</v>
      </c>
      <c r="S288" s="108" t="s">
        <v>137</v>
      </c>
      <c r="T288" s="108" t="s">
        <v>137</v>
      </c>
      <c r="U288" s="299">
        <f>(I288*31536000)/FM!I288</f>
        <v>435.56139392414076</v>
      </c>
      <c r="V288" s="299">
        <f>(J288*31536000)/FM!I288</f>
        <v>61.987614528534685</v>
      </c>
      <c r="W288" s="87">
        <v>90.29</v>
      </c>
      <c r="X288" s="86">
        <v>99.17</v>
      </c>
      <c r="Y288" s="87">
        <v>27.53</v>
      </c>
      <c r="Z288" s="87">
        <v>44.08</v>
      </c>
      <c r="AA288" s="87">
        <v>91.05</v>
      </c>
      <c r="AB288" s="223">
        <f>(PRESSÃO!M288/PRESSÃO!J288)*100</f>
        <v>6.4909547726090757</v>
      </c>
      <c r="AC288" s="223">
        <f>(PRESSÃO!M288/PRESSÃO!K288)*100</f>
        <v>2.4248977777777778</v>
      </c>
      <c r="AD288" s="223">
        <f>(PRESSÃO!N288/PRESSÃO!I288)*100</f>
        <v>3.0631597201636378</v>
      </c>
      <c r="AE288" s="223">
        <f>(PRESSÃO!O288/PRESSÃO!L288)*100</f>
        <v>12.061121732832913</v>
      </c>
      <c r="AF288" s="108">
        <v>1</v>
      </c>
      <c r="AG288" s="129"/>
    </row>
    <row r="289" spans="1:33" ht="15" customHeight="1" x14ac:dyDescent="0.2">
      <c r="A289" s="277">
        <v>14</v>
      </c>
      <c r="B289" s="279">
        <v>30</v>
      </c>
      <c r="C289" s="4" t="s">
        <v>395</v>
      </c>
      <c r="D289" s="1" t="s">
        <v>8</v>
      </c>
      <c r="E289" s="291">
        <v>3522307</v>
      </c>
      <c r="F289" s="94">
        <v>1792.08</v>
      </c>
      <c r="G289" s="94">
        <v>6.1841007952815819</v>
      </c>
      <c r="H289" s="94">
        <v>8.5256535235920854</v>
      </c>
      <c r="I289" s="223">
        <f>PRESSÃO!K289</f>
        <v>19.41</v>
      </c>
      <c r="J289" s="223">
        <f>PRESSÃO!L289</f>
        <v>2.3415527283105035</v>
      </c>
      <c r="K289" s="108" t="s">
        <v>137</v>
      </c>
      <c r="L289" s="108" t="s">
        <v>137</v>
      </c>
      <c r="M289" s="108" t="s">
        <v>137</v>
      </c>
      <c r="N289" s="108" t="s">
        <v>137</v>
      </c>
      <c r="O289" s="108" t="s">
        <v>137</v>
      </c>
      <c r="P289" s="108" t="s">
        <v>137</v>
      </c>
      <c r="Q289" s="108" t="s">
        <v>137</v>
      </c>
      <c r="R289" s="108" t="s">
        <v>137</v>
      </c>
      <c r="S289" s="108" t="s">
        <v>137</v>
      </c>
      <c r="T289" s="108" t="s">
        <v>137</v>
      </c>
      <c r="U289" s="299">
        <f>(I289*31536000)/FM!I289</f>
        <v>3978.3555286914811</v>
      </c>
      <c r="V289" s="299">
        <f>(J289*31536000)/FM!I289</f>
        <v>479.93453077778014</v>
      </c>
      <c r="W289" s="87">
        <v>90.93</v>
      </c>
      <c r="X289" s="86" t="s">
        <v>858</v>
      </c>
      <c r="Y289" s="87">
        <v>84.71</v>
      </c>
      <c r="Z289" s="87">
        <v>41.71</v>
      </c>
      <c r="AA289" s="87">
        <v>100</v>
      </c>
      <c r="AB289" s="223">
        <f>(PRESSÃO!M289/PRESSÃO!J289)*100</f>
        <v>18.815300147502807</v>
      </c>
      <c r="AC289" s="223">
        <f>(PRESSÃO!M289/PRESSÃO!K289)*100</f>
        <v>8.2644374034003096</v>
      </c>
      <c r="AD289" s="223">
        <f>(PRESSÃO!N289/PRESSÃO!I289)*100</f>
        <v>23.560418049972263</v>
      </c>
      <c r="AE289" s="223">
        <f>(PRESSÃO!O289/PRESSÃO!L289)*100</f>
        <v>6.2833220973911805</v>
      </c>
      <c r="AF289" s="108">
        <v>0</v>
      </c>
      <c r="AG289" s="129"/>
    </row>
    <row r="290" spans="1:33" ht="15" customHeight="1" x14ac:dyDescent="0.2">
      <c r="A290" s="277">
        <v>14</v>
      </c>
      <c r="B290" s="279">
        <v>30</v>
      </c>
      <c r="C290" s="4" t="s">
        <v>396</v>
      </c>
      <c r="D290" s="1" t="s">
        <v>8</v>
      </c>
      <c r="E290" s="291">
        <v>3522406</v>
      </c>
      <c r="F290" s="94">
        <v>1826.75</v>
      </c>
      <c r="G290" s="94">
        <v>6.7544790239726025</v>
      </c>
      <c r="H290" s="94">
        <v>9.1760848370116701</v>
      </c>
      <c r="I290" s="223">
        <f>PRESSÃO!K290</f>
        <v>20.5</v>
      </c>
      <c r="J290" s="223">
        <f>PRESSÃO!L290</f>
        <v>2.4216058130390676</v>
      </c>
      <c r="K290" s="108" t="s">
        <v>137</v>
      </c>
      <c r="L290" s="108" t="s">
        <v>137</v>
      </c>
      <c r="M290" s="108" t="s">
        <v>137</v>
      </c>
      <c r="N290" s="108" t="s">
        <v>137</v>
      </c>
      <c r="O290" s="108" t="s">
        <v>137</v>
      </c>
      <c r="P290" s="108" t="s">
        <v>137</v>
      </c>
      <c r="Q290" s="108" t="s">
        <v>137</v>
      </c>
      <c r="R290" s="108" t="s">
        <v>137</v>
      </c>
      <c r="S290" s="108" t="s">
        <v>137</v>
      </c>
      <c r="T290" s="108" t="s">
        <v>137</v>
      </c>
      <c r="U290" s="299">
        <f>(I290*31536000)/FM!I290</f>
        <v>7183.8385634278602</v>
      </c>
      <c r="V290" s="299">
        <f>(J290*31536000)/FM!I290</f>
        <v>848.60610854298193</v>
      </c>
      <c r="W290" s="87">
        <v>86.79</v>
      </c>
      <c r="X290" s="86">
        <v>84.28</v>
      </c>
      <c r="Y290" s="87">
        <v>76.16</v>
      </c>
      <c r="Z290" s="87">
        <v>46.7</v>
      </c>
      <c r="AA290" s="87">
        <v>100</v>
      </c>
      <c r="AB290" s="223">
        <f>(PRESSÃO!M290/PRESSÃO!J290)*100</f>
        <v>14.721499680902324</v>
      </c>
      <c r="AC290" s="223">
        <f>(PRESSÃO!M290/PRESSÃO!K290)*100</f>
        <v>6.5895478048780474</v>
      </c>
      <c r="AD290" s="223">
        <f>(PRESSÃO!N290/PRESSÃO!I290)*100</f>
        <v>19.632375721260047</v>
      </c>
      <c r="AE290" s="223">
        <f>(PRESSÃO!O290/PRESSÃO!L290)*100</f>
        <v>1.0238082460202627</v>
      </c>
      <c r="AF290" s="108">
        <v>0</v>
      </c>
      <c r="AG290" s="129"/>
    </row>
    <row r="291" spans="1:33" ht="15" customHeight="1" x14ac:dyDescent="0.2">
      <c r="A291" s="277">
        <v>6</v>
      </c>
      <c r="B291" s="279">
        <v>30</v>
      </c>
      <c r="C291" s="4" t="s">
        <v>397</v>
      </c>
      <c r="D291" s="1" t="s">
        <v>16</v>
      </c>
      <c r="E291" s="291">
        <v>3522505</v>
      </c>
      <c r="F291" s="94">
        <v>91.35</v>
      </c>
      <c r="G291" s="94">
        <v>0.27017916095890415</v>
      </c>
      <c r="H291" s="94">
        <v>0.45029860159817353</v>
      </c>
      <c r="I291" s="223">
        <f>PRESSÃO!K291</f>
        <v>1.2</v>
      </c>
      <c r="J291" s="223">
        <f>PRESSÃO!L291</f>
        <v>0.18011944063926938</v>
      </c>
      <c r="K291" s="108" t="s">
        <v>137</v>
      </c>
      <c r="L291" s="108" t="s">
        <v>137</v>
      </c>
      <c r="M291" s="108" t="s">
        <v>137</v>
      </c>
      <c r="N291" s="108" t="s">
        <v>137</v>
      </c>
      <c r="O291" s="108" t="s">
        <v>137</v>
      </c>
      <c r="P291" s="108" t="s">
        <v>137</v>
      </c>
      <c r="Q291" s="108" t="s">
        <v>137</v>
      </c>
      <c r="R291" s="108" t="s">
        <v>137</v>
      </c>
      <c r="S291" s="108" t="s">
        <v>137</v>
      </c>
      <c r="T291" s="108" t="s">
        <v>137</v>
      </c>
      <c r="U291" s="299">
        <f>(I291*31536000)/FM!I291</f>
        <v>170.08103334367036</v>
      </c>
      <c r="V291" s="299">
        <f>(J291*31536000)/FM!I291</f>
        <v>25.529083824342358</v>
      </c>
      <c r="W291" s="87">
        <v>93.95</v>
      </c>
      <c r="X291" s="86">
        <v>100</v>
      </c>
      <c r="Y291" s="87">
        <v>60.52</v>
      </c>
      <c r="Z291" s="87">
        <v>52.58</v>
      </c>
      <c r="AA291" s="87">
        <v>93.95</v>
      </c>
      <c r="AB291" s="223">
        <f>(PRESSÃO!M291/PRESSÃO!J291)*100</f>
        <v>31.18019898389343</v>
      </c>
      <c r="AC291" s="223">
        <f>(PRESSÃO!M291/PRESSÃO!K291)*100</f>
        <v>11.700333333333337</v>
      </c>
      <c r="AD291" s="223">
        <f>(PRESSÃO!N291/PRESSÃO!I291)*100</f>
        <v>33.321333769962251</v>
      </c>
      <c r="AE291" s="223">
        <f>(PRESSÃO!O291/PRESSÃO!L291)*100</f>
        <v>27.968496804790181</v>
      </c>
      <c r="AF291" s="108">
        <v>1</v>
      </c>
      <c r="AG291" s="129"/>
    </row>
    <row r="292" spans="1:33" ht="15" customHeight="1" x14ac:dyDescent="0.2">
      <c r="A292" s="277">
        <v>9</v>
      </c>
      <c r="B292" s="279">
        <v>30</v>
      </c>
      <c r="C292" s="4" t="s">
        <v>398</v>
      </c>
      <c r="D292" s="1" t="s">
        <v>18</v>
      </c>
      <c r="E292" s="291">
        <v>3522604</v>
      </c>
      <c r="F292" s="94">
        <v>517.5</v>
      </c>
      <c r="G292" s="94">
        <v>1.7111346860730594</v>
      </c>
      <c r="H292" s="94">
        <v>2.5516920757229831</v>
      </c>
      <c r="I292" s="223">
        <f>PRESSÃO!K292</f>
        <v>7.06</v>
      </c>
      <c r="J292" s="223">
        <f>PRESSÃO!L292</f>
        <v>0.84055738964992366</v>
      </c>
      <c r="K292" s="108" t="s">
        <v>137</v>
      </c>
      <c r="L292" s="108" t="s">
        <v>137</v>
      </c>
      <c r="M292" s="108" t="s">
        <v>137</v>
      </c>
      <c r="N292" s="108" t="s">
        <v>137</v>
      </c>
      <c r="O292" s="108" t="s">
        <v>137</v>
      </c>
      <c r="P292" s="108" t="s">
        <v>137</v>
      </c>
      <c r="Q292" s="108" t="s">
        <v>137</v>
      </c>
      <c r="R292" s="108" t="s">
        <v>137</v>
      </c>
      <c r="S292" s="108" t="s">
        <v>137</v>
      </c>
      <c r="T292" s="108" t="s">
        <v>137</v>
      </c>
      <c r="U292" s="299">
        <f>(I292*31536000)/FM!I292</f>
        <v>3154.8959204205694</v>
      </c>
      <c r="V292" s="299">
        <f>(J292*31536000)/FM!I292</f>
        <v>375.61913307165821</v>
      </c>
      <c r="W292" s="87">
        <v>99.01</v>
      </c>
      <c r="X292" s="86" t="s">
        <v>858</v>
      </c>
      <c r="Y292" s="87">
        <v>99.01</v>
      </c>
      <c r="Z292" s="87">
        <v>40.65</v>
      </c>
      <c r="AA292" s="87">
        <v>99.02</v>
      </c>
      <c r="AB292" s="223">
        <f>(PRESSÃO!M292/PRESSÃO!J292)*100</f>
        <v>11.796317544103148</v>
      </c>
      <c r="AC292" s="223">
        <f>(PRESSÃO!M292/PRESSÃO!K292)*100</f>
        <v>4.2635368271954679</v>
      </c>
      <c r="AD292" s="223">
        <f>(PRESSÃO!N292/PRESSÃO!I292)*100</f>
        <v>14.734287256990083</v>
      </c>
      <c r="AE292" s="223">
        <f>(PRESSÃO!O292/PRESSÃO!L292)*100</f>
        <v>5.8154506285833145</v>
      </c>
      <c r="AF292" s="108">
        <v>0</v>
      </c>
      <c r="AG292" s="129"/>
    </row>
    <row r="293" spans="1:33" ht="15" customHeight="1" x14ac:dyDescent="0.2">
      <c r="A293" s="277">
        <v>11</v>
      </c>
      <c r="B293" s="279">
        <v>30</v>
      </c>
      <c r="C293" s="4" t="s">
        <v>399</v>
      </c>
      <c r="D293" s="1" t="s">
        <v>12</v>
      </c>
      <c r="E293" s="291">
        <v>3522653</v>
      </c>
      <c r="F293" s="94">
        <v>406.31</v>
      </c>
      <c r="G293" s="94">
        <v>3.732475075469305</v>
      </c>
      <c r="H293" s="94">
        <v>5.2935102276763057</v>
      </c>
      <c r="I293" s="223">
        <f>PRESSÃO!K293</f>
        <v>12.13</v>
      </c>
      <c r="J293" s="223">
        <f>PRESSÃO!L293</f>
        <v>1.5610351522070007</v>
      </c>
      <c r="K293" s="108" t="s">
        <v>137</v>
      </c>
      <c r="L293" s="108" t="s">
        <v>137</v>
      </c>
      <c r="M293" s="108" t="s">
        <v>137</v>
      </c>
      <c r="N293" s="108" t="s">
        <v>137</v>
      </c>
      <c r="O293" s="108" t="s">
        <v>137</v>
      </c>
      <c r="P293" s="108" t="s">
        <v>137</v>
      </c>
      <c r="Q293" s="108" t="s">
        <v>137</v>
      </c>
      <c r="R293" s="108" t="s">
        <v>137</v>
      </c>
      <c r="S293" s="108" t="s">
        <v>137</v>
      </c>
      <c r="T293" s="108" t="s">
        <v>137</v>
      </c>
      <c r="U293" s="299">
        <f>(I293*31536000)/FM!I293</f>
        <v>94686.059405940599</v>
      </c>
      <c r="V293" s="299">
        <f>(J293*31536000)/FM!I293</f>
        <v>12185.34766336633</v>
      </c>
      <c r="W293" s="87">
        <v>60.29</v>
      </c>
      <c r="X293" s="86">
        <v>98.69</v>
      </c>
      <c r="Y293" s="87">
        <v>36.44</v>
      </c>
      <c r="Z293" s="87">
        <v>35.25</v>
      </c>
      <c r="AA293" s="87">
        <v>100</v>
      </c>
      <c r="AB293" s="223">
        <f>(PRESSÃO!M293/PRESSÃO!J293)*100</f>
        <v>0.27087318968483914</v>
      </c>
      <c r="AC293" s="223">
        <f>(PRESSÃO!M293/PRESSÃO!K293)*100</f>
        <v>0.11820857378400658</v>
      </c>
      <c r="AD293" s="223">
        <f>(PRESSÃO!N293/PRESSÃO!I293)*100</f>
        <v>7.2147836102064433E-2</v>
      </c>
      <c r="AE293" s="223">
        <f>(PRESSÃO!O293/PRESSÃO!L293)*100</f>
        <v>0.74603060562314039</v>
      </c>
      <c r="AF293" s="108">
        <v>0</v>
      </c>
      <c r="AG293" s="129"/>
    </row>
    <row r="294" spans="1:33" ht="15" customHeight="1" x14ac:dyDescent="0.2">
      <c r="A294" s="277">
        <v>16</v>
      </c>
      <c r="B294" s="279">
        <v>30</v>
      </c>
      <c r="C294" s="4" t="s">
        <v>400</v>
      </c>
      <c r="D294" s="1" t="s">
        <v>0</v>
      </c>
      <c r="E294" s="291">
        <v>3522703</v>
      </c>
      <c r="F294" s="94">
        <v>997.13</v>
      </c>
      <c r="G294" s="94">
        <v>2.321539457128361</v>
      </c>
      <c r="H294" s="94">
        <v>2.9919840417300865</v>
      </c>
      <c r="I294" s="223">
        <f>PRESSÃO!K294</f>
        <v>7.33</v>
      </c>
      <c r="J294" s="223">
        <f>PRESSÃO!L294</f>
        <v>0.67044458460172551</v>
      </c>
      <c r="K294" s="108" t="s">
        <v>137</v>
      </c>
      <c r="L294" s="108" t="s">
        <v>137</v>
      </c>
      <c r="M294" s="108" t="s">
        <v>137</v>
      </c>
      <c r="N294" s="108" t="s">
        <v>137</v>
      </c>
      <c r="O294" s="108" t="s">
        <v>137</v>
      </c>
      <c r="P294" s="108" t="s">
        <v>137</v>
      </c>
      <c r="Q294" s="108" t="s">
        <v>137</v>
      </c>
      <c r="R294" s="108" t="s">
        <v>137</v>
      </c>
      <c r="S294" s="108" t="s">
        <v>137</v>
      </c>
      <c r="T294" s="108" t="s">
        <v>137</v>
      </c>
      <c r="U294" s="299">
        <f>(I294*31536000)/FM!I294</f>
        <v>5641.0483674166626</v>
      </c>
      <c r="V294" s="299">
        <f>(J294*31536000)/FM!I294</f>
        <v>515.96321001513047</v>
      </c>
      <c r="W294" s="87">
        <v>85.79</v>
      </c>
      <c r="X294" s="86">
        <v>90.7</v>
      </c>
      <c r="Y294" s="87">
        <v>85.79</v>
      </c>
      <c r="Z294" s="87">
        <v>10</v>
      </c>
      <c r="AA294" s="87">
        <v>94.59</v>
      </c>
      <c r="AB294" s="223">
        <f>(PRESSÃO!M294/PRESSÃO!J294)*100</f>
        <v>27.597172594628717</v>
      </c>
      <c r="AC294" s="223">
        <f>(PRESSÃO!M294/PRESSÃO!K294)*100</f>
        <v>11.264706684856755</v>
      </c>
      <c r="AD294" s="223">
        <f>(PRESSÃO!N294/PRESSÃO!I294)*100</f>
        <v>21.794869712267136</v>
      </c>
      <c r="AE294" s="223">
        <f>(PRESSÃO!O294/PRESSÃO!L294)*100</f>
        <v>47.688728844000146</v>
      </c>
      <c r="AF294" s="108">
        <v>7</v>
      </c>
      <c r="AG294" s="129"/>
    </row>
    <row r="295" spans="1:33" ht="15" customHeight="1" x14ac:dyDescent="0.2">
      <c r="A295" s="277">
        <v>14</v>
      </c>
      <c r="B295" s="279">
        <v>30</v>
      </c>
      <c r="C295" s="4" t="s">
        <v>401</v>
      </c>
      <c r="D295" s="1" t="s">
        <v>8</v>
      </c>
      <c r="E295" s="291">
        <v>3522802</v>
      </c>
      <c r="F295" s="94">
        <v>507.74</v>
      </c>
      <c r="G295" s="94">
        <v>1.8512275843480468</v>
      </c>
      <c r="H295" s="94">
        <v>2.511665533358701</v>
      </c>
      <c r="I295" s="223">
        <f>PRESSÃO!K295</f>
        <v>5.61</v>
      </c>
      <c r="J295" s="223">
        <f>PRESSÃO!L295</f>
        <v>0.66043794901065422</v>
      </c>
      <c r="K295" s="108" t="s">
        <v>137</v>
      </c>
      <c r="L295" s="108" t="s">
        <v>137</v>
      </c>
      <c r="M295" s="108" t="s">
        <v>137</v>
      </c>
      <c r="N295" s="108" t="s">
        <v>137</v>
      </c>
      <c r="O295" s="108" t="s">
        <v>137</v>
      </c>
      <c r="P295" s="108" t="s">
        <v>137</v>
      </c>
      <c r="Q295" s="108" t="s">
        <v>137</v>
      </c>
      <c r="R295" s="108" t="s">
        <v>137</v>
      </c>
      <c r="S295" s="108" t="s">
        <v>137</v>
      </c>
      <c r="T295" s="108" t="s">
        <v>137</v>
      </c>
      <c r="U295" s="299">
        <f>(I295*31536000)/FM!I295</f>
        <v>12103.50687555586</v>
      </c>
      <c r="V295" s="299">
        <f>(J295*31536000)/FM!I295</f>
        <v>1424.8868550318118</v>
      </c>
      <c r="W295" s="87">
        <v>82.09</v>
      </c>
      <c r="X295" s="86">
        <v>89.06</v>
      </c>
      <c r="Y295" s="87">
        <v>69.2</v>
      </c>
      <c r="Z295" s="87">
        <v>15.5</v>
      </c>
      <c r="AA295" s="87">
        <v>100</v>
      </c>
      <c r="AB295" s="223">
        <f>(PRESSÃO!M295/PRESSÃO!J295)*100</f>
        <v>6.5205576867153159</v>
      </c>
      <c r="AC295" s="223">
        <f>(PRESSÃO!M295/PRESSÃO!K295)*100</f>
        <v>2.9193333333333333</v>
      </c>
      <c r="AD295" s="223">
        <f>(PRESSÃO!N295/PRESSÃO!I295)*100</f>
        <v>8.7179178489195195</v>
      </c>
      <c r="AE295" s="223">
        <f>(PRESSÃO!O295/PRESSÃO!L295)*100</f>
        <v>0.36129056538534976</v>
      </c>
      <c r="AF295" s="108">
        <v>0</v>
      </c>
      <c r="AG295" s="129"/>
    </row>
    <row r="296" spans="1:33" ht="15" customHeight="1" x14ac:dyDescent="0.2">
      <c r="A296" s="277">
        <v>13</v>
      </c>
      <c r="B296" s="279">
        <v>30</v>
      </c>
      <c r="C296" s="4" t="s">
        <v>402</v>
      </c>
      <c r="D296" s="1" t="s">
        <v>10</v>
      </c>
      <c r="E296" s="291">
        <v>3522901</v>
      </c>
      <c r="F296" s="94">
        <v>139.66999999999999</v>
      </c>
      <c r="G296" s="94">
        <v>0.48031850837138501</v>
      </c>
      <c r="H296" s="94">
        <v>0.60039813546423126</v>
      </c>
      <c r="I296" s="223">
        <f>PRESSÃO!K296</f>
        <v>1.1499999999999999</v>
      </c>
      <c r="J296" s="223">
        <f>PRESSÃO!L296</f>
        <v>0.12007962709284625</v>
      </c>
      <c r="K296" s="108" t="s">
        <v>137</v>
      </c>
      <c r="L296" s="108" t="s">
        <v>137</v>
      </c>
      <c r="M296" s="108" t="s">
        <v>137</v>
      </c>
      <c r="N296" s="108" t="s">
        <v>137</v>
      </c>
      <c r="O296" s="108" t="s">
        <v>137</v>
      </c>
      <c r="P296" s="108" t="s">
        <v>137</v>
      </c>
      <c r="Q296" s="108" t="s">
        <v>137</v>
      </c>
      <c r="R296" s="108" t="s">
        <v>137</v>
      </c>
      <c r="S296" s="108" t="s">
        <v>137</v>
      </c>
      <c r="T296" s="108" t="s">
        <v>137</v>
      </c>
      <c r="U296" s="299">
        <f>(I296*31536000)/FM!I296</f>
        <v>2755.1773911722253</v>
      </c>
      <c r="V296" s="299">
        <f>(J296*31536000)/FM!I296</f>
        <v>287.68754235356681</v>
      </c>
      <c r="W296" s="87" t="s">
        <v>858</v>
      </c>
      <c r="X296" s="86">
        <v>95.54</v>
      </c>
      <c r="Y296" s="87" t="s">
        <v>858</v>
      </c>
      <c r="Z296" s="87" t="s">
        <v>858</v>
      </c>
      <c r="AA296" s="87" t="s">
        <v>858</v>
      </c>
      <c r="AB296" s="223">
        <f>(PRESSÃO!M296/PRESSÃO!J296)*100</f>
        <v>2.2091674201726748</v>
      </c>
      <c r="AC296" s="223">
        <f>(PRESSÃO!M296/PRESSÃO!K296)*100</f>
        <v>1.1533739130434781</v>
      </c>
      <c r="AD296" s="223">
        <f>(PRESSÃO!N296/PRESSÃO!I296)*100</f>
        <v>0</v>
      </c>
      <c r="AE296" s="223">
        <f>(PRESSÃO!O296/PRESSÃO!L296)*100</f>
        <v>11.045837100863375</v>
      </c>
      <c r="AF296" s="108">
        <v>0</v>
      </c>
      <c r="AG296" s="129"/>
    </row>
    <row r="297" spans="1:33" ht="15" customHeight="1" x14ac:dyDescent="0.2">
      <c r="A297" s="277">
        <v>19</v>
      </c>
      <c r="B297" s="279">
        <v>30</v>
      </c>
      <c r="C297" s="4" t="s">
        <v>403</v>
      </c>
      <c r="D297" s="1" t="s">
        <v>2</v>
      </c>
      <c r="E297" s="291">
        <v>3523008</v>
      </c>
      <c r="F297" s="94">
        <v>307.27</v>
      </c>
      <c r="G297" s="94">
        <v>0.52034505073566717</v>
      </c>
      <c r="H297" s="94">
        <v>0.710471126966007</v>
      </c>
      <c r="I297" s="223">
        <f>PRESSÃO!K297</f>
        <v>2.2200000000000002</v>
      </c>
      <c r="J297" s="223">
        <f>PRESSÃO!L297</f>
        <v>0.19012607623033984</v>
      </c>
      <c r="K297" s="108" t="s">
        <v>137</v>
      </c>
      <c r="L297" s="108" t="s">
        <v>137</v>
      </c>
      <c r="M297" s="108" t="s">
        <v>137</v>
      </c>
      <c r="N297" s="108" t="s">
        <v>137</v>
      </c>
      <c r="O297" s="108" t="s">
        <v>137</v>
      </c>
      <c r="P297" s="108" t="s">
        <v>137</v>
      </c>
      <c r="Q297" s="108" t="s">
        <v>137</v>
      </c>
      <c r="R297" s="108" t="s">
        <v>137</v>
      </c>
      <c r="S297" s="108" t="s">
        <v>137</v>
      </c>
      <c r="T297" s="108" t="s">
        <v>137</v>
      </c>
      <c r="U297" s="299">
        <f>(I297*31536000)/FM!I297</f>
        <v>14914.767788666382</v>
      </c>
      <c r="V297" s="299">
        <f>(J297*31536000)/FM!I297</f>
        <v>1277.3361610566674</v>
      </c>
      <c r="W297" s="87">
        <v>79.709999999999994</v>
      </c>
      <c r="X297" s="86">
        <v>93.28</v>
      </c>
      <c r="Y297" s="87">
        <v>63.6</v>
      </c>
      <c r="Z297" s="87">
        <v>29.52</v>
      </c>
      <c r="AA297" s="87">
        <v>98.14</v>
      </c>
      <c r="AB297" s="223">
        <f>(PRESSÃO!M297/PRESSÃO!J297)*100</f>
        <v>3.9037898863590299</v>
      </c>
      <c r="AC297" s="223">
        <f>(PRESSÃO!M297/PRESSÃO!K297)*100</f>
        <v>1.2493378378378379</v>
      </c>
      <c r="AD297" s="223">
        <f>(PRESSÃO!N297/PRESSÃO!I297)*100</f>
        <v>5.0183238916334147</v>
      </c>
      <c r="AE297" s="223">
        <f>(PRESSÃO!O297/PRESSÃO!L297)*100</f>
        <v>0.85348629297649892</v>
      </c>
      <c r="AF297" s="108">
        <v>0</v>
      </c>
      <c r="AG297" s="131"/>
    </row>
    <row r="298" spans="1:33" ht="15" customHeight="1" x14ac:dyDescent="0.2">
      <c r="A298" s="277">
        <v>6</v>
      </c>
      <c r="B298" s="279">
        <v>30</v>
      </c>
      <c r="C298" s="4" t="s">
        <v>404</v>
      </c>
      <c r="D298" s="1" t="s">
        <v>16</v>
      </c>
      <c r="E298" s="291">
        <v>3523107</v>
      </c>
      <c r="F298" s="94">
        <v>81.78</v>
      </c>
      <c r="G298" s="94">
        <v>0.30019906773211563</v>
      </c>
      <c r="H298" s="94">
        <v>0.45029860159817353</v>
      </c>
      <c r="I298" s="223">
        <f>PRESSÃO!K298</f>
        <v>1.2</v>
      </c>
      <c r="J298" s="223">
        <f>PRESSÃO!L298</f>
        <v>0.1500995338660579</v>
      </c>
      <c r="K298" s="108" t="s">
        <v>137</v>
      </c>
      <c r="L298" s="108" t="s">
        <v>137</v>
      </c>
      <c r="M298" s="108" t="s">
        <v>137</v>
      </c>
      <c r="N298" s="108" t="s">
        <v>137</v>
      </c>
      <c r="O298" s="108" t="s">
        <v>137</v>
      </c>
      <c r="P298" s="108" t="s">
        <v>137</v>
      </c>
      <c r="Q298" s="108" t="s">
        <v>137</v>
      </c>
      <c r="R298" s="108" t="s">
        <v>137</v>
      </c>
      <c r="S298" s="108" t="s">
        <v>137</v>
      </c>
      <c r="T298" s="108" t="s">
        <v>137</v>
      </c>
      <c r="U298" s="299">
        <f>(I298*31536000)/FM!I298</f>
        <v>107.93531274065201</v>
      </c>
      <c r="V298" s="299">
        <f>(J298*31536000)/FM!I298</f>
        <v>13.500866775049206</v>
      </c>
      <c r="W298" s="87">
        <v>97.6</v>
      </c>
      <c r="X298" s="86" t="s">
        <v>858</v>
      </c>
      <c r="Y298" s="87">
        <v>66.19</v>
      </c>
      <c r="Z298" s="87">
        <v>43.38</v>
      </c>
      <c r="AA298" s="87">
        <v>97.6</v>
      </c>
      <c r="AB298" s="223">
        <f>(PRESSÃO!M298/PRESSÃO!J298)*100</f>
        <v>10.221484107799347</v>
      </c>
      <c r="AC298" s="223">
        <f>(PRESSÃO!M298/PRESSÃO!K298)*100</f>
        <v>3.8356000000000008</v>
      </c>
      <c r="AD298" s="223">
        <f>(PRESSÃO!N298/PRESSÃO!I298)*100</f>
        <v>5.3490838999971047</v>
      </c>
      <c r="AE298" s="223">
        <f>(PRESSÃO!O298/PRESSÃO!L298)*100</f>
        <v>19.966284523403825</v>
      </c>
      <c r="AF298" s="108">
        <v>0</v>
      </c>
      <c r="AG298" s="129"/>
    </row>
    <row r="299" spans="1:33" ht="15" customHeight="1" x14ac:dyDescent="0.2">
      <c r="A299" s="277">
        <v>14</v>
      </c>
      <c r="B299" s="279">
        <v>30</v>
      </c>
      <c r="C299" s="4" t="s">
        <v>405</v>
      </c>
      <c r="D299" s="1" t="s">
        <v>8</v>
      </c>
      <c r="E299" s="291">
        <v>3523206</v>
      </c>
      <c r="F299" s="94">
        <v>1003.58</v>
      </c>
      <c r="G299" s="94">
        <v>3.7224684398782344</v>
      </c>
      <c r="H299" s="94">
        <v>5.0533509734906135</v>
      </c>
      <c r="I299" s="223">
        <f>PRESSÃO!K299</f>
        <v>11.29</v>
      </c>
      <c r="J299" s="223">
        <f>PRESSÃO!L299</f>
        <v>1.3308825336123791</v>
      </c>
      <c r="K299" s="108" t="s">
        <v>137</v>
      </c>
      <c r="L299" s="108" t="s">
        <v>137</v>
      </c>
      <c r="M299" s="108" t="s">
        <v>137</v>
      </c>
      <c r="N299" s="108" t="s">
        <v>137</v>
      </c>
      <c r="O299" s="108" t="s">
        <v>137</v>
      </c>
      <c r="P299" s="108" t="s">
        <v>137</v>
      </c>
      <c r="Q299" s="108" t="s">
        <v>137</v>
      </c>
      <c r="R299" s="108" t="s">
        <v>137</v>
      </c>
      <c r="S299" s="108" t="s">
        <v>137</v>
      </c>
      <c r="T299" s="108" t="s">
        <v>137</v>
      </c>
      <c r="U299" s="299">
        <f>(I299*31536000)/FM!I299</f>
        <v>7340.455220188026</v>
      </c>
      <c r="V299" s="299">
        <f>(J299*31536000)/FM!I299</f>
        <v>865.30413120567346</v>
      </c>
      <c r="W299" s="87">
        <v>86.74</v>
      </c>
      <c r="X299" s="86">
        <v>92.36</v>
      </c>
      <c r="Y299" s="87">
        <v>77.8</v>
      </c>
      <c r="Z299" s="87">
        <v>30.85</v>
      </c>
      <c r="AA299" s="87">
        <v>93.92</v>
      </c>
      <c r="AB299" s="223">
        <f>(PRESSÃO!M299/PRESSÃO!J299)*100</f>
        <v>2.5463638024555473</v>
      </c>
      <c r="AC299" s="223">
        <f>(PRESSÃO!M299/PRESSÃO!K299)*100</f>
        <v>1.1397404782993801</v>
      </c>
      <c r="AD299" s="223">
        <f>(PRESSÃO!N299/PRESSÃO!I299)*100</f>
        <v>3.2424129834650297</v>
      </c>
      <c r="AE299" s="223">
        <f>(PRESSÃO!O299/PRESSÃO!L299)*100</f>
        <v>0.59951947662451355</v>
      </c>
      <c r="AF299" s="108">
        <v>3</v>
      </c>
      <c r="AG299" s="129"/>
    </row>
    <row r="300" spans="1:33" ht="15" customHeight="1" x14ac:dyDescent="0.2">
      <c r="A300" s="277">
        <v>11</v>
      </c>
      <c r="B300" s="279">
        <v>30</v>
      </c>
      <c r="C300" s="4" t="s">
        <v>406</v>
      </c>
      <c r="D300" s="1" t="s">
        <v>12</v>
      </c>
      <c r="E300" s="291">
        <v>3523305</v>
      </c>
      <c r="F300" s="94">
        <v>272.77999999999997</v>
      </c>
      <c r="G300" s="94">
        <v>2.811864601090817</v>
      </c>
      <c r="H300" s="94">
        <v>4.062694049974632</v>
      </c>
      <c r="I300" s="223">
        <f>PRESSÃO!K300</f>
        <v>9.81</v>
      </c>
      <c r="J300" s="223">
        <f>PRESSÃO!L300</f>
        <v>1.250829448883815</v>
      </c>
      <c r="K300" s="108" t="s">
        <v>137</v>
      </c>
      <c r="L300" s="108" t="s">
        <v>137</v>
      </c>
      <c r="M300" s="108" t="s">
        <v>137</v>
      </c>
      <c r="N300" s="108" t="s">
        <v>137</v>
      </c>
      <c r="O300" s="108" t="s">
        <v>137</v>
      </c>
      <c r="P300" s="108" t="s">
        <v>137</v>
      </c>
      <c r="Q300" s="108" t="s">
        <v>137</v>
      </c>
      <c r="R300" s="108" t="s">
        <v>137</v>
      </c>
      <c r="S300" s="108" t="s">
        <v>137</v>
      </c>
      <c r="T300" s="108" t="s">
        <v>137</v>
      </c>
      <c r="U300" s="299">
        <f>(I300*31536000)/FM!I300</f>
        <v>18706.503809408634</v>
      </c>
      <c r="V300" s="299">
        <f>(J300*31536000)/FM!I300</f>
        <v>2385.1830632482761</v>
      </c>
      <c r="W300" s="87">
        <v>38.22</v>
      </c>
      <c r="X300" s="86">
        <v>79.290000000000006</v>
      </c>
      <c r="Y300" s="87">
        <v>26.17</v>
      </c>
      <c r="Z300" s="87">
        <v>25.03</v>
      </c>
      <c r="AA300" s="87">
        <v>59.85</v>
      </c>
      <c r="AB300" s="223">
        <f>(PRESSÃO!M300/PRESSÃO!J300)*100</f>
        <v>0.97339350474217812</v>
      </c>
      <c r="AC300" s="223">
        <f>(PRESSÃO!M300/PRESSÃO!K300)*100</f>
        <v>0.40311926605504594</v>
      </c>
      <c r="AD300" s="223">
        <f>(PRESSÃO!N300/PRESSÃO!I300)*100</f>
        <v>1.3932676553772185</v>
      </c>
      <c r="AE300" s="223">
        <f>(PRESSÃO!O300/PRESSÃO!L300)*100</f>
        <v>2.9516414114606739E-2</v>
      </c>
      <c r="AF300" s="108">
        <v>0</v>
      </c>
      <c r="AG300" s="129"/>
    </row>
    <row r="301" spans="1:33" ht="15" customHeight="1" x14ac:dyDescent="0.2">
      <c r="A301" s="277">
        <v>5</v>
      </c>
      <c r="B301" s="279">
        <v>30</v>
      </c>
      <c r="C301" s="4" t="s">
        <v>407</v>
      </c>
      <c r="D301" s="1" t="s">
        <v>9</v>
      </c>
      <c r="E301" s="291">
        <v>3523404</v>
      </c>
      <c r="F301" s="94">
        <v>322.52</v>
      </c>
      <c r="G301" s="94">
        <v>0.98065028792491127</v>
      </c>
      <c r="H301" s="94">
        <v>1.5009953386605783</v>
      </c>
      <c r="I301" s="223">
        <f>PRESSÃO!K301</f>
        <v>3.95</v>
      </c>
      <c r="J301" s="223">
        <f>PRESSÃO!L301</f>
        <v>0.52034505073566706</v>
      </c>
      <c r="K301" s="108" t="s">
        <v>137</v>
      </c>
      <c r="L301" s="108" t="s">
        <v>137</v>
      </c>
      <c r="M301" s="108" t="s">
        <v>137</v>
      </c>
      <c r="N301" s="108" t="s">
        <v>137</v>
      </c>
      <c r="O301" s="108" t="s">
        <v>137</v>
      </c>
      <c r="P301" s="108" t="s">
        <v>137</v>
      </c>
      <c r="Q301" s="108" t="s">
        <v>137</v>
      </c>
      <c r="R301" s="108" t="s">
        <v>137</v>
      </c>
      <c r="S301" s="108" t="s">
        <v>137</v>
      </c>
      <c r="T301" s="108" t="s">
        <v>137</v>
      </c>
      <c r="U301" s="299">
        <f>(I301*31536000)/FM!I301</f>
        <v>1113.8480797603613</v>
      </c>
      <c r="V301" s="299">
        <f>(J301*31536000)/FM!I301</f>
        <v>146.73046470246342</v>
      </c>
      <c r="W301" s="87">
        <v>86.89</v>
      </c>
      <c r="X301" s="86">
        <v>84.42</v>
      </c>
      <c r="Y301" s="87">
        <v>81.61</v>
      </c>
      <c r="Z301" s="87">
        <v>36.700000000000003</v>
      </c>
      <c r="AA301" s="87">
        <v>100</v>
      </c>
      <c r="AB301" s="223">
        <f>(PRESSÃO!M301/PRESSÃO!J301)*100</f>
        <v>119.73263032273805</v>
      </c>
      <c r="AC301" s="223">
        <f>(PRESSÃO!M301/PRESSÃO!K301)*100</f>
        <v>45.498258227848098</v>
      </c>
      <c r="AD301" s="223">
        <f>(PRESSÃO!N301/PRESSÃO!I301)*100</f>
        <v>177.91411693682116</v>
      </c>
      <c r="AE301" s="223">
        <f>(PRESSÃO!O301/PRESSÃO!L301)*100</f>
        <v>10.082905550042877</v>
      </c>
      <c r="AF301" s="108">
        <v>6</v>
      </c>
      <c r="AG301" s="129"/>
    </row>
    <row r="302" spans="1:33" ht="15" customHeight="1" x14ac:dyDescent="0.2">
      <c r="A302" s="277">
        <v>17</v>
      </c>
      <c r="B302" s="279">
        <v>30</v>
      </c>
      <c r="C302" s="4" t="s">
        <v>408</v>
      </c>
      <c r="D302" s="1" t="s">
        <v>7</v>
      </c>
      <c r="E302" s="291">
        <v>3523503</v>
      </c>
      <c r="F302" s="94">
        <v>979.87</v>
      </c>
      <c r="G302" s="94">
        <v>3.7124618042871638</v>
      </c>
      <c r="H302" s="94">
        <v>4.8832381684424151</v>
      </c>
      <c r="I302" s="223">
        <f>PRESSÃO!K302</f>
        <v>10.3</v>
      </c>
      <c r="J302" s="223">
        <f>PRESSÃO!L302</f>
        <v>1.1707763641552513</v>
      </c>
      <c r="K302" s="108" t="s">
        <v>137</v>
      </c>
      <c r="L302" s="108" t="s">
        <v>137</v>
      </c>
      <c r="M302" s="108" t="s">
        <v>137</v>
      </c>
      <c r="N302" s="108" t="s">
        <v>137</v>
      </c>
      <c r="O302" s="108" t="s">
        <v>137</v>
      </c>
      <c r="P302" s="108" t="s">
        <v>137</v>
      </c>
      <c r="Q302" s="108" t="s">
        <v>137</v>
      </c>
      <c r="R302" s="108" t="s">
        <v>137</v>
      </c>
      <c r="S302" s="108" t="s">
        <v>137</v>
      </c>
      <c r="T302" s="108" t="s">
        <v>137</v>
      </c>
      <c r="U302" s="299">
        <f>(I302*31536000)/FM!I302</f>
        <v>16633.59278984023</v>
      </c>
      <c r="V302" s="299">
        <f>(J302*31536000)/FM!I302</f>
        <v>1890.700707701762</v>
      </c>
      <c r="W302" s="87">
        <v>79.84</v>
      </c>
      <c r="X302" s="86">
        <v>96.26</v>
      </c>
      <c r="Y302" s="87">
        <v>78.98</v>
      </c>
      <c r="Z302" s="87">
        <v>33.94</v>
      </c>
      <c r="AA302" s="87">
        <v>87.77</v>
      </c>
      <c r="AB302" s="223">
        <f>(PRESSÃO!M302/PRESSÃO!J302)*100</f>
        <v>4.4999525401008773</v>
      </c>
      <c r="AC302" s="223">
        <f>(PRESSÃO!M302/PRESSÃO!K302)*100</f>
        <v>2.1334310679611654</v>
      </c>
      <c r="AD302" s="223">
        <f>(PRESSÃO!N302/PRESSÃO!I302)*100</f>
        <v>5.5899241780844946</v>
      </c>
      <c r="AE302" s="223">
        <f>(PRESSÃO!O302/PRESSÃO!L302)*100</f>
        <v>1.0437176880331702</v>
      </c>
      <c r="AF302" s="108">
        <v>0</v>
      </c>
      <c r="AG302" s="129"/>
    </row>
    <row r="303" spans="1:33" ht="15" customHeight="1" x14ac:dyDescent="0.2">
      <c r="A303" s="277">
        <v>13</v>
      </c>
      <c r="B303" s="279">
        <v>30</v>
      </c>
      <c r="C303" s="4" t="s">
        <v>409</v>
      </c>
      <c r="D303" s="1" t="s">
        <v>10</v>
      </c>
      <c r="E303" s="291">
        <v>3523602</v>
      </c>
      <c r="F303" s="94">
        <v>564.26</v>
      </c>
      <c r="G303" s="94">
        <v>1.7911877708016235</v>
      </c>
      <c r="H303" s="94">
        <v>2.4816456265854896</v>
      </c>
      <c r="I303" s="223">
        <f>PRESSÃO!K303</f>
        <v>5.7</v>
      </c>
      <c r="J303" s="223">
        <f>PRESSÃO!L303</f>
        <v>0.69045785578386609</v>
      </c>
      <c r="K303" s="108" t="s">
        <v>137</v>
      </c>
      <c r="L303" s="108" t="s">
        <v>137</v>
      </c>
      <c r="M303" s="108" t="s">
        <v>137</v>
      </c>
      <c r="N303" s="108" t="s">
        <v>137</v>
      </c>
      <c r="O303" s="108" t="s">
        <v>137</v>
      </c>
      <c r="P303" s="108" t="s">
        <v>137</v>
      </c>
      <c r="Q303" s="108" t="s">
        <v>137</v>
      </c>
      <c r="R303" s="108" t="s">
        <v>137</v>
      </c>
      <c r="S303" s="108" t="s">
        <v>137</v>
      </c>
      <c r="T303" s="108" t="s">
        <v>137</v>
      </c>
      <c r="U303" s="299">
        <f>(I303*31536000)/FM!I303</f>
        <v>10878.431372549019</v>
      </c>
      <c r="V303" s="299">
        <f>(J303*31536000)/FM!I303</f>
        <v>1317.7365613652869</v>
      </c>
      <c r="W303" s="87">
        <v>73.209999999999994</v>
      </c>
      <c r="X303" s="86">
        <v>100</v>
      </c>
      <c r="Y303" s="87">
        <v>86.65</v>
      </c>
      <c r="Z303" s="87">
        <v>28.79</v>
      </c>
      <c r="AA303" s="87">
        <v>81.17</v>
      </c>
      <c r="AB303" s="223">
        <f>(PRESSÃO!M303/PRESSÃO!J303)*100</f>
        <v>12.446543402129032</v>
      </c>
      <c r="AC303" s="223">
        <f>(PRESSÃO!M303/PRESSÃO!K303)*100</f>
        <v>5.418931578947368</v>
      </c>
      <c r="AD303" s="223">
        <f>(PRESSÃO!N303/PRESSÃO!I303)*100</f>
        <v>6.5279978964835177</v>
      </c>
      <c r="AE303" s="223">
        <f>(PRESSÃO!O303/PRESSÃO!L303)*100</f>
        <v>27.800451308078994</v>
      </c>
      <c r="AF303" s="108">
        <v>0</v>
      </c>
      <c r="AG303" s="129"/>
    </row>
    <row r="304" spans="1:33" ht="15" customHeight="1" x14ac:dyDescent="0.2">
      <c r="A304" s="277">
        <v>8</v>
      </c>
      <c r="B304" s="279">
        <v>30</v>
      </c>
      <c r="C304" s="4" t="s">
        <v>410</v>
      </c>
      <c r="D304" s="1" t="s">
        <v>51</v>
      </c>
      <c r="E304" s="291">
        <v>3523701</v>
      </c>
      <c r="F304" s="94">
        <v>161.49</v>
      </c>
      <c r="G304" s="94">
        <v>0.49032514396245563</v>
      </c>
      <c r="H304" s="94">
        <v>0.81053748287671246</v>
      </c>
      <c r="I304" s="223">
        <f>PRESSÃO!K304</f>
        <v>2.58</v>
      </c>
      <c r="J304" s="223">
        <f>PRESSÃO!L304</f>
        <v>0.32021233891425682</v>
      </c>
      <c r="K304" s="108" t="s">
        <v>137</v>
      </c>
      <c r="L304" s="108" t="s">
        <v>137</v>
      </c>
      <c r="M304" s="108" t="s">
        <v>137</v>
      </c>
      <c r="N304" s="108" t="s">
        <v>137</v>
      </c>
      <c r="O304" s="108" t="s">
        <v>137</v>
      </c>
      <c r="P304" s="108" t="s">
        <v>137</v>
      </c>
      <c r="Q304" s="108" t="s">
        <v>137</v>
      </c>
      <c r="R304" s="108" t="s">
        <v>137</v>
      </c>
      <c r="S304" s="108" t="s">
        <v>137</v>
      </c>
      <c r="T304" s="108" t="s">
        <v>137</v>
      </c>
      <c r="U304" s="299">
        <f>(I304*31536000)/FM!I304</f>
        <v>13270.735605937041</v>
      </c>
      <c r="V304" s="299">
        <f>(J304*31536000)/FM!I304</f>
        <v>1647.0749176317083</v>
      </c>
      <c r="W304" s="87">
        <v>85.79</v>
      </c>
      <c r="X304" s="86">
        <v>83.34</v>
      </c>
      <c r="Y304" s="87">
        <v>84.83</v>
      </c>
      <c r="Z304" s="87">
        <v>21.31</v>
      </c>
      <c r="AA304" s="87">
        <v>100</v>
      </c>
      <c r="AB304" s="223">
        <f>(PRESSÃO!M304/PRESSÃO!J304)*100</f>
        <v>16.314137568405741</v>
      </c>
      <c r="AC304" s="223">
        <f>(PRESSÃO!M304/PRESSÃO!K304)*100</f>
        <v>5.1252790697674415</v>
      </c>
      <c r="AD304" s="223">
        <f>(PRESSÃO!N304/PRESSÃO!I304)*100</f>
        <v>23.552249241544612</v>
      </c>
      <c r="AE304" s="223">
        <f>(PRESSÃO!O304/PRESSÃO!L304)*100</f>
        <v>5.2307790689118434</v>
      </c>
      <c r="AF304" s="108">
        <v>0</v>
      </c>
      <c r="AG304" s="129"/>
    </row>
    <row r="305" spans="1:33" ht="15" customHeight="1" x14ac:dyDescent="0.2">
      <c r="A305" s="277">
        <v>4</v>
      </c>
      <c r="B305" s="279">
        <v>30</v>
      </c>
      <c r="C305" s="4" t="s">
        <v>411</v>
      </c>
      <c r="D305" s="1" t="s">
        <v>15</v>
      </c>
      <c r="E305" s="291">
        <v>3523800</v>
      </c>
      <c r="F305" s="94">
        <v>138.61000000000001</v>
      </c>
      <c r="G305" s="94">
        <v>0.4703118727803145</v>
      </c>
      <c r="H305" s="94">
        <v>0.69045785578386598</v>
      </c>
      <c r="I305" s="223">
        <f>PRESSÃO!K305</f>
        <v>2.19</v>
      </c>
      <c r="J305" s="223">
        <f>PRESSÃO!L305</f>
        <v>0.22014598300355148</v>
      </c>
      <c r="K305" s="108" t="s">
        <v>137</v>
      </c>
      <c r="L305" s="108" t="s">
        <v>137</v>
      </c>
      <c r="M305" s="108" t="s">
        <v>137</v>
      </c>
      <c r="N305" s="108" t="s">
        <v>137</v>
      </c>
      <c r="O305" s="108" t="s">
        <v>137</v>
      </c>
      <c r="P305" s="108" t="s">
        <v>137</v>
      </c>
      <c r="Q305" s="108" t="s">
        <v>137</v>
      </c>
      <c r="R305" s="108" t="s">
        <v>137</v>
      </c>
      <c r="S305" s="108" t="s">
        <v>137</v>
      </c>
      <c r="T305" s="108" t="s">
        <v>137</v>
      </c>
      <c r="U305" s="299">
        <f>(I305*31536000)/FM!I305</f>
        <v>9106.518987341773</v>
      </c>
      <c r="V305" s="299">
        <f>(J305*31536000)/FM!I305</f>
        <v>915.41715717299576</v>
      </c>
      <c r="W305" s="87">
        <v>85.8</v>
      </c>
      <c r="X305" s="86">
        <v>90.13</v>
      </c>
      <c r="Y305" s="87">
        <v>83.39</v>
      </c>
      <c r="Z305" s="87">
        <v>12.52</v>
      </c>
      <c r="AA305" s="87">
        <v>95.21</v>
      </c>
      <c r="AB305" s="223">
        <f>(PRESSÃO!M305/PRESSÃO!J305)*100</f>
        <v>60.184875372042988</v>
      </c>
      <c r="AC305" s="223">
        <f>(PRESSÃO!M305/PRESSÃO!K305)*100</f>
        <v>18.974940639269413</v>
      </c>
      <c r="AD305" s="223">
        <f>(PRESSÃO!N305/PRESSÃO!I305)*100</f>
        <v>88.206214643825575</v>
      </c>
      <c r="AE305" s="223">
        <f>(PRESSÃO!O305/PRESSÃO!L305)*100</f>
        <v>0.3211051095983869</v>
      </c>
      <c r="AF305" s="108">
        <v>0</v>
      </c>
      <c r="AG305" s="129"/>
    </row>
    <row r="306" spans="1:33" ht="15" customHeight="1" x14ac:dyDescent="0.2">
      <c r="A306" s="277">
        <v>10</v>
      </c>
      <c r="B306" s="279">
        <v>30</v>
      </c>
      <c r="C306" s="4" t="s">
        <v>412</v>
      </c>
      <c r="D306" s="1" t="s">
        <v>54</v>
      </c>
      <c r="E306" s="291">
        <v>3523909</v>
      </c>
      <c r="F306" s="94">
        <v>639.98</v>
      </c>
      <c r="G306" s="94">
        <v>1.2708427200659564</v>
      </c>
      <c r="H306" s="94">
        <v>2.141420016489092</v>
      </c>
      <c r="I306" s="223">
        <f>PRESSÃO!K306</f>
        <v>5.91</v>
      </c>
      <c r="J306" s="223">
        <f>PRESSÃO!L306</f>
        <v>0.87057729642313553</v>
      </c>
      <c r="K306" s="108" t="s">
        <v>137</v>
      </c>
      <c r="L306" s="108" t="s">
        <v>137</v>
      </c>
      <c r="M306" s="108" t="s">
        <v>137</v>
      </c>
      <c r="N306" s="108" t="s">
        <v>137</v>
      </c>
      <c r="O306" s="108" t="s">
        <v>137</v>
      </c>
      <c r="P306" s="108" t="s">
        <v>137</v>
      </c>
      <c r="Q306" s="108" t="s">
        <v>137</v>
      </c>
      <c r="R306" s="108" t="s">
        <v>137</v>
      </c>
      <c r="S306" s="108" t="s">
        <v>137</v>
      </c>
      <c r="T306" s="108" t="s">
        <v>137</v>
      </c>
      <c r="U306" s="299">
        <f>(I306*31536000)/FM!I306</f>
        <v>1138.0110517478247</v>
      </c>
      <c r="V306" s="299">
        <f>(J306*31536000)/FM!I306</f>
        <v>167.63563193405588</v>
      </c>
      <c r="W306" s="87">
        <v>92.7</v>
      </c>
      <c r="X306" s="86">
        <v>100</v>
      </c>
      <c r="Y306" s="87">
        <v>92.7</v>
      </c>
      <c r="Z306" s="87">
        <v>55.05</v>
      </c>
      <c r="AA306" s="87">
        <v>99.05</v>
      </c>
      <c r="AB306" s="223">
        <f>(PRESSÃO!M306/PRESSÃO!J306)*100</f>
        <v>74.903213178598307</v>
      </c>
      <c r="AC306" s="223">
        <f>(PRESSÃO!M306/PRESSÃO!K306)*100</f>
        <v>27.140311336717417</v>
      </c>
      <c r="AD306" s="223">
        <f>(PRESSÃO!N306/PRESSÃO!I306)*100</f>
        <v>102.34025654508214</v>
      </c>
      <c r="AE306" s="223">
        <f>(PRESSÃO!O306/PRESSÃO!L306)*100</f>
        <v>34.851437229823055</v>
      </c>
      <c r="AF306" s="108">
        <v>0</v>
      </c>
      <c r="AG306" s="129"/>
    </row>
    <row r="307" spans="1:33" ht="15" customHeight="1" x14ac:dyDescent="0.2">
      <c r="A307" s="277">
        <v>5</v>
      </c>
      <c r="B307" s="279">
        <v>30</v>
      </c>
      <c r="C307" s="4" t="s">
        <v>413</v>
      </c>
      <c r="D307" s="1" t="s">
        <v>9</v>
      </c>
      <c r="E307" s="291">
        <v>3524006</v>
      </c>
      <c r="F307" s="94">
        <v>200.52</v>
      </c>
      <c r="G307" s="94">
        <v>0.61040477105530189</v>
      </c>
      <c r="H307" s="94">
        <v>0.940623745560629</v>
      </c>
      <c r="I307" s="223">
        <f>PRESSÃO!K307</f>
        <v>2.48</v>
      </c>
      <c r="J307" s="223">
        <f>PRESSÃO!L307</f>
        <v>0.33021897450532711</v>
      </c>
      <c r="K307" s="108" t="s">
        <v>137</v>
      </c>
      <c r="L307" s="108" t="s">
        <v>137</v>
      </c>
      <c r="M307" s="108" t="s">
        <v>137</v>
      </c>
      <c r="N307" s="108" t="s">
        <v>137</v>
      </c>
      <c r="O307" s="108" t="s">
        <v>137</v>
      </c>
      <c r="P307" s="108" t="s">
        <v>137</v>
      </c>
      <c r="Q307" s="108" t="s">
        <v>137</v>
      </c>
      <c r="R307" s="108" t="s">
        <v>137</v>
      </c>
      <c r="S307" s="108" t="s">
        <v>137</v>
      </c>
      <c r="T307" s="108" t="s">
        <v>137</v>
      </c>
      <c r="U307" s="299">
        <f>(I307*31536000)/FM!I307</f>
        <v>1460.4634834083397</v>
      </c>
      <c r="V307" s="299">
        <f>(J307*31536000)/FM!I307</f>
        <v>194.46482007805636</v>
      </c>
      <c r="W307" s="87">
        <v>78.150000000000006</v>
      </c>
      <c r="X307" s="86">
        <v>97.23</v>
      </c>
      <c r="Y307" s="87">
        <v>68.819999999999993</v>
      </c>
      <c r="Z307" s="87">
        <v>24.94</v>
      </c>
      <c r="AA307" s="87">
        <v>89.99</v>
      </c>
      <c r="AB307" s="223">
        <f>(PRESSÃO!M307/PRESSÃO!J307)*100</f>
        <v>20.5265708963069</v>
      </c>
      <c r="AC307" s="223">
        <f>(PRESSÃO!M307/PRESSÃO!K307)*100</f>
        <v>7.7853951612903209</v>
      </c>
      <c r="AD307" s="223">
        <f>(PRESSÃO!N307/PRESSÃO!I307)*100</f>
        <v>22.884355860866052</v>
      </c>
      <c r="AE307" s="223">
        <f>(PRESSÃO!O307/PRESSÃO!L307)*100</f>
        <v>16.16824111333392</v>
      </c>
      <c r="AF307" s="108">
        <v>1</v>
      </c>
      <c r="AG307" s="129"/>
    </row>
    <row r="308" spans="1:33" ht="15" customHeight="1" x14ac:dyDescent="0.2">
      <c r="A308" s="277">
        <v>8</v>
      </c>
      <c r="B308" s="279">
        <v>30</v>
      </c>
      <c r="C308" s="4" t="s">
        <v>414</v>
      </c>
      <c r="D308" s="1" t="s">
        <v>51</v>
      </c>
      <c r="E308" s="291">
        <v>3524105</v>
      </c>
      <c r="F308" s="94">
        <v>697.76</v>
      </c>
      <c r="G308" s="94">
        <v>2.1314133808980213</v>
      </c>
      <c r="H308" s="94">
        <v>3.5023224568746829</v>
      </c>
      <c r="I308" s="223">
        <f>PRESSÃO!K308</f>
        <v>11.19</v>
      </c>
      <c r="J308" s="223">
        <f>PRESSÃO!L308</f>
        <v>1.3709090759766616</v>
      </c>
      <c r="K308" s="108" t="s">
        <v>137</v>
      </c>
      <c r="L308" s="108" t="s">
        <v>137</v>
      </c>
      <c r="M308" s="108" t="s">
        <v>137</v>
      </c>
      <c r="N308" s="108" t="s">
        <v>137</v>
      </c>
      <c r="O308" s="108" t="s">
        <v>137</v>
      </c>
      <c r="P308" s="108" t="s">
        <v>137</v>
      </c>
      <c r="Q308" s="108" t="s">
        <v>137</v>
      </c>
      <c r="R308" s="108" t="s">
        <v>137</v>
      </c>
      <c r="S308" s="108" t="s">
        <v>137</v>
      </c>
      <c r="T308" s="108" t="s">
        <v>137</v>
      </c>
      <c r="U308" s="299">
        <f>(I308*31536000)/FM!I308</f>
        <v>8891.5500907075184</v>
      </c>
      <c r="V308" s="299">
        <f>(J308*31536000)/FM!I308</f>
        <v>1089.3214225962506</v>
      </c>
      <c r="W308" s="87">
        <v>100</v>
      </c>
      <c r="X308" s="86">
        <v>100</v>
      </c>
      <c r="Y308" s="87">
        <v>100</v>
      </c>
      <c r="Z308" s="87">
        <v>41.22</v>
      </c>
      <c r="AA308" s="87">
        <v>100</v>
      </c>
      <c r="AB308" s="223">
        <f>(PRESSÃO!M308/PRESSÃO!J308)*100</f>
        <v>7.3009353978267715</v>
      </c>
      <c r="AC308" s="223">
        <f>(PRESSÃO!M308/PRESSÃO!K308)*100</f>
        <v>2.2850965147453084</v>
      </c>
      <c r="AD308" s="223">
        <f>(PRESSÃO!N308/PRESSÃO!I308)*100</f>
        <v>11.624136463646146</v>
      </c>
      <c r="AE308" s="223">
        <f>(PRESSÃO!O308/PRESSÃO!L308)*100</f>
        <v>0.57946220790322056</v>
      </c>
      <c r="AF308" s="108">
        <v>1</v>
      </c>
      <c r="AG308" s="129"/>
    </row>
    <row r="309" spans="1:33" ht="15" customHeight="1" x14ac:dyDescent="0.2">
      <c r="A309" s="277">
        <v>12</v>
      </c>
      <c r="B309" s="279">
        <v>30</v>
      </c>
      <c r="C309" s="4" t="s">
        <v>415</v>
      </c>
      <c r="D309" s="1" t="s">
        <v>11</v>
      </c>
      <c r="E309" s="291">
        <v>3524204</v>
      </c>
      <c r="F309" s="94">
        <v>274.22000000000003</v>
      </c>
      <c r="G309" s="94">
        <v>0.81053748287671246</v>
      </c>
      <c r="H309" s="94">
        <v>1.2007962709284625</v>
      </c>
      <c r="I309" s="223">
        <f>PRESSÃO!K309</f>
        <v>3.32</v>
      </c>
      <c r="J309" s="223">
        <f>PRESSÃO!L309</f>
        <v>0.39025878805175007</v>
      </c>
      <c r="K309" s="108" t="s">
        <v>137</v>
      </c>
      <c r="L309" s="108" t="s">
        <v>137</v>
      </c>
      <c r="M309" s="108" t="s">
        <v>137</v>
      </c>
      <c r="N309" s="108" t="s">
        <v>137</v>
      </c>
      <c r="O309" s="108" t="s">
        <v>137</v>
      </c>
      <c r="P309" s="108" t="s">
        <v>137</v>
      </c>
      <c r="Q309" s="108" t="s">
        <v>137</v>
      </c>
      <c r="R309" s="108" t="s">
        <v>137</v>
      </c>
      <c r="S309" s="108" t="s">
        <v>137</v>
      </c>
      <c r="T309" s="108" t="s">
        <v>137</v>
      </c>
      <c r="U309" s="299">
        <f>(I309*31536000)/FM!I309</f>
        <v>15741.921515561569</v>
      </c>
      <c r="V309" s="299">
        <f>(J309*31536000)/FM!I309</f>
        <v>1850.4286783942248</v>
      </c>
      <c r="W309" s="87">
        <v>80.28</v>
      </c>
      <c r="X309" s="86">
        <v>93.53</v>
      </c>
      <c r="Y309" s="87">
        <v>85.19</v>
      </c>
      <c r="Z309" s="87">
        <v>16.11</v>
      </c>
      <c r="AA309" s="87">
        <v>85.83</v>
      </c>
      <c r="AB309" s="223">
        <f>(PRESSÃO!M309/PRESSÃO!J309)*100</f>
        <v>48.229546844962023</v>
      </c>
      <c r="AC309" s="223">
        <f>(PRESSÃO!M309/PRESSÃO!K309)*100</f>
        <v>17.443933734939758</v>
      </c>
      <c r="AD309" s="223">
        <f>(PRESSÃO!N309/PRESSÃO!I309)*100</f>
        <v>68.630545995935506</v>
      </c>
      <c r="AE309" s="223">
        <f>(PRESSÃO!O309/PRESSÃO!L309)*100</f>
        <v>5.8582409160170803</v>
      </c>
      <c r="AF309" s="108">
        <v>0</v>
      </c>
      <c r="AG309" s="129"/>
    </row>
    <row r="310" spans="1:33" ht="15" customHeight="1" x14ac:dyDescent="0.2">
      <c r="A310" s="277">
        <v>9</v>
      </c>
      <c r="B310" s="279">
        <v>30</v>
      </c>
      <c r="C310" s="4" t="s">
        <v>416</v>
      </c>
      <c r="D310" s="1" t="s">
        <v>18</v>
      </c>
      <c r="E310" s="291">
        <v>3524303</v>
      </c>
      <c r="F310" s="94">
        <v>706.5</v>
      </c>
      <c r="G310" s="94">
        <v>2.3115328215372908</v>
      </c>
      <c r="H310" s="94">
        <v>3.4522892789193302</v>
      </c>
      <c r="I310" s="223">
        <f>PRESSÃO!K310</f>
        <v>9.5299999999999994</v>
      </c>
      <c r="J310" s="223">
        <f>PRESSÃO!L310</f>
        <v>1.1407564573820395</v>
      </c>
      <c r="K310" s="108" t="s">
        <v>137</v>
      </c>
      <c r="L310" s="108" t="s">
        <v>137</v>
      </c>
      <c r="M310" s="108" t="s">
        <v>137</v>
      </c>
      <c r="N310" s="108" t="s">
        <v>137</v>
      </c>
      <c r="O310" s="108" t="s">
        <v>137</v>
      </c>
      <c r="P310" s="108" t="s">
        <v>137</v>
      </c>
      <c r="Q310" s="108" t="s">
        <v>137</v>
      </c>
      <c r="R310" s="108" t="s">
        <v>137</v>
      </c>
      <c r="S310" s="108" t="s">
        <v>137</v>
      </c>
      <c r="T310" s="108" t="s">
        <v>137</v>
      </c>
      <c r="U310" s="299">
        <f>(I310*31536000)/FM!I310</f>
        <v>4099.2713632953692</v>
      </c>
      <c r="V310" s="299">
        <f>(J310*31536000)/FM!I310</f>
        <v>490.68943108504391</v>
      </c>
      <c r="W310" s="87">
        <v>98.97</v>
      </c>
      <c r="X310" s="86">
        <v>100</v>
      </c>
      <c r="Y310" s="87">
        <v>98.97</v>
      </c>
      <c r="Z310" s="87">
        <v>54.12</v>
      </c>
      <c r="AA310" s="87">
        <v>97.88</v>
      </c>
      <c r="AB310" s="223">
        <f>(PRESSÃO!M310/PRESSÃO!J310)*100</f>
        <v>37.941290377903094</v>
      </c>
      <c r="AC310" s="223">
        <f>(PRESSÃO!M310/PRESSÃO!K310)*100</f>
        <v>13.744418677859391</v>
      </c>
      <c r="AD310" s="223">
        <f>(PRESSÃO!N310/PRESSÃO!I310)*100</f>
        <v>51.584385429881017</v>
      </c>
      <c r="AE310" s="223">
        <f>(PRESSÃO!O310/PRESSÃO!L310)*100</f>
        <v>10.296071456789917</v>
      </c>
      <c r="AF310" s="108">
        <v>2</v>
      </c>
      <c r="AG310" s="129"/>
    </row>
    <row r="311" spans="1:33" ht="15" customHeight="1" x14ac:dyDescent="0.2">
      <c r="A311" s="277">
        <v>2</v>
      </c>
      <c r="B311" s="279">
        <v>30</v>
      </c>
      <c r="C311" s="4" t="s">
        <v>417</v>
      </c>
      <c r="D311" s="1" t="s">
        <v>6</v>
      </c>
      <c r="E311" s="291">
        <v>3524402</v>
      </c>
      <c r="F311" s="94">
        <v>460.07</v>
      </c>
      <c r="G311" s="94">
        <v>2.29151955035515</v>
      </c>
      <c r="H311" s="94">
        <v>2.9819774061390159</v>
      </c>
      <c r="I311" s="223">
        <f>PRESSÃO!K311</f>
        <v>6.89</v>
      </c>
      <c r="J311" s="223">
        <f>PRESSÃO!L311</f>
        <v>0.69045785578386587</v>
      </c>
      <c r="K311" s="108" t="s">
        <v>137</v>
      </c>
      <c r="L311" s="108" t="s">
        <v>137</v>
      </c>
      <c r="M311" s="108" t="s">
        <v>137</v>
      </c>
      <c r="N311" s="108" t="s">
        <v>137</v>
      </c>
      <c r="O311" s="108" t="s">
        <v>137</v>
      </c>
      <c r="P311" s="108" t="s">
        <v>137</v>
      </c>
      <c r="Q311" s="108" t="s">
        <v>137</v>
      </c>
      <c r="R311" s="108" t="s">
        <v>137</v>
      </c>
      <c r="S311" s="108" t="s">
        <v>137</v>
      </c>
      <c r="T311" s="108" t="s">
        <v>137</v>
      </c>
      <c r="U311" s="299">
        <f>(I311*31536000)/FM!I311</f>
        <v>980.2979472140762</v>
      </c>
      <c r="V311" s="299">
        <f>(J311*31536000)/FM!I311</f>
        <v>98.237216061357969</v>
      </c>
      <c r="W311" s="87">
        <v>98.62</v>
      </c>
      <c r="X311" s="86">
        <v>99</v>
      </c>
      <c r="Y311" s="87">
        <v>89.84</v>
      </c>
      <c r="Z311" s="87">
        <v>52.93</v>
      </c>
      <c r="AA311" s="87">
        <v>100</v>
      </c>
      <c r="AB311" s="223">
        <f>(PRESSÃO!M311/PRESSÃO!J311)*100</f>
        <v>59.930866555891228</v>
      </c>
      <c r="AC311" s="223">
        <f>(PRESSÃO!M311/PRESSÃO!K311)*100</f>
        <v>25.937952104499274</v>
      </c>
      <c r="AD311" s="223">
        <f>(PRESSÃO!N311/PRESSÃO!I311)*100</f>
        <v>62.133421457361472</v>
      </c>
      <c r="AE311" s="223">
        <f>(PRESSÃO!O311/PRESSÃO!L311)*100</f>
        <v>52.620937969852264</v>
      </c>
      <c r="AF311" s="108">
        <v>0</v>
      </c>
      <c r="AG311" s="129"/>
    </row>
    <row r="312" spans="1:33" ht="15" customHeight="1" x14ac:dyDescent="0.2">
      <c r="A312" s="277">
        <v>16</v>
      </c>
      <c r="B312" s="279">
        <v>30</v>
      </c>
      <c r="C312" s="4" t="s">
        <v>418</v>
      </c>
      <c r="D312" s="1" t="s">
        <v>0</v>
      </c>
      <c r="E312" s="291">
        <v>3524501</v>
      </c>
      <c r="F312" s="94">
        <v>144.44</v>
      </c>
      <c r="G312" s="94">
        <v>0.32021233891425671</v>
      </c>
      <c r="H312" s="94">
        <v>0.42027869482496194</v>
      </c>
      <c r="I312" s="223">
        <f>PRESSÃO!K312</f>
        <v>1.02</v>
      </c>
      <c r="J312" s="223">
        <f>PRESSÃO!L312</f>
        <v>0.10006635591070523</v>
      </c>
      <c r="K312" s="108" t="s">
        <v>137</v>
      </c>
      <c r="L312" s="108" t="s">
        <v>137</v>
      </c>
      <c r="M312" s="108" t="s">
        <v>137</v>
      </c>
      <c r="N312" s="108" t="s">
        <v>137</v>
      </c>
      <c r="O312" s="108" t="s">
        <v>137</v>
      </c>
      <c r="P312" s="108" t="s">
        <v>137</v>
      </c>
      <c r="Q312" s="108" t="s">
        <v>137</v>
      </c>
      <c r="R312" s="108" t="s">
        <v>137</v>
      </c>
      <c r="S312" s="108" t="s">
        <v>137</v>
      </c>
      <c r="T312" s="108" t="s">
        <v>137</v>
      </c>
      <c r="U312" s="299">
        <f>(I312*31536000)/FM!I312</f>
        <v>4976.287128712871</v>
      </c>
      <c r="V312" s="299">
        <f>(J312*31536000)/FM!I312</f>
        <v>488.19501856435647</v>
      </c>
      <c r="W312" s="87" t="s">
        <v>858</v>
      </c>
      <c r="X312" s="86" t="s">
        <v>858</v>
      </c>
      <c r="Y312" s="87" t="s">
        <v>858</v>
      </c>
      <c r="Z312" s="87" t="s">
        <v>858</v>
      </c>
      <c r="AA312" s="87" t="s">
        <v>858</v>
      </c>
      <c r="AB312" s="223">
        <f>(PRESSÃO!M312/PRESSÃO!J312)*100</f>
        <v>6.9019677554868846</v>
      </c>
      <c r="AC312" s="223">
        <f>(PRESSÃO!M312/PRESSÃO!K312)*100</f>
        <v>2.8438725490196077</v>
      </c>
      <c r="AD312" s="223">
        <f>(PRESSÃO!N312/PRESSÃO!I312)*100</f>
        <v>5.2932376239688237</v>
      </c>
      <c r="AE312" s="223">
        <f>(PRESSÃO!O312/PRESSÃO!L312)*100</f>
        <v>12.049904176344679</v>
      </c>
      <c r="AF312" s="108">
        <v>0</v>
      </c>
      <c r="AG312" s="129"/>
    </row>
    <row r="313" spans="1:33" ht="15" customHeight="1" x14ac:dyDescent="0.2">
      <c r="A313" s="277">
        <v>11</v>
      </c>
      <c r="B313" s="279">
        <v>30</v>
      </c>
      <c r="C313" s="4" t="s">
        <v>419</v>
      </c>
      <c r="D313" s="1" t="s">
        <v>12</v>
      </c>
      <c r="E313" s="291">
        <v>3524600</v>
      </c>
      <c r="F313" s="94">
        <v>708.38</v>
      </c>
      <c r="G313" s="94">
        <v>6.50431313419584</v>
      </c>
      <c r="H313" s="94">
        <v>9.2461312861491631</v>
      </c>
      <c r="I313" s="223">
        <f>PRESSÃO!K313</f>
        <v>21.17</v>
      </c>
      <c r="J313" s="223">
        <f>PRESSÃO!L313</f>
        <v>2.7418181519533231</v>
      </c>
      <c r="K313" s="108" t="s">
        <v>137</v>
      </c>
      <c r="L313" s="108" t="s">
        <v>137</v>
      </c>
      <c r="M313" s="108" t="s">
        <v>137</v>
      </c>
      <c r="N313" s="108" t="s">
        <v>137</v>
      </c>
      <c r="O313" s="108" t="s">
        <v>137</v>
      </c>
      <c r="P313" s="108" t="s">
        <v>137</v>
      </c>
      <c r="Q313" s="108" t="s">
        <v>137</v>
      </c>
      <c r="R313" s="108" t="s">
        <v>137</v>
      </c>
      <c r="S313" s="108" t="s">
        <v>137</v>
      </c>
      <c r="T313" s="108" t="s">
        <v>137</v>
      </c>
      <c r="U313" s="299">
        <f>(I313*31536000)/FM!I313</f>
        <v>38885.032325703301</v>
      </c>
      <c r="V313" s="299">
        <f>(J313*31536000)/FM!I313</f>
        <v>5036.1685153474282</v>
      </c>
      <c r="W313" s="87">
        <v>65.33</v>
      </c>
      <c r="X313" s="86">
        <v>100</v>
      </c>
      <c r="Y313" s="87">
        <v>53.09</v>
      </c>
      <c r="Z313" s="87">
        <v>27.58</v>
      </c>
      <c r="AA313" s="87">
        <v>100</v>
      </c>
      <c r="AB313" s="223">
        <f>(PRESSÃO!M313/PRESSÃO!J313)*100</f>
        <v>0.91416179788209384</v>
      </c>
      <c r="AC313" s="223">
        <f>(PRESSÃO!M313/PRESSÃO!K313)*100</f>
        <v>0.39926594237127994</v>
      </c>
      <c r="AD313" s="223">
        <f>(PRESSÃO!N313/PRESSÃO!I313)*100</f>
        <v>1.2305742105064834</v>
      </c>
      <c r="AE313" s="223">
        <f>(PRESSÃO!O313/PRESSÃO!L313)*100</f>
        <v>0.1635484102694911</v>
      </c>
      <c r="AF313" s="108">
        <v>0</v>
      </c>
      <c r="AG313" s="129"/>
    </row>
    <row r="314" spans="1:33" ht="15" customHeight="1" x14ac:dyDescent="0.2">
      <c r="A314" s="277">
        <v>5</v>
      </c>
      <c r="B314" s="279">
        <v>30</v>
      </c>
      <c r="C314" s="4" t="s">
        <v>420</v>
      </c>
      <c r="D314" s="1" t="s">
        <v>9</v>
      </c>
      <c r="E314" s="291">
        <v>3524709</v>
      </c>
      <c r="F314" s="94">
        <v>142.44</v>
      </c>
      <c r="G314" s="94">
        <v>0.45029860159817353</v>
      </c>
      <c r="H314" s="94">
        <v>0.69045785578386598</v>
      </c>
      <c r="I314" s="223">
        <f>PRESSÃO!K314</f>
        <v>1.82</v>
      </c>
      <c r="J314" s="223">
        <f>PRESSÃO!L314</f>
        <v>0.24015925418569245</v>
      </c>
      <c r="K314" s="108" t="s">
        <v>137</v>
      </c>
      <c r="L314" s="108" t="s">
        <v>137</v>
      </c>
      <c r="M314" s="108" t="s">
        <v>137</v>
      </c>
      <c r="N314" s="108" t="s">
        <v>137</v>
      </c>
      <c r="O314" s="108" t="s">
        <v>137</v>
      </c>
      <c r="P314" s="108" t="s">
        <v>137</v>
      </c>
      <c r="Q314" s="108" t="s">
        <v>137</v>
      </c>
      <c r="R314" s="108" t="s">
        <v>137</v>
      </c>
      <c r="S314" s="108" t="s">
        <v>137</v>
      </c>
      <c r="T314" s="108" t="s">
        <v>137</v>
      </c>
      <c r="U314" s="299">
        <f>(I314*31536000)/FM!I314</f>
        <v>1119.9562909772089</v>
      </c>
      <c r="V314" s="299">
        <f>(J314*31536000)/FM!I314</f>
        <v>147.78454261629716</v>
      </c>
      <c r="W314" s="87">
        <v>97.12</v>
      </c>
      <c r="X314" s="86">
        <v>100</v>
      </c>
      <c r="Y314" s="87">
        <v>92.18</v>
      </c>
      <c r="Z314" s="87">
        <v>41.52</v>
      </c>
      <c r="AA314" s="87">
        <v>100</v>
      </c>
      <c r="AB314" s="223">
        <f>(PRESSÃO!M314/PRESSÃO!J314)*100</f>
        <v>487.53307269976574</v>
      </c>
      <c r="AC314" s="223">
        <f>(PRESSÃO!M314/PRESSÃO!K314)*100</f>
        <v>184.95661538461533</v>
      </c>
      <c r="AD314" s="223">
        <f>(PRESSÃO!N314/PRESSÃO!I314)*100</f>
        <v>738.24022286581373</v>
      </c>
      <c r="AE314" s="223">
        <f>(PRESSÃO!O314/PRESSÃO!L314)*100</f>
        <v>17.457166138425521</v>
      </c>
      <c r="AF314" s="108">
        <v>2</v>
      </c>
      <c r="AG314" s="129"/>
    </row>
    <row r="315" spans="1:33" ht="15" customHeight="1" x14ac:dyDescent="0.2">
      <c r="A315" s="277">
        <v>18</v>
      </c>
      <c r="B315" s="279">
        <v>30</v>
      </c>
      <c r="C315" s="4" t="s">
        <v>421</v>
      </c>
      <c r="D315" s="1" t="s">
        <v>1</v>
      </c>
      <c r="E315" s="291">
        <v>3524808</v>
      </c>
      <c r="F315" s="94">
        <v>368.76</v>
      </c>
      <c r="G315" s="94">
        <v>0.6204114066463724</v>
      </c>
      <c r="H315" s="94">
        <v>0.88058393201420593</v>
      </c>
      <c r="I315" s="223">
        <f>PRESSÃO!K315</f>
        <v>2.78</v>
      </c>
      <c r="J315" s="223">
        <f>PRESSÃO!L315</f>
        <v>0.26017252536783353</v>
      </c>
      <c r="K315" s="108" t="s">
        <v>137</v>
      </c>
      <c r="L315" s="108" t="s">
        <v>137</v>
      </c>
      <c r="M315" s="108" t="s">
        <v>137</v>
      </c>
      <c r="N315" s="108" t="s">
        <v>137</v>
      </c>
      <c r="O315" s="108" t="s">
        <v>137</v>
      </c>
      <c r="P315" s="108" t="s">
        <v>137</v>
      </c>
      <c r="Q315" s="108" t="s">
        <v>137</v>
      </c>
      <c r="R315" s="108" t="s">
        <v>137</v>
      </c>
      <c r="S315" s="108" t="s">
        <v>137</v>
      </c>
      <c r="T315" s="108" t="s">
        <v>137</v>
      </c>
      <c r="U315" s="299">
        <f>(I315*31536000)/FM!I315</f>
        <v>1857.9286667938204</v>
      </c>
      <c r="V315" s="299">
        <f>(J315*31536000)/FM!I315</f>
        <v>173.87841481764042</v>
      </c>
      <c r="W315" s="87">
        <v>97.97</v>
      </c>
      <c r="X315" s="86" t="s">
        <v>858</v>
      </c>
      <c r="Y315" s="87">
        <v>96.25</v>
      </c>
      <c r="Z315" s="87">
        <v>17.79</v>
      </c>
      <c r="AA315" s="87">
        <v>100</v>
      </c>
      <c r="AB315" s="223">
        <f>(PRESSÃO!M315/PRESSÃO!J315)*100</f>
        <v>24.656990901861839</v>
      </c>
      <c r="AC315" s="223">
        <f>(PRESSÃO!M315/PRESSÃO!K315)*100</f>
        <v>7.8102697841726618</v>
      </c>
      <c r="AD315" s="223">
        <f>(PRESSÃO!N315/PRESSÃO!I315)*100</f>
        <v>1.5330633670024281</v>
      </c>
      <c r="AE315" s="223">
        <f>(PRESSÃO!O315/PRESSÃO!L315)*100</f>
        <v>79.798664254218906</v>
      </c>
      <c r="AF315" s="108">
        <v>0</v>
      </c>
      <c r="AG315" s="129"/>
    </row>
    <row r="316" spans="1:33" ht="15" customHeight="1" x14ac:dyDescent="0.2">
      <c r="A316" s="277">
        <v>2</v>
      </c>
      <c r="B316" s="279">
        <v>30</v>
      </c>
      <c r="C316" s="4" t="s">
        <v>422</v>
      </c>
      <c r="D316" s="1" t="s">
        <v>6</v>
      </c>
      <c r="E316" s="291">
        <v>3524907</v>
      </c>
      <c r="F316" s="94">
        <v>183.76</v>
      </c>
      <c r="G316" s="94">
        <v>0.88058393201420593</v>
      </c>
      <c r="H316" s="94">
        <v>1.1507630929731101</v>
      </c>
      <c r="I316" s="223">
        <f>PRESSÃO!K316</f>
        <v>2.65</v>
      </c>
      <c r="J316" s="223">
        <f>PRESSÃO!L316</f>
        <v>0.27017916095890415</v>
      </c>
      <c r="K316" s="108" t="s">
        <v>137</v>
      </c>
      <c r="L316" s="108" t="s">
        <v>137</v>
      </c>
      <c r="M316" s="108" t="s">
        <v>137</v>
      </c>
      <c r="N316" s="108" t="s">
        <v>137</v>
      </c>
      <c r="O316" s="108" t="s">
        <v>137</v>
      </c>
      <c r="P316" s="108" t="s">
        <v>137</v>
      </c>
      <c r="Q316" s="108" t="s">
        <v>137</v>
      </c>
      <c r="R316" s="108" t="s">
        <v>137</v>
      </c>
      <c r="S316" s="108" t="s">
        <v>137</v>
      </c>
      <c r="T316" s="108" t="s">
        <v>137</v>
      </c>
      <c r="U316" s="299">
        <f>(I316*31536000)/FM!I316</f>
        <v>14126.166328600406</v>
      </c>
      <c r="V316" s="299">
        <f>(J316*31536000)/FM!I316</f>
        <v>1440.2248174442193</v>
      </c>
      <c r="W316" s="87">
        <v>72.52</v>
      </c>
      <c r="X316" s="86" t="s">
        <v>858</v>
      </c>
      <c r="Y316" s="87">
        <v>48.98</v>
      </c>
      <c r="Z316" s="87">
        <v>23.96</v>
      </c>
      <c r="AA316" s="87">
        <v>100</v>
      </c>
      <c r="AB316" s="223">
        <f>(PRESSÃO!M316/PRESSÃO!J316)*100</f>
        <v>4.5779448716844628</v>
      </c>
      <c r="AC316" s="223">
        <f>(PRESSÃO!M316/PRESSÃO!K316)*100</f>
        <v>1.9879735849056601</v>
      </c>
      <c r="AD316" s="223">
        <f>(PRESSÃO!N316/PRESSÃO!I316)*100</f>
        <v>4.2658625298870421</v>
      </c>
      <c r="AE316" s="223">
        <f>(PRESSÃO!O316/PRESSÃO!L316)*100</f>
        <v>5.595102133839017</v>
      </c>
      <c r="AF316" s="108">
        <v>0</v>
      </c>
      <c r="AG316" s="129"/>
    </row>
    <row r="317" spans="1:33" ht="15" customHeight="1" x14ac:dyDescent="0.2">
      <c r="A317" s="277">
        <v>6</v>
      </c>
      <c r="B317" s="279">
        <v>30</v>
      </c>
      <c r="C317" s="4" t="s">
        <v>423</v>
      </c>
      <c r="D317" s="1" t="s">
        <v>16</v>
      </c>
      <c r="E317" s="291">
        <v>3525003</v>
      </c>
      <c r="F317" s="94">
        <v>17.52</v>
      </c>
      <c r="G317" s="94">
        <v>5.0033177955352615E-2</v>
      </c>
      <c r="H317" s="94">
        <v>9.0059720319634703E-2</v>
      </c>
      <c r="I317" s="223">
        <f>PRESSÃO!K317</f>
        <v>0.24</v>
      </c>
      <c r="J317" s="223">
        <f>PRESSÃO!L317</f>
        <v>4.0026542364282089E-2</v>
      </c>
      <c r="K317" s="108" t="s">
        <v>137</v>
      </c>
      <c r="L317" s="108" t="s">
        <v>137</v>
      </c>
      <c r="M317" s="108" t="s">
        <v>137</v>
      </c>
      <c r="N317" s="108" t="s">
        <v>137</v>
      </c>
      <c r="O317" s="108" t="s">
        <v>137</v>
      </c>
      <c r="P317" s="108" t="s">
        <v>137</v>
      </c>
      <c r="Q317" s="108" t="s">
        <v>137</v>
      </c>
      <c r="R317" s="108" t="s">
        <v>137</v>
      </c>
      <c r="S317" s="108" t="s">
        <v>137</v>
      </c>
      <c r="T317" s="108" t="s">
        <v>137</v>
      </c>
      <c r="U317" s="299">
        <f>(I317*31536000)/FM!I317</f>
        <v>64.404091288143093</v>
      </c>
      <c r="V317" s="299">
        <f>(J317*31536000)/FM!I317</f>
        <v>10.741137868241461</v>
      </c>
      <c r="W317" s="87">
        <v>100</v>
      </c>
      <c r="X317" s="86">
        <v>100</v>
      </c>
      <c r="Y317" s="87">
        <v>70.989999999999995</v>
      </c>
      <c r="Z317" s="87">
        <v>50.38</v>
      </c>
      <c r="AA317" s="87">
        <v>100</v>
      </c>
      <c r="AB317" s="223">
        <f>(PRESSÃO!M317/PRESSÃO!J317)*100</f>
        <v>16.888238100250955</v>
      </c>
      <c r="AC317" s="223">
        <f>(PRESSÃO!M317/PRESSÃO!K317)*100</f>
        <v>6.3372916666666672</v>
      </c>
      <c r="AD317" s="223">
        <f>(PRESSÃO!N317/PRESSÃO!I317)*100</f>
        <v>5.070835201121934</v>
      </c>
      <c r="AE317" s="223">
        <f>(PRESSÃO!O317/PRESSÃO!L317)*100</f>
        <v>31.659991724162229</v>
      </c>
      <c r="AF317" s="108">
        <v>0</v>
      </c>
      <c r="AG317" s="129"/>
    </row>
    <row r="318" spans="1:33" ht="15" customHeight="1" x14ac:dyDescent="0.2">
      <c r="A318" s="277">
        <v>4</v>
      </c>
      <c r="B318" s="279">
        <v>30</v>
      </c>
      <c r="C318" s="4" t="s">
        <v>424</v>
      </c>
      <c r="D318" s="1" t="s">
        <v>15</v>
      </c>
      <c r="E318" s="291">
        <v>3525102</v>
      </c>
      <c r="F318" s="94">
        <v>503.36</v>
      </c>
      <c r="G318" s="94">
        <v>1.6911214148909182</v>
      </c>
      <c r="H318" s="94">
        <v>2.471638990994419</v>
      </c>
      <c r="I318" s="223">
        <f>PRESSÃO!K318</f>
        <v>7.85</v>
      </c>
      <c r="J318" s="223">
        <f>PRESSÃO!L318</f>
        <v>0.78051757610350081</v>
      </c>
      <c r="K318" s="108" t="s">
        <v>137</v>
      </c>
      <c r="L318" s="108" t="s">
        <v>137</v>
      </c>
      <c r="M318" s="108" t="s">
        <v>137</v>
      </c>
      <c r="N318" s="108" t="s">
        <v>137</v>
      </c>
      <c r="O318" s="108" t="s">
        <v>137</v>
      </c>
      <c r="P318" s="108" t="s">
        <v>137</v>
      </c>
      <c r="Q318" s="108" t="s">
        <v>137</v>
      </c>
      <c r="R318" s="108" t="s">
        <v>137</v>
      </c>
      <c r="S318" s="108" t="s">
        <v>137</v>
      </c>
      <c r="T318" s="108" t="s">
        <v>137</v>
      </c>
      <c r="U318" s="299">
        <f>(I318*31536000)/FM!I318</f>
        <v>6043.5916215028565</v>
      </c>
      <c r="V318" s="299">
        <f>(J318*31536000)/FM!I318</f>
        <v>600.90821444265418</v>
      </c>
      <c r="W318" s="87">
        <v>100</v>
      </c>
      <c r="X318" s="86">
        <v>100</v>
      </c>
      <c r="Y318" s="87">
        <v>100</v>
      </c>
      <c r="Z318" s="87">
        <v>38.4</v>
      </c>
      <c r="AA318" s="87">
        <v>100</v>
      </c>
      <c r="AB318" s="223">
        <f>(PRESSÃO!M318/PRESSÃO!J318)*100</f>
        <v>26.100688747447283</v>
      </c>
      <c r="AC318" s="223">
        <f>(PRESSÃO!M318/PRESSÃO!K318)*100</f>
        <v>8.2180229299363035</v>
      </c>
      <c r="AD318" s="223">
        <f>(PRESSÃO!N318/PRESSÃO!I318)*100</f>
        <v>31.000346597456797</v>
      </c>
      <c r="AE318" s="223">
        <f>(PRESSÃO!O318/PRESSÃO!L318)*100</f>
        <v>15.484763405760017</v>
      </c>
      <c r="AF318" s="108">
        <v>0</v>
      </c>
      <c r="AG318" s="129"/>
    </row>
    <row r="319" spans="1:33" ht="15" customHeight="1" x14ac:dyDescent="0.2">
      <c r="A319" s="277">
        <v>5</v>
      </c>
      <c r="B319" s="279">
        <v>30</v>
      </c>
      <c r="C319" s="4" t="s">
        <v>425</v>
      </c>
      <c r="D319" s="1" t="s">
        <v>9</v>
      </c>
      <c r="E319" s="291">
        <v>3525201</v>
      </c>
      <c r="F319" s="94">
        <v>207.67</v>
      </c>
      <c r="G319" s="94">
        <v>0.63041804223744291</v>
      </c>
      <c r="H319" s="94">
        <v>0.97064365233384065</v>
      </c>
      <c r="I319" s="223">
        <f>PRESSÃO!K319</f>
        <v>2.5299999999999998</v>
      </c>
      <c r="J319" s="223">
        <f>PRESSÃO!L319</f>
        <v>0.34022561009639773</v>
      </c>
      <c r="K319" s="108" t="s">
        <v>137</v>
      </c>
      <c r="L319" s="108" t="s">
        <v>137</v>
      </c>
      <c r="M319" s="108" t="s">
        <v>137</v>
      </c>
      <c r="N319" s="108" t="s">
        <v>137</v>
      </c>
      <c r="O319" s="108" t="s">
        <v>137</v>
      </c>
      <c r="P319" s="108" t="s">
        <v>137</v>
      </c>
      <c r="Q319" s="108" t="s">
        <v>137</v>
      </c>
      <c r="R319" s="108" t="s">
        <v>137</v>
      </c>
      <c r="S319" s="108" t="s">
        <v>137</v>
      </c>
      <c r="T319" s="108" t="s">
        <v>137</v>
      </c>
      <c r="U319" s="299">
        <f>(I319*31536000)/FM!I319</f>
        <v>2900.2573609596511</v>
      </c>
      <c r="V319" s="299">
        <f>(J319*31536000)/FM!I319</f>
        <v>390.01653362413668</v>
      </c>
      <c r="W319" s="87">
        <v>61.36</v>
      </c>
      <c r="X319" s="86">
        <v>100</v>
      </c>
      <c r="Y319" s="87">
        <v>15.37</v>
      </c>
      <c r="Z319" s="87">
        <v>39.25</v>
      </c>
      <c r="AA319" s="87">
        <v>79.400000000000006</v>
      </c>
      <c r="AB319" s="223">
        <f>(PRESSÃO!M319/PRESSÃO!J319)*100</f>
        <v>15.669087170591236</v>
      </c>
      <c r="AC319" s="223">
        <f>(PRESSÃO!M319/PRESSÃO!K319)*100</f>
        <v>6.0115019762845865</v>
      </c>
      <c r="AD319" s="223">
        <f>(PRESSÃO!N319/PRESSÃO!I319)*100</f>
        <v>21.121968452458631</v>
      </c>
      <c r="AE319" s="223">
        <f>(PRESSÃO!O319/PRESSÃO!L319)*100</f>
        <v>5.565218913013414</v>
      </c>
      <c r="AF319" s="108">
        <v>0</v>
      </c>
      <c r="AG319" s="129"/>
    </row>
    <row r="320" spans="1:33" ht="15" customHeight="1" x14ac:dyDescent="0.2">
      <c r="A320" s="277">
        <v>13</v>
      </c>
      <c r="B320" s="279">
        <v>30</v>
      </c>
      <c r="C320" s="4" t="s">
        <v>426</v>
      </c>
      <c r="D320" s="1" t="s">
        <v>10</v>
      </c>
      <c r="E320" s="291">
        <v>3525300</v>
      </c>
      <c r="F320" s="94">
        <v>688.34</v>
      </c>
      <c r="G320" s="94">
        <v>2.3415527283105018</v>
      </c>
      <c r="H320" s="94">
        <v>2.9119309570015224</v>
      </c>
      <c r="I320" s="223">
        <f>PRESSÃO!K320</f>
        <v>5.63</v>
      </c>
      <c r="J320" s="223">
        <f>PRESSÃO!L320</f>
        <v>0.57037822869102062</v>
      </c>
      <c r="K320" s="108" t="s">
        <v>137</v>
      </c>
      <c r="L320" s="108" t="s">
        <v>137</v>
      </c>
      <c r="M320" s="108" t="s">
        <v>137</v>
      </c>
      <c r="N320" s="108" t="s">
        <v>137</v>
      </c>
      <c r="O320" s="108" t="s">
        <v>137</v>
      </c>
      <c r="P320" s="108" t="s">
        <v>137</v>
      </c>
      <c r="Q320" s="108" t="s">
        <v>137</v>
      </c>
      <c r="R320" s="108" t="s">
        <v>137</v>
      </c>
      <c r="S320" s="108" t="s">
        <v>137</v>
      </c>
      <c r="T320" s="108" t="s">
        <v>137</v>
      </c>
      <c r="U320" s="299">
        <f>(I320*31536000)/FM!I320</f>
        <v>1256.1387819787185</v>
      </c>
      <c r="V320" s="299">
        <f>(J320*31536000)/FM!I320</f>
        <v>127.26007343785393</v>
      </c>
      <c r="W320" s="87">
        <v>99.14</v>
      </c>
      <c r="X320" s="86" t="s">
        <v>858</v>
      </c>
      <c r="Y320" s="87">
        <v>99.14</v>
      </c>
      <c r="Z320" s="87">
        <v>62.87</v>
      </c>
      <c r="AA320" s="87">
        <v>100</v>
      </c>
      <c r="AB320" s="223">
        <f>(PRESSÃO!M320/PRESSÃO!J320)*100</f>
        <v>42.025704526323366</v>
      </c>
      <c r="AC320" s="223">
        <f>(PRESSÃO!M320/PRESSÃO!K320)*100</f>
        <v>21.736403197158083</v>
      </c>
      <c r="AD320" s="223">
        <f>(PRESSÃO!N320/PRESSÃO!I320)*100</f>
        <v>40.257573045564136</v>
      </c>
      <c r="AE320" s="223">
        <f>(PRESSÃO!O320/PRESSÃO!L320)*100</f>
        <v>49.284349552598094</v>
      </c>
      <c r="AF320" s="108">
        <v>2</v>
      </c>
      <c r="AG320" s="129"/>
    </row>
    <row r="321" spans="1:33" ht="15" customHeight="1" x14ac:dyDescent="0.2">
      <c r="A321" s="277">
        <v>8</v>
      </c>
      <c r="B321" s="279">
        <v>30</v>
      </c>
      <c r="C321" s="4" t="s">
        <v>427</v>
      </c>
      <c r="D321" s="1" t="s">
        <v>51</v>
      </c>
      <c r="E321" s="291">
        <v>3525409</v>
      </c>
      <c r="F321" s="94">
        <v>140.99</v>
      </c>
      <c r="G321" s="94">
        <v>0.43028533041603245</v>
      </c>
      <c r="H321" s="94">
        <v>0.710471126966007</v>
      </c>
      <c r="I321" s="223">
        <f>PRESSÃO!K321</f>
        <v>2.27</v>
      </c>
      <c r="J321" s="223">
        <f>PRESSÃO!L321</f>
        <v>0.28018579654997455</v>
      </c>
      <c r="K321" s="108" t="s">
        <v>137</v>
      </c>
      <c r="L321" s="108" t="s">
        <v>137</v>
      </c>
      <c r="M321" s="108" t="s">
        <v>137</v>
      </c>
      <c r="N321" s="108" t="s">
        <v>137</v>
      </c>
      <c r="O321" s="108" t="s">
        <v>137</v>
      </c>
      <c r="P321" s="108" t="s">
        <v>137</v>
      </c>
      <c r="Q321" s="108" t="s">
        <v>137</v>
      </c>
      <c r="R321" s="108" t="s">
        <v>137</v>
      </c>
      <c r="S321" s="108" t="s">
        <v>137</v>
      </c>
      <c r="T321" s="108" t="s">
        <v>137</v>
      </c>
      <c r="U321" s="299">
        <f>(I321*31536000)/FM!I321</f>
        <v>22754.837889383343</v>
      </c>
      <c r="V321" s="299">
        <f>(J321*31536000)/FM!I321</f>
        <v>2808.6265988556888</v>
      </c>
      <c r="W321" s="87">
        <v>94.5</v>
      </c>
      <c r="X321" s="86" t="s">
        <v>858</v>
      </c>
      <c r="Y321" s="87">
        <v>92.16</v>
      </c>
      <c r="Z321" s="87">
        <v>24.66</v>
      </c>
      <c r="AA321" s="87">
        <v>100</v>
      </c>
      <c r="AB321" s="223">
        <f>(PRESSÃO!M321/PRESSÃO!J321)*100</f>
        <v>48.644918404479483</v>
      </c>
      <c r="AC321" s="223">
        <f>(PRESSÃO!M321/PRESSÃO!K321)*100</f>
        <v>15.225026431718058</v>
      </c>
      <c r="AD321" s="223">
        <f>(PRESSÃO!N321/PRESSÃO!I321)*100</f>
        <v>73.51675217329543</v>
      </c>
      <c r="AE321" s="223">
        <f>(PRESSÃO!O321/PRESSÃO!L321)*100</f>
        <v>10.448887973797849</v>
      </c>
      <c r="AF321" s="108">
        <v>0</v>
      </c>
      <c r="AG321" s="129"/>
    </row>
    <row r="322" spans="1:33" ht="15" customHeight="1" x14ac:dyDescent="0.2">
      <c r="A322" s="277">
        <v>5</v>
      </c>
      <c r="B322" s="279">
        <v>30</v>
      </c>
      <c r="C322" s="4" t="s">
        <v>428</v>
      </c>
      <c r="D322" s="1" t="s">
        <v>9</v>
      </c>
      <c r="E322" s="291">
        <v>3525508</v>
      </c>
      <c r="F322" s="94">
        <v>374.58</v>
      </c>
      <c r="G322" s="94">
        <v>1.1007299150177576</v>
      </c>
      <c r="H322" s="94">
        <v>1.6911214148909182</v>
      </c>
      <c r="I322" s="223">
        <f>PRESSÃO!K322</f>
        <v>4.46</v>
      </c>
      <c r="J322" s="223">
        <f>PRESSÃO!L322</f>
        <v>0.59039149987316053</v>
      </c>
      <c r="K322" s="108" t="s">
        <v>137</v>
      </c>
      <c r="L322" s="108" t="s">
        <v>137</v>
      </c>
      <c r="M322" s="108" t="s">
        <v>137</v>
      </c>
      <c r="N322" s="108" t="s">
        <v>137</v>
      </c>
      <c r="O322" s="108" t="s">
        <v>137</v>
      </c>
      <c r="P322" s="108" t="s">
        <v>137</v>
      </c>
      <c r="Q322" s="108" t="s">
        <v>137</v>
      </c>
      <c r="R322" s="108" t="s">
        <v>137</v>
      </c>
      <c r="S322" s="108" t="s">
        <v>137</v>
      </c>
      <c r="T322" s="108" t="s">
        <v>137</v>
      </c>
      <c r="U322" s="299">
        <f>(I322*31536000)/FM!I322</f>
        <v>11401.634241245136</v>
      </c>
      <c r="V322" s="299">
        <f>(J322*31536000)/FM!I322</f>
        <v>1509.2887759403363</v>
      </c>
      <c r="W322" s="87">
        <v>68.13</v>
      </c>
      <c r="X322" s="86">
        <v>94.99</v>
      </c>
      <c r="Y322" s="87">
        <v>59.01</v>
      </c>
      <c r="Z322" s="87">
        <v>19.59</v>
      </c>
      <c r="AA322" s="87">
        <v>68.13</v>
      </c>
      <c r="AB322" s="223">
        <f>(PRESSÃO!M322/PRESSÃO!J322)*100</f>
        <v>9.1513358317907922</v>
      </c>
      <c r="AC322" s="223">
        <f>(PRESSÃO!M322/PRESSÃO!K322)*100</f>
        <v>3.4699596412556057</v>
      </c>
      <c r="AD322" s="223">
        <f>(PRESSÃO!N322/PRESSÃO!I322)*100</f>
        <v>13.384881976031618</v>
      </c>
      <c r="AE322" s="223">
        <f>(PRESSÃO!O322/PRESSÃO!L322)*100</f>
        <v>1.2582836984604284</v>
      </c>
      <c r="AF322" s="108">
        <v>1</v>
      </c>
      <c r="AG322" s="129"/>
    </row>
    <row r="323" spans="1:33" ht="15" customHeight="1" x14ac:dyDescent="0.2">
      <c r="A323" s="277">
        <v>17</v>
      </c>
      <c r="B323" s="279">
        <v>30</v>
      </c>
      <c r="C323" s="4" t="s">
        <v>429</v>
      </c>
      <c r="D323" s="1" t="s">
        <v>7</v>
      </c>
      <c r="E323" s="291">
        <v>3525607</v>
      </c>
      <c r="F323" s="94">
        <v>416.04</v>
      </c>
      <c r="G323" s="94">
        <v>1.4709754318873667</v>
      </c>
      <c r="H323" s="94">
        <v>1.8712408555301878</v>
      </c>
      <c r="I323" s="223">
        <f>PRESSÃO!K323</f>
        <v>3.66</v>
      </c>
      <c r="J323" s="223">
        <f>PRESSÃO!L323</f>
        <v>0.40026542364282114</v>
      </c>
      <c r="K323" s="108" t="s">
        <v>137</v>
      </c>
      <c r="L323" s="108" t="s">
        <v>137</v>
      </c>
      <c r="M323" s="108" t="s">
        <v>137</v>
      </c>
      <c r="N323" s="108" t="s">
        <v>137</v>
      </c>
      <c r="O323" s="108" t="s">
        <v>137</v>
      </c>
      <c r="P323" s="108" t="s">
        <v>137</v>
      </c>
      <c r="Q323" s="108" t="s">
        <v>137</v>
      </c>
      <c r="R323" s="108" t="s">
        <v>137</v>
      </c>
      <c r="S323" s="108" t="s">
        <v>137</v>
      </c>
      <c r="T323" s="108" t="s">
        <v>137</v>
      </c>
      <c r="U323" s="299">
        <f>(I323*31536000)/FM!I323</f>
        <v>26904.839160839161</v>
      </c>
      <c r="V323" s="299">
        <f>(J323*31536000)/FM!I323</f>
        <v>2942.3707226107244</v>
      </c>
      <c r="W323" s="87">
        <v>84.85</v>
      </c>
      <c r="X323" s="86">
        <v>94.36</v>
      </c>
      <c r="Y323" s="87">
        <v>84.85</v>
      </c>
      <c r="Z323" s="87">
        <v>40</v>
      </c>
      <c r="AA323" s="87">
        <v>99.39</v>
      </c>
      <c r="AB323" s="223">
        <f>(PRESSÃO!M323/PRESSÃO!J323)*100</f>
        <v>1.8518514010416744</v>
      </c>
      <c r="AC323" s="223">
        <f>(PRESSÃO!M323/PRESSÃO!K323)*100</f>
        <v>0.94679234972677595</v>
      </c>
      <c r="AD323" s="223">
        <f>(PRESSÃO!N323/PRESSÃO!I323)*100</f>
        <v>0.74780310816518614</v>
      </c>
      <c r="AE323" s="223">
        <f>(PRESSÃO!O323/PRESSÃO!L323)*100</f>
        <v>5.9092288773627661</v>
      </c>
      <c r="AF323" s="108">
        <v>0</v>
      </c>
      <c r="AG323" s="129"/>
    </row>
    <row r="324" spans="1:33" ht="15" customHeight="1" x14ac:dyDescent="0.2">
      <c r="A324" s="277">
        <v>19</v>
      </c>
      <c r="B324" s="279">
        <v>30</v>
      </c>
      <c r="C324" s="4" t="s">
        <v>430</v>
      </c>
      <c r="D324" s="1" t="s">
        <v>2</v>
      </c>
      <c r="E324" s="291">
        <v>3525706</v>
      </c>
      <c r="F324" s="94">
        <v>858.64</v>
      </c>
      <c r="G324" s="94">
        <v>1.5910550589802133</v>
      </c>
      <c r="H324" s="94">
        <v>2.1013934741248099</v>
      </c>
      <c r="I324" s="223">
        <f>PRESSÃO!K324</f>
        <v>6.33</v>
      </c>
      <c r="J324" s="223">
        <f>PRESSÃO!L324</f>
        <v>0.51033841514459666</v>
      </c>
      <c r="K324" s="108" t="s">
        <v>137</v>
      </c>
      <c r="L324" s="108" t="s">
        <v>137</v>
      </c>
      <c r="M324" s="108" t="s">
        <v>137</v>
      </c>
      <c r="N324" s="108" t="s">
        <v>137</v>
      </c>
      <c r="O324" s="108" t="s">
        <v>137</v>
      </c>
      <c r="P324" s="108" t="s">
        <v>137</v>
      </c>
      <c r="Q324" s="108" t="s">
        <v>137</v>
      </c>
      <c r="R324" s="108" t="s">
        <v>137</v>
      </c>
      <c r="S324" s="108" t="s">
        <v>137</v>
      </c>
      <c r="T324" s="108" t="s">
        <v>137</v>
      </c>
      <c r="U324" s="299">
        <f>(I324*31536000)/FM!I324</f>
        <v>5748.5135057305761</v>
      </c>
      <c r="V324" s="299">
        <f>(J324*31536000)/FM!I324</f>
        <v>463.457704889708</v>
      </c>
      <c r="W324" s="87">
        <v>90.42</v>
      </c>
      <c r="X324" s="86" t="s">
        <v>858</v>
      </c>
      <c r="Y324" s="87">
        <v>90.29</v>
      </c>
      <c r="Z324" s="87">
        <v>58.34</v>
      </c>
      <c r="AA324" s="87">
        <v>99.8</v>
      </c>
      <c r="AB324" s="223">
        <f>(PRESSÃO!M324/PRESSÃO!J324)*100</f>
        <v>14.001889870841211</v>
      </c>
      <c r="AC324" s="223">
        <f>(PRESSÃO!M324/PRESSÃO!K324)*100</f>
        <v>4.6482590837282771</v>
      </c>
      <c r="AD324" s="223">
        <f>(PRESSÃO!N324/PRESSÃO!I324)*100</f>
        <v>14.293936511899696</v>
      </c>
      <c r="AE324" s="223">
        <f>(PRESSÃO!O324/PRESSÃO!L324)*100</f>
        <v>13.091391519305922</v>
      </c>
      <c r="AF324" s="108">
        <v>0</v>
      </c>
      <c r="AG324" s="129"/>
    </row>
    <row r="325" spans="1:33" ht="15" customHeight="1" x14ac:dyDescent="0.2">
      <c r="A325" s="277">
        <v>20</v>
      </c>
      <c r="B325" s="279">
        <v>30</v>
      </c>
      <c r="C325" s="4" t="s">
        <v>431</v>
      </c>
      <c r="D325" s="1" t="s">
        <v>3</v>
      </c>
      <c r="E325" s="291">
        <v>3525805</v>
      </c>
      <c r="F325" s="94">
        <v>128.21</v>
      </c>
      <c r="G325" s="94">
        <v>0.27017916095890415</v>
      </c>
      <c r="H325" s="94">
        <v>0.3902587880517504</v>
      </c>
      <c r="I325" s="223">
        <f>PRESSÃO!K325</f>
        <v>0.94</v>
      </c>
      <c r="J325" s="223">
        <f>PRESSÃO!L325</f>
        <v>0.12007962709284625</v>
      </c>
      <c r="K325" s="108" t="s">
        <v>137</v>
      </c>
      <c r="L325" s="108" t="s">
        <v>137</v>
      </c>
      <c r="M325" s="108" t="s">
        <v>137</v>
      </c>
      <c r="N325" s="108" t="s">
        <v>137</v>
      </c>
      <c r="O325" s="108" t="s">
        <v>137</v>
      </c>
      <c r="P325" s="108" t="s">
        <v>137</v>
      </c>
      <c r="Q325" s="108" t="s">
        <v>137</v>
      </c>
      <c r="R325" s="108" t="s">
        <v>137</v>
      </c>
      <c r="S325" s="108" t="s">
        <v>137</v>
      </c>
      <c r="T325" s="108" t="s">
        <v>137</v>
      </c>
      <c r="U325" s="299">
        <f>(I325*31536000)/FM!I325</f>
        <v>6519.4281944138993</v>
      </c>
      <c r="V325" s="299">
        <f>(J325*31536000)/FM!I325</f>
        <v>832.81968770617982</v>
      </c>
      <c r="W325" s="87" t="s">
        <v>858</v>
      </c>
      <c r="X325" s="86" t="s">
        <v>858</v>
      </c>
      <c r="Y325" s="87" t="s">
        <v>858</v>
      </c>
      <c r="Z325" s="87" t="s">
        <v>858</v>
      </c>
      <c r="AA325" s="87" t="s">
        <v>858</v>
      </c>
      <c r="AB325" s="223">
        <f>(PRESSÃO!M325/PRESSÃO!J325)*100</f>
        <v>3.8040655212692815</v>
      </c>
      <c r="AC325" s="223">
        <f>(PRESSÃO!M325/PRESSÃO!K325)*100</f>
        <v>1.5793297872340426</v>
      </c>
      <c r="AD325" s="223">
        <f>(PRESSÃO!N325/PRESSÃO!I325)*100</f>
        <v>3.8554786990342462</v>
      </c>
      <c r="AE325" s="223">
        <f>(PRESSÃO!O325/PRESSÃO!L325)*100</f>
        <v>3.6883858712981112</v>
      </c>
      <c r="AF325" s="108">
        <v>0</v>
      </c>
      <c r="AG325" s="129"/>
    </row>
    <row r="326" spans="1:33" ht="15" customHeight="1" x14ac:dyDescent="0.2">
      <c r="A326" s="277">
        <v>10</v>
      </c>
      <c r="B326" s="279">
        <v>30</v>
      </c>
      <c r="C326" s="4" t="s">
        <v>432</v>
      </c>
      <c r="D326" s="1" t="s">
        <v>54</v>
      </c>
      <c r="E326" s="291">
        <v>3525854</v>
      </c>
      <c r="F326" s="94">
        <v>56.74</v>
      </c>
      <c r="G326" s="94">
        <v>0.11007299150177574</v>
      </c>
      <c r="H326" s="94">
        <v>0.18011944063926941</v>
      </c>
      <c r="I326" s="223">
        <f>PRESSÃO!K326</f>
        <v>0.51</v>
      </c>
      <c r="J326" s="223">
        <f>PRESSÃO!L326</f>
        <v>7.0046449137493666E-2</v>
      </c>
      <c r="K326" s="108" t="s">
        <v>137</v>
      </c>
      <c r="L326" s="108" t="s">
        <v>137</v>
      </c>
      <c r="M326" s="108" t="s">
        <v>137</v>
      </c>
      <c r="N326" s="108" t="s">
        <v>137</v>
      </c>
      <c r="O326" s="108" t="s">
        <v>137</v>
      </c>
      <c r="P326" s="108" t="s">
        <v>137</v>
      </c>
      <c r="Q326" s="108" t="s">
        <v>137</v>
      </c>
      <c r="R326" s="108" t="s">
        <v>137</v>
      </c>
      <c r="S326" s="108" t="s">
        <v>137</v>
      </c>
      <c r="T326" s="108" t="s">
        <v>137</v>
      </c>
      <c r="U326" s="299">
        <f>(I326*31536000)/FM!I326</f>
        <v>5154.9230769230771</v>
      </c>
      <c r="V326" s="299">
        <f>(J326*31536000)/FM!I326</f>
        <v>708.00795512820525</v>
      </c>
      <c r="W326" s="87">
        <v>100</v>
      </c>
      <c r="X326" s="86">
        <v>100</v>
      </c>
      <c r="Y326" s="87">
        <v>58.02</v>
      </c>
      <c r="Z326" s="87">
        <v>33.53</v>
      </c>
      <c r="AA326" s="87">
        <v>100</v>
      </c>
      <c r="AB326" s="223">
        <f>(PRESSÃO!M326/PRESSÃO!J326)*100</f>
        <v>6.4623784965620548</v>
      </c>
      <c r="AC326" s="223">
        <f>(PRESSÃO!M326/PRESSÃO!K326)*100</f>
        <v>2.2823529411764709</v>
      </c>
      <c r="AD326" s="223">
        <f>(PRESSÃO!N326/PRESSÃO!I326)*100</f>
        <v>0.29444098463951662</v>
      </c>
      <c r="AE326" s="223">
        <f>(PRESSÃO!O326/PRESSÃO!L326)*100</f>
        <v>16.154851729583182</v>
      </c>
      <c r="AF326" s="108">
        <v>0</v>
      </c>
      <c r="AG326" s="129"/>
    </row>
    <row r="327" spans="1:33" ht="15" customHeight="1" x14ac:dyDescent="0.2">
      <c r="A327" s="277">
        <v>5</v>
      </c>
      <c r="B327" s="279">
        <v>30</v>
      </c>
      <c r="C327" s="4" t="s">
        <v>433</v>
      </c>
      <c r="D327" s="1" t="s">
        <v>9</v>
      </c>
      <c r="E327" s="291">
        <v>3525904</v>
      </c>
      <c r="F327" s="94">
        <v>431.97</v>
      </c>
      <c r="G327" s="94">
        <v>1.2608360844748858</v>
      </c>
      <c r="H327" s="94">
        <v>1.9613005758498225</v>
      </c>
      <c r="I327" s="223">
        <f>PRESSÃO!K327</f>
        <v>5.19</v>
      </c>
      <c r="J327" s="223">
        <f>PRESSÃO!L327</f>
        <v>0.70046449137493672</v>
      </c>
      <c r="K327" s="108" t="s">
        <v>137</v>
      </c>
      <c r="L327" s="108" t="s">
        <v>137</v>
      </c>
      <c r="M327" s="108" t="s">
        <v>137</v>
      </c>
      <c r="N327" s="108" t="s">
        <v>137</v>
      </c>
      <c r="O327" s="108" t="s">
        <v>137</v>
      </c>
      <c r="P327" s="108" t="s">
        <v>137</v>
      </c>
      <c r="Q327" s="108" t="s">
        <v>137</v>
      </c>
      <c r="R327" s="108" t="s">
        <v>137</v>
      </c>
      <c r="S327" s="108" t="s">
        <v>137</v>
      </c>
      <c r="T327" s="108" t="s">
        <v>137</v>
      </c>
      <c r="U327" s="299">
        <f>(I327*31536000)/FM!I327</f>
        <v>415.21579968796379</v>
      </c>
      <c r="V327" s="299">
        <f>(J327*31536000)/FM!I327</f>
        <v>56.039291703134325</v>
      </c>
      <c r="W327" s="87">
        <v>97.8</v>
      </c>
      <c r="X327" s="86">
        <v>100</v>
      </c>
      <c r="Y327" s="87">
        <v>97.8</v>
      </c>
      <c r="Z327" s="87">
        <v>37.5</v>
      </c>
      <c r="AA327" s="87">
        <v>99.5</v>
      </c>
      <c r="AB327" s="223">
        <f>(PRESSÃO!M327/PRESSÃO!J327)*100</f>
        <v>123.25703820040603</v>
      </c>
      <c r="AC327" s="223">
        <f>(PRESSÃO!M327/PRESSÃO!K327)*100</f>
        <v>46.578824662813084</v>
      </c>
      <c r="AD327" s="223">
        <f>(PRESSÃO!N327/PRESSÃO!I327)*100</f>
        <v>169.99861650475259</v>
      </c>
      <c r="AE327" s="223">
        <f>(PRESSÃO!O327/PRESSÃO!L327)*100</f>
        <v>39.122197252582282</v>
      </c>
      <c r="AF327" s="108">
        <v>0</v>
      </c>
      <c r="AG327" s="129"/>
    </row>
    <row r="328" spans="1:33" ht="15" customHeight="1" x14ac:dyDescent="0.2">
      <c r="A328" s="277">
        <v>21</v>
      </c>
      <c r="B328" s="279">
        <v>30</v>
      </c>
      <c r="C328" s="4" t="s">
        <v>434</v>
      </c>
      <c r="D328" s="1" t="s">
        <v>4</v>
      </c>
      <c r="E328" s="291">
        <v>3526001</v>
      </c>
      <c r="F328" s="94">
        <v>582.84</v>
      </c>
      <c r="G328" s="94">
        <v>1.3508958047945205</v>
      </c>
      <c r="H328" s="94">
        <v>1.8712408555301878</v>
      </c>
      <c r="I328" s="223">
        <f>PRESSÃO!K328</f>
        <v>4.32</v>
      </c>
      <c r="J328" s="223">
        <f>PRESSÃO!L328</f>
        <v>0.52034505073566728</v>
      </c>
      <c r="K328" s="108" t="s">
        <v>137</v>
      </c>
      <c r="L328" s="108" t="s">
        <v>137</v>
      </c>
      <c r="M328" s="108" t="s">
        <v>137</v>
      </c>
      <c r="N328" s="108" t="s">
        <v>137</v>
      </c>
      <c r="O328" s="108" t="s">
        <v>137</v>
      </c>
      <c r="P328" s="108" t="s">
        <v>137</v>
      </c>
      <c r="Q328" s="108" t="s">
        <v>137</v>
      </c>
      <c r="R328" s="108" t="s">
        <v>137</v>
      </c>
      <c r="S328" s="108" t="s">
        <v>137</v>
      </c>
      <c r="T328" s="108" t="s">
        <v>137</v>
      </c>
      <c r="U328" s="299">
        <f>(I328*31536000)/FM!I328</f>
        <v>6974.2766458482647</v>
      </c>
      <c r="V328" s="299">
        <f>(J328*31536000)/FM!I328</f>
        <v>840.0533183167812</v>
      </c>
      <c r="W328" s="87">
        <v>82.23</v>
      </c>
      <c r="X328" s="86">
        <v>79.98</v>
      </c>
      <c r="Y328" s="87">
        <v>82.23</v>
      </c>
      <c r="Z328" s="87">
        <v>0</v>
      </c>
      <c r="AA328" s="87">
        <v>100</v>
      </c>
      <c r="AB328" s="223">
        <f>(PRESSÃO!M328/PRESSÃO!J328)*100</f>
        <v>5.0317306680075857</v>
      </c>
      <c r="AC328" s="223">
        <f>(PRESSÃO!M328/PRESSÃO!K328)*100</f>
        <v>2.1795324074074069</v>
      </c>
      <c r="AD328" s="223">
        <f>(PRESSÃO!N328/PRESSÃO!I328)*100</f>
        <v>5.2365696709495717</v>
      </c>
      <c r="AE328" s="223">
        <f>(PRESSÃO!O328/PRESSÃO!L328)*100</f>
        <v>4.4999371026774329</v>
      </c>
      <c r="AF328" s="108">
        <v>0</v>
      </c>
      <c r="AG328" s="129"/>
    </row>
    <row r="329" spans="1:33" ht="15" customHeight="1" x14ac:dyDescent="0.2">
      <c r="A329" s="277">
        <v>11</v>
      </c>
      <c r="B329" s="279">
        <v>30</v>
      </c>
      <c r="C329" s="4" t="s">
        <v>435</v>
      </c>
      <c r="D329" s="1" t="s">
        <v>12</v>
      </c>
      <c r="E329" s="291">
        <v>3526100</v>
      </c>
      <c r="F329" s="94">
        <v>820.96</v>
      </c>
      <c r="G329" s="94">
        <v>7.5850297780314566</v>
      </c>
      <c r="H329" s="94">
        <v>10.787153167174022</v>
      </c>
      <c r="I329" s="223">
        <f>PRESSÃO!K329</f>
        <v>24.7</v>
      </c>
      <c r="J329" s="223">
        <f>PRESSÃO!L329</f>
        <v>3.2021233891425656</v>
      </c>
      <c r="K329" s="108" t="s">
        <v>137</v>
      </c>
      <c r="L329" s="108" t="s">
        <v>137</v>
      </c>
      <c r="M329" s="108" t="s">
        <v>137</v>
      </c>
      <c r="N329" s="108" t="s">
        <v>137</v>
      </c>
      <c r="O329" s="108" t="s">
        <v>137</v>
      </c>
      <c r="P329" s="108" t="s">
        <v>137</v>
      </c>
      <c r="Q329" s="108" t="s">
        <v>137</v>
      </c>
      <c r="R329" s="108" t="s">
        <v>137</v>
      </c>
      <c r="S329" s="108" t="s">
        <v>137</v>
      </c>
      <c r="T329" s="108" t="s">
        <v>137</v>
      </c>
      <c r="U329" s="299">
        <f>(I329*31536000)/FM!I329</f>
        <v>41222.438611346319</v>
      </c>
      <c r="V329" s="299">
        <f>(J329*31536000)/FM!I329</f>
        <v>5344.1026248941544</v>
      </c>
      <c r="W329" s="87">
        <v>65.38</v>
      </c>
      <c r="X329" s="86">
        <v>92.98</v>
      </c>
      <c r="Y329" s="87">
        <v>46.54</v>
      </c>
      <c r="Z329" s="87">
        <v>31.24</v>
      </c>
      <c r="AA329" s="87">
        <v>100</v>
      </c>
      <c r="AB329" s="223">
        <f>(PRESSÃO!M329/PRESSÃO!J329)*100</f>
        <v>1.6421283470697785</v>
      </c>
      <c r="AC329" s="223">
        <f>(PRESSÃO!M329/PRESSÃO!K329)*100</f>
        <v>0.71716153846153852</v>
      </c>
      <c r="AD329" s="223">
        <f>(PRESSÃO!N329/PRESSÃO!I329)*100</f>
        <v>2.3118749053284571</v>
      </c>
      <c r="AE329" s="223">
        <f>(PRESSÃO!O329/PRESSÃO!L329)*100</f>
        <v>5.5666187194532223E-2</v>
      </c>
      <c r="AF329" s="108">
        <v>0</v>
      </c>
      <c r="AG329" s="129"/>
    </row>
    <row r="330" spans="1:33" ht="15" customHeight="1" x14ac:dyDescent="0.2">
      <c r="A330" s="277">
        <v>11</v>
      </c>
      <c r="B330" s="279">
        <v>30</v>
      </c>
      <c r="C330" s="4" t="s">
        <v>436</v>
      </c>
      <c r="D330" s="1" t="s">
        <v>12</v>
      </c>
      <c r="E330" s="291">
        <v>3526209</v>
      </c>
      <c r="F330" s="94">
        <v>521.6</v>
      </c>
      <c r="G330" s="94">
        <v>4.8732315328513449</v>
      </c>
      <c r="H330" s="94">
        <v>6.9245918290208008</v>
      </c>
      <c r="I330" s="223">
        <f>PRESSÃO!K330</f>
        <v>15.86</v>
      </c>
      <c r="J330" s="223">
        <f>PRESSÃO!L330</f>
        <v>2.0513602961694559</v>
      </c>
      <c r="K330" s="108" t="s">
        <v>137</v>
      </c>
      <c r="L330" s="108" t="s">
        <v>137</v>
      </c>
      <c r="M330" s="108" t="s">
        <v>137</v>
      </c>
      <c r="N330" s="108" t="s">
        <v>137</v>
      </c>
      <c r="O330" s="108" t="s">
        <v>137</v>
      </c>
      <c r="P330" s="108" t="s">
        <v>137</v>
      </c>
      <c r="Q330" s="108" t="s">
        <v>137</v>
      </c>
      <c r="R330" s="108" t="s">
        <v>137</v>
      </c>
      <c r="S330" s="108" t="s">
        <v>137</v>
      </c>
      <c r="T330" s="108" t="s">
        <v>137</v>
      </c>
      <c r="U330" s="299">
        <f>(I330*31536000)/FM!I330</f>
        <v>16849.513542649238</v>
      </c>
      <c r="V330" s="299">
        <f>(J330*31536000)/FM!I330</f>
        <v>2179.3457182320431</v>
      </c>
      <c r="W330" s="87">
        <v>43.19</v>
      </c>
      <c r="X330" s="86" t="s">
        <v>858</v>
      </c>
      <c r="Y330" s="87">
        <v>13.52</v>
      </c>
      <c r="Z330" s="87">
        <v>29.28</v>
      </c>
      <c r="AA330" s="87">
        <v>55.81</v>
      </c>
      <c r="AB330" s="223">
        <f>(PRESSÃO!M330/PRESSÃO!J330)*100</f>
        <v>1.0348176725693436</v>
      </c>
      <c r="AC330" s="223">
        <f>(PRESSÃO!M330/PRESSÃO!K330)*100</f>
        <v>0.45180895334174026</v>
      </c>
      <c r="AD330" s="223">
        <f>(PRESSÃO!N330/PRESSÃO!I330)*100</f>
        <v>1.2620229427928571</v>
      </c>
      <c r="AE330" s="223">
        <f>(PRESSÃO!O330/PRESSÃO!L330)*100</f>
        <v>0.4950666159895824</v>
      </c>
      <c r="AF330" s="108">
        <v>1</v>
      </c>
      <c r="AG330" s="129"/>
    </row>
    <row r="331" spans="1:33" ht="15" customHeight="1" x14ac:dyDescent="0.2">
      <c r="A331" s="277">
        <v>2</v>
      </c>
      <c r="B331" s="279">
        <v>30</v>
      </c>
      <c r="C331" s="4" t="s">
        <v>437</v>
      </c>
      <c r="D331" s="1" t="s">
        <v>6</v>
      </c>
      <c r="E331" s="291">
        <v>3526308</v>
      </c>
      <c r="F331" s="94">
        <v>255.92</v>
      </c>
      <c r="G331" s="94">
        <v>1.2808493556570268</v>
      </c>
      <c r="H331" s="94">
        <v>1.6711081437087771</v>
      </c>
      <c r="I331" s="223">
        <f>PRESSÃO!K331</f>
        <v>3.87</v>
      </c>
      <c r="J331" s="223">
        <f>PRESSÃO!L331</f>
        <v>0.39025878805175029</v>
      </c>
      <c r="K331" s="108" t="s">
        <v>137</v>
      </c>
      <c r="L331" s="108" t="s">
        <v>137</v>
      </c>
      <c r="M331" s="108" t="s">
        <v>137</v>
      </c>
      <c r="N331" s="108" t="s">
        <v>137</v>
      </c>
      <c r="O331" s="108" t="s">
        <v>137</v>
      </c>
      <c r="P331" s="108" t="s">
        <v>137</v>
      </c>
      <c r="Q331" s="108" t="s">
        <v>137</v>
      </c>
      <c r="R331" s="108" t="s">
        <v>137</v>
      </c>
      <c r="S331" s="108" t="s">
        <v>137</v>
      </c>
      <c r="T331" s="108" t="s">
        <v>137</v>
      </c>
      <c r="U331" s="299">
        <f>(I331*31536000)/FM!I331</f>
        <v>25330.909090909092</v>
      </c>
      <c r="V331" s="299">
        <f>(J331*31536000)/FM!I331</f>
        <v>2554.4211581569111</v>
      </c>
      <c r="W331" s="87">
        <v>62.82</v>
      </c>
      <c r="X331" s="86">
        <v>64.59</v>
      </c>
      <c r="Y331" s="87">
        <v>60.9</v>
      </c>
      <c r="Z331" s="87">
        <v>25.46</v>
      </c>
      <c r="AA331" s="87">
        <v>96.92</v>
      </c>
      <c r="AB331" s="223">
        <f>(PRESSÃO!M331/PRESSÃO!J331)*100</f>
        <v>2.5775770504237636</v>
      </c>
      <c r="AC331" s="223">
        <f>(PRESSÃO!M331/PRESSÃO!K331)*100</f>
        <v>1.1130258397932817</v>
      </c>
      <c r="AD331" s="223">
        <f>(PRESSÃO!N331/PRESSÃO!I331)*100</f>
        <v>3.3629325579747538</v>
      </c>
      <c r="AE331" s="223">
        <f>(PRESSÃO!O331/PRESSÃO!L331)*100</f>
        <v>0</v>
      </c>
      <c r="AF331" s="108">
        <v>0</v>
      </c>
      <c r="AG331" s="129"/>
    </row>
    <row r="332" spans="1:33" ht="15" customHeight="1" x14ac:dyDescent="0.2">
      <c r="A332" s="277">
        <v>10</v>
      </c>
      <c r="B332" s="279">
        <v>30</v>
      </c>
      <c r="C332" s="4" t="s">
        <v>438</v>
      </c>
      <c r="D332" s="1" t="s">
        <v>54</v>
      </c>
      <c r="E332" s="291">
        <v>3526407</v>
      </c>
      <c r="F332" s="94">
        <v>386.76</v>
      </c>
      <c r="G332" s="94">
        <v>0.72047776255707763</v>
      </c>
      <c r="H332" s="94">
        <v>1.2308161777016742</v>
      </c>
      <c r="I332" s="223">
        <f>PRESSÃO!K332</f>
        <v>3.44</v>
      </c>
      <c r="J332" s="223">
        <f>PRESSÃO!L332</f>
        <v>0.51033841514459655</v>
      </c>
      <c r="K332" s="108" t="s">
        <v>137</v>
      </c>
      <c r="L332" s="108" t="s">
        <v>137</v>
      </c>
      <c r="M332" s="108" t="s">
        <v>137</v>
      </c>
      <c r="N332" s="108" t="s">
        <v>137</v>
      </c>
      <c r="O332" s="108" t="s">
        <v>137</v>
      </c>
      <c r="P332" s="108" t="s">
        <v>137</v>
      </c>
      <c r="Q332" s="108" t="s">
        <v>137</v>
      </c>
      <c r="R332" s="108" t="s">
        <v>137</v>
      </c>
      <c r="S332" s="108" t="s">
        <v>137</v>
      </c>
      <c r="T332" s="108" t="s">
        <v>137</v>
      </c>
      <c r="U332" s="299">
        <f>(I332*31536000)/FM!I332</f>
        <v>4043.378307864331</v>
      </c>
      <c r="V332" s="299">
        <f>(J332*31536000)/FM!I332</f>
        <v>599.8521155423033</v>
      </c>
      <c r="W332" s="87">
        <v>88</v>
      </c>
      <c r="X332" s="86">
        <v>100</v>
      </c>
      <c r="Y332" s="87">
        <v>83.55</v>
      </c>
      <c r="Z332" s="87">
        <v>38.81</v>
      </c>
      <c r="AA332" s="87">
        <v>98.27</v>
      </c>
      <c r="AB332" s="223">
        <f>(PRESSÃO!M332/PRESSÃO!J332)*100</f>
        <v>18.031831561917734</v>
      </c>
      <c r="AC332" s="223">
        <f>(PRESSÃO!M332/PRESSÃO!K332)*100</f>
        <v>6.4517063953488361</v>
      </c>
      <c r="AD332" s="223">
        <f>(PRESSÃO!N332/PRESSÃO!I332)*100</f>
        <v>29.71658684372489</v>
      </c>
      <c r="AE332" s="223">
        <f>(PRESSÃO!O332/PRESSÃO!L332)*100</f>
        <v>1.5357064581899882</v>
      </c>
      <c r="AF332" s="108">
        <v>0</v>
      </c>
      <c r="AG332" s="129"/>
    </row>
    <row r="333" spans="1:33" ht="15" customHeight="1" x14ac:dyDescent="0.2">
      <c r="A333" s="277">
        <v>19</v>
      </c>
      <c r="B333" s="279">
        <v>30</v>
      </c>
      <c r="C333" s="4" t="s">
        <v>439</v>
      </c>
      <c r="D333" s="1" t="s">
        <v>2</v>
      </c>
      <c r="E333" s="291">
        <v>3526506</v>
      </c>
      <c r="F333" s="94">
        <v>538.52</v>
      </c>
      <c r="G333" s="94">
        <v>1.0206768302891933</v>
      </c>
      <c r="H333" s="94">
        <v>1.4009289827498732</v>
      </c>
      <c r="I333" s="223">
        <f>PRESSÃO!K333</f>
        <v>3.85</v>
      </c>
      <c r="J333" s="223">
        <f>PRESSÃO!L333</f>
        <v>0.38025215246067989</v>
      </c>
      <c r="K333" s="108" t="s">
        <v>137</v>
      </c>
      <c r="L333" s="108" t="s">
        <v>137</v>
      </c>
      <c r="M333" s="108" t="s">
        <v>137</v>
      </c>
      <c r="N333" s="108" t="s">
        <v>137</v>
      </c>
      <c r="O333" s="108" t="s">
        <v>137</v>
      </c>
      <c r="P333" s="108" t="s">
        <v>137</v>
      </c>
      <c r="Q333" s="108" t="s">
        <v>137</v>
      </c>
      <c r="R333" s="108" t="s">
        <v>137</v>
      </c>
      <c r="S333" s="108" t="s">
        <v>137</v>
      </c>
      <c r="T333" s="108" t="s">
        <v>137</v>
      </c>
      <c r="U333" s="299">
        <f>(I333*31536000)/FM!I333</f>
        <v>14127.717011868746</v>
      </c>
      <c r="V333" s="299">
        <f>(J333*31536000)/FM!I333</f>
        <v>1395.349299511287</v>
      </c>
      <c r="W333" s="87">
        <v>46.74</v>
      </c>
      <c r="X333" s="86">
        <v>100</v>
      </c>
      <c r="Y333" s="87">
        <v>44</v>
      </c>
      <c r="Z333" s="87">
        <v>1.94</v>
      </c>
      <c r="AA333" s="87">
        <v>95.76</v>
      </c>
      <c r="AB333" s="223">
        <f>(PRESSÃO!M333/PRESSÃO!J333)*100</f>
        <v>3.7189608211069553E-3</v>
      </c>
      <c r="AC333" s="223">
        <f>(PRESSÃO!M333/PRESSÃO!K333)*100</f>
        <v>1.3532467532467532E-3</v>
      </c>
      <c r="AD333" s="223">
        <f>(PRESSÃO!N333/PRESSÃO!I333)*100</f>
        <v>0</v>
      </c>
      <c r="AE333" s="223">
        <f>(PRESSÃO!O333/PRESSÃO!L333)*100</f>
        <v>1.3701434604078256E-2</v>
      </c>
      <c r="AF333" s="108">
        <v>0</v>
      </c>
      <c r="AG333" s="129"/>
    </row>
    <row r="334" spans="1:33" ht="15" customHeight="1" x14ac:dyDescent="0.2">
      <c r="A334" s="277">
        <v>2</v>
      </c>
      <c r="B334" s="279">
        <v>30</v>
      </c>
      <c r="C334" s="4" t="s">
        <v>440</v>
      </c>
      <c r="D334" s="1" t="s">
        <v>6</v>
      </c>
      <c r="E334" s="291">
        <v>3526605</v>
      </c>
      <c r="F334" s="94">
        <v>166.86</v>
      </c>
      <c r="G334" s="94">
        <v>0.83055075405885337</v>
      </c>
      <c r="H334" s="94">
        <v>1.0807166438356166</v>
      </c>
      <c r="I334" s="223">
        <f>PRESSÃO!K334</f>
        <v>2.5</v>
      </c>
      <c r="J334" s="223">
        <f>PRESSÃO!L334</f>
        <v>0.25016588977676324</v>
      </c>
      <c r="K334" s="108" t="s">
        <v>137</v>
      </c>
      <c r="L334" s="108" t="s">
        <v>137</v>
      </c>
      <c r="M334" s="108" t="s">
        <v>137</v>
      </c>
      <c r="N334" s="108" t="s">
        <v>137</v>
      </c>
      <c r="O334" s="108" t="s">
        <v>137</v>
      </c>
      <c r="P334" s="108" t="s">
        <v>137</v>
      </c>
      <c r="Q334" s="108" t="s">
        <v>137</v>
      </c>
      <c r="R334" s="108" t="s">
        <v>137</v>
      </c>
      <c r="S334" s="108" t="s">
        <v>137</v>
      </c>
      <c r="T334" s="108" t="s">
        <v>137</v>
      </c>
      <c r="U334" s="299">
        <f>(I334*31536000)/FM!I334</f>
        <v>11363.505332948977</v>
      </c>
      <c r="V334" s="299">
        <f>(J334*31536000)/FM!I334</f>
        <v>1137.1045690400699</v>
      </c>
      <c r="W334" s="87">
        <v>93.19</v>
      </c>
      <c r="X334" s="86" t="s">
        <v>858</v>
      </c>
      <c r="Y334" s="87">
        <v>59.02</v>
      </c>
      <c r="Z334" s="87">
        <v>27.34</v>
      </c>
      <c r="AA334" s="87">
        <v>100</v>
      </c>
      <c r="AB334" s="223">
        <f>(PRESSÃO!M334/PRESSÃO!J334)*100</f>
        <v>4.1204510223841195</v>
      </c>
      <c r="AC334" s="223">
        <f>(PRESSÃO!M334/PRESSÃO!K334)*100</f>
        <v>1.7812160000000001</v>
      </c>
      <c r="AD334" s="223">
        <f>(PRESSÃO!N334/PRESSÃO!I334)*100</f>
        <v>5.2766913744677062</v>
      </c>
      <c r="AE334" s="223">
        <f>(PRESSÃO!O334/PRESSÃO!L334)*100</f>
        <v>0.28173305346661442</v>
      </c>
      <c r="AF334" s="108">
        <v>0</v>
      </c>
      <c r="AG334" s="129"/>
    </row>
    <row r="335" spans="1:33" ht="15" customHeight="1" x14ac:dyDescent="0.2">
      <c r="A335" s="277">
        <v>9</v>
      </c>
      <c r="B335" s="279">
        <v>30</v>
      </c>
      <c r="C335" s="4" t="s">
        <v>441</v>
      </c>
      <c r="D335" s="1" t="s">
        <v>18</v>
      </c>
      <c r="E335" s="291">
        <v>3526704</v>
      </c>
      <c r="F335" s="94">
        <v>403.08</v>
      </c>
      <c r="G335" s="94">
        <v>1.2908559912480975</v>
      </c>
      <c r="H335" s="94">
        <v>1.92127403348554</v>
      </c>
      <c r="I335" s="223">
        <f>PRESSÃO!K335</f>
        <v>5.31</v>
      </c>
      <c r="J335" s="223">
        <f>PRESSÃO!L335</f>
        <v>0.63041804223744258</v>
      </c>
      <c r="K335" s="108" t="s">
        <v>137</v>
      </c>
      <c r="L335" s="108" t="s">
        <v>137</v>
      </c>
      <c r="M335" s="108" t="s">
        <v>137</v>
      </c>
      <c r="N335" s="108" t="s">
        <v>137</v>
      </c>
      <c r="O335" s="108" t="s">
        <v>137</v>
      </c>
      <c r="P335" s="108" t="s">
        <v>137</v>
      </c>
      <c r="Q335" s="108" t="s">
        <v>137</v>
      </c>
      <c r="R335" s="108" t="s">
        <v>137</v>
      </c>
      <c r="S335" s="108" t="s">
        <v>137</v>
      </c>
      <c r="T335" s="108" t="s">
        <v>137</v>
      </c>
      <c r="U335" s="299">
        <f>(I335*31536000)/FM!I335</f>
        <v>1719.209469934191</v>
      </c>
      <c r="V335" s="299">
        <f>(J335*31536000)/FM!I335</f>
        <v>204.10935371600451</v>
      </c>
      <c r="W335" s="87">
        <v>98.6</v>
      </c>
      <c r="X335" s="86">
        <v>98.99</v>
      </c>
      <c r="Y335" s="87">
        <v>98.6</v>
      </c>
      <c r="Z335" s="87">
        <v>58.82</v>
      </c>
      <c r="AA335" s="87">
        <v>98.56</v>
      </c>
      <c r="AB335" s="223">
        <f>(PRESSÃO!M335/PRESSÃO!J335)*100</f>
        <v>11.978088288764244</v>
      </c>
      <c r="AC335" s="223">
        <f>(PRESSÃO!M335/PRESSÃO!K335)*100</f>
        <v>4.3339340866290001</v>
      </c>
      <c r="AD335" s="223">
        <f>(PRESSÃO!N335/PRESSÃO!I335)*100</f>
        <v>15.898272262080448</v>
      </c>
      <c r="AE335" s="223">
        <f>(PRESSÃO!O335/PRESSÃO!L335)*100</f>
        <v>3.9510449148310598</v>
      </c>
      <c r="AF335" s="108">
        <v>6</v>
      </c>
      <c r="AG335" s="129"/>
    </row>
    <row r="336" spans="1:33" ht="15" customHeight="1" x14ac:dyDescent="0.2">
      <c r="A336" s="277">
        <v>13</v>
      </c>
      <c r="B336" s="279">
        <v>30</v>
      </c>
      <c r="C336" s="4" t="s">
        <v>442</v>
      </c>
      <c r="D336" s="1" t="s">
        <v>10</v>
      </c>
      <c r="E336" s="291">
        <v>3526803</v>
      </c>
      <c r="F336" s="94">
        <v>803.86</v>
      </c>
      <c r="G336" s="94">
        <v>2.8618977790461693</v>
      </c>
      <c r="H336" s="94">
        <v>3.5923821771943172</v>
      </c>
      <c r="I336" s="223">
        <f>PRESSÃO!K336</f>
        <v>6.89</v>
      </c>
      <c r="J336" s="223">
        <f>PRESSÃO!L336</f>
        <v>0.73048439814814792</v>
      </c>
      <c r="K336" s="108" t="s">
        <v>137</v>
      </c>
      <c r="L336" s="108" t="s">
        <v>137</v>
      </c>
      <c r="M336" s="108" t="s">
        <v>137</v>
      </c>
      <c r="N336" s="108" t="s">
        <v>137</v>
      </c>
      <c r="O336" s="108" t="s">
        <v>137</v>
      </c>
      <c r="P336" s="108" t="s">
        <v>137</v>
      </c>
      <c r="Q336" s="108" t="s">
        <v>137</v>
      </c>
      <c r="R336" s="108" t="s">
        <v>137</v>
      </c>
      <c r="S336" s="108" t="s">
        <v>137</v>
      </c>
      <c r="T336" s="108" t="s">
        <v>137</v>
      </c>
      <c r="U336" s="299">
        <f>(I336*31536000)/FM!I336</f>
        <v>3370.2968822708235</v>
      </c>
      <c r="V336" s="299">
        <f>(J336*31536000)/FM!I336</f>
        <v>357.32210299364033</v>
      </c>
      <c r="W336" s="87">
        <v>97.76</v>
      </c>
      <c r="X336" s="86">
        <v>100</v>
      </c>
      <c r="Y336" s="87">
        <v>97.76</v>
      </c>
      <c r="Z336" s="87">
        <v>21.31</v>
      </c>
      <c r="AA336" s="87">
        <v>100</v>
      </c>
      <c r="AB336" s="223">
        <f>(PRESSÃO!M336/PRESSÃO!J336)*100</f>
        <v>18.547993145885105</v>
      </c>
      <c r="AC336" s="223">
        <f>(PRESSÃO!M336/PRESSÃO!K336)*100</f>
        <v>9.6707518142235145</v>
      </c>
      <c r="AD336" s="223">
        <f>(PRESSÃO!N336/PRESSÃO!I336)*100</f>
        <v>13.573734283740576</v>
      </c>
      <c r="AE336" s="223">
        <f>(PRESSÃO!O336/PRESSÃO!L336)*100</f>
        <v>38.036185400314366</v>
      </c>
      <c r="AF336" s="108">
        <v>1</v>
      </c>
      <c r="AG336" s="129"/>
    </row>
    <row r="337" spans="1:33" ht="15" customHeight="1" x14ac:dyDescent="0.2">
      <c r="A337" s="277">
        <v>5</v>
      </c>
      <c r="B337" s="279">
        <v>30</v>
      </c>
      <c r="C337" s="4" t="s">
        <v>443</v>
      </c>
      <c r="D337" s="1" t="s">
        <v>9</v>
      </c>
      <c r="E337" s="291">
        <v>3526902</v>
      </c>
      <c r="F337" s="94">
        <v>580.98</v>
      </c>
      <c r="G337" s="94">
        <v>1.7411545928462711</v>
      </c>
      <c r="H337" s="94">
        <v>2.6817783384069003</v>
      </c>
      <c r="I337" s="223">
        <f>PRESSÃO!K337</f>
        <v>7.06</v>
      </c>
      <c r="J337" s="223">
        <f>PRESSÃO!L337</f>
        <v>0.94062374556062922</v>
      </c>
      <c r="K337" s="108" t="s">
        <v>137</v>
      </c>
      <c r="L337" s="108" t="s">
        <v>137</v>
      </c>
      <c r="M337" s="108" t="s">
        <v>137</v>
      </c>
      <c r="N337" s="108" t="s">
        <v>137</v>
      </c>
      <c r="O337" s="108" t="s">
        <v>137</v>
      </c>
      <c r="P337" s="108" t="s">
        <v>137</v>
      </c>
      <c r="Q337" s="108" t="s">
        <v>137</v>
      </c>
      <c r="R337" s="108" t="s">
        <v>137</v>
      </c>
      <c r="S337" s="108" t="s">
        <v>137</v>
      </c>
      <c r="T337" s="108" t="s">
        <v>137</v>
      </c>
      <c r="U337" s="299">
        <f>(I337*31536000)/FM!I337</f>
        <v>771.08605982524125</v>
      </c>
      <c r="V337" s="299">
        <f>(J337*31536000)/FM!I337</f>
        <v>102.73397418447675</v>
      </c>
      <c r="W337" s="87">
        <v>97.02</v>
      </c>
      <c r="X337" s="86">
        <v>100</v>
      </c>
      <c r="Y337" s="87">
        <v>97.02</v>
      </c>
      <c r="Z337" s="87">
        <v>15.94</v>
      </c>
      <c r="AA337" s="87">
        <v>100</v>
      </c>
      <c r="AB337" s="223">
        <f>(PRESSÃO!M337/PRESSÃO!J337)*100</f>
        <v>100.72867176653793</v>
      </c>
      <c r="AC337" s="223">
        <f>(PRESSÃO!M337/PRESSÃO!K337)*100</f>
        <v>38.262318696883874</v>
      </c>
      <c r="AD337" s="223">
        <f>(PRESSÃO!N337/PRESSÃO!I337)*100</f>
        <v>140.50863777700204</v>
      </c>
      <c r="AE337" s="223">
        <f>(PRESSÃO!O337/PRESSÃO!L337)*100</f>
        <v>27.093415534402244</v>
      </c>
      <c r="AF337" s="108">
        <v>0</v>
      </c>
      <c r="AG337" s="129"/>
    </row>
    <row r="338" spans="1:33" ht="15" customHeight="1" x14ac:dyDescent="0.2">
      <c r="A338" s="277">
        <v>9</v>
      </c>
      <c r="B338" s="279">
        <v>30</v>
      </c>
      <c r="C338" s="4" t="s">
        <v>444</v>
      </c>
      <c r="D338" s="1" t="s">
        <v>18</v>
      </c>
      <c r="E338" s="291">
        <v>3527009</v>
      </c>
      <c r="F338" s="94">
        <v>48.6</v>
      </c>
      <c r="G338" s="94">
        <v>0.16010616945712836</v>
      </c>
      <c r="H338" s="94">
        <v>0.23015261859462202</v>
      </c>
      <c r="I338" s="223">
        <f>PRESSÃO!K338</f>
        <v>0.65</v>
      </c>
      <c r="J338" s="223">
        <f>PRESSÃO!L338</f>
        <v>7.0046449137493666E-2</v>
      </c>
      <c r="K338" s="108" t="s">
        <v>137</v>
      </c>
      <c r="L338" s="108" t="s">
        <v>137</v>
      </c>
      <c r="M338" s="108" t="s">
        <v>137</v>
      </c>
      <c r="N338" s="108" t="s">
        <v>137</v>
      </c>
      <c r="O338" s="108" t="s">
        <v>137</v>
      </c>
      <c r="P338" s="108" t="s">
        <v>137</v>
      </c>
      <c r="Q338" s="108" t="s">
        <v>137</v>
      </c>
      <c r="R338" s="108" t="s">
        <v>137</v>
      </c>
      <c r="S338" s="108" t="s">
        <v>137</v>
      </c>
      <c r="T338" s="108" t="s">
        <v>137</v>
      </c>
      <c r="U338" s="299">
        <f>(I338*31536000)/FM!I338</f>
        <v>2781.3297150610583</v>
      </c>
      <c r="V338" s="299">
        <f>(J338*31536000)/FM!I338</f>
        <v>299.72656987788338</v>
      </c>
      <c r="W338" s="87">
        <v>100</v>
      </c>
      <c r="X338" s="86">
        <v>100</v>
      </c>
      <c r="Y338" s="87">
        <v>64.14</v>
      </c>
      <c r="Z338" s="87">
        <v>6.82</v>
      </c>
      <c r="AA338" s="87">
        <v>100</v>
      </c>
      <c r="AB338" s="223">
        <f>(PRESSÃO!M338/PRESSÃO!J338)*100</f>
        <v>2.1334973418871797</v>
      </c>
      <c r="AC338" s="223">
        <f>(PRESSÃO!M338/PRESSÃO!K338)*100</f>
        <v>0.75543076923076913</v>
      </c>
      <c r="AD338" s="223">
        <f>(PRESSÃO!N338/PRESSÃO!I338)*100</f>
        <v>1.3700284051748259</v>
      </c>
      <c r="AE338" s="223">
        <f>(PRESSÃO!O338/PRESSÃO!L338)*100</f>
        <v>3.8785691972297016</v>
      </c>
      <c r="AF338" s="108">
        <v>0</v>
      </c>
      <c r="AG338" s="129"/>
    </row>
    <row r="339" spans="1:33" ht="15" customHeight="1" x14ac:dyDescent="0.2">
      <c r="A339" s="277">
        <v>16</v>
      </c>
      <c r="B339" s="279">
        <v>30</v>
      </c>
      <c r="C339" s="4" t="s">
        <v>445</v>
      </c>
      <c r="D339" s="1" t="s">
        <v>0</v>
      </c>
      <c r="E339" s="291">
        <v>3527108</v>
      </c>
      <c r="F339" s="94">
        <v>571.44000000000005</v>
      </c>
      <c r="G339" s="94">
        <v>1.3408891692034501</v>
      </c>
      <c r="H339" s="94">
        <v>1.7511612284373415</v>
      </c>
      <c r="I339" s="223">
        <f>PRESSÃO!K339</f>
        <v>4.28</v>
      </c>
      <c r="J339" s="223">
        <f>PRESSÃO!L339</f>
        <v>0.41027205923389132</v>
      </c>
      <c r="K339" s="108" t="s">
        <v>137</v>
      </c>
      <c r="L339" s="108" t="s">
        <v>137</v>
      </c>
      <c r="M339" s="108" t="s">
        <v>137</v>
      </c>
      <c r="N339" s="108" t="s">
        <v>137</v>
      </c>
      <c r="O339" s="108" t="s">
        <v>137</v>
      </c>
      <c r="P339" s="108" t="s">
        <v>137</v>
      </c>
      <c r="Q339" s="108" t="s">
        <v>137</v>
      </c>
      <c r="R339" s="108" t="s">
        <v>137</v>
      </c>
      <c r="S339" s="108" t="s">
        <v>137</v>
      </c>
      <c r="T339" s="108" t="s">
        <v>137</v>
      </c>
      <c r="U339" s="299">
        <f>(I339*31536000)/FM!I339</f>
        <v>1828.8922914323655</v>
      </c>
      <c r="V339" s="299">
        <f>(J339*31536000)/FM!I339</f>
        <v>175.31388002872586</v>
      </c>
      <c r="W339" s="87">
        <v>100</v>
      </c>
      <c r="X339" s="86">
        <v>98.83</v>
      </c>
      <c r="Y339" s="87">
        <v>100</v>
      </c>
      <c r="Z339" s="87">
        <v>15.3</v>
      </c>
      <c r="AA339" s="87">
        <v>100</v>
      </c>
      <c r="AB339" s="223">
        <f>(PRESSÃO!M339/PRESSÃO!J339)*100</f>
        <v>13.92916289139551</v>
      </c>
      <c r="AC339" s="223">
        <f>(PRESSÃO!M339/PRESSÃO!K339)*100</f>
        <v>5.6991144859813065</v>
      </c>
      <c r="AD339" s="223">
        <f>(PRESSÃO!N339/PRESSÃO!I339)*100</f>
        <v>5.9658472778567493</v>
      </c>
      <c r="AE339" s="223">
        <f>(PRESSÃO!O339/PRESSÃO!L339)*100</f>
        <v>39.955609042961228</v>
      </c>
      <c r="AF339" s="108">
        <v>0</v>
      </c>
      <c r="AG339" s="129"/>
    </row>
    <row r="340" spans="1:33" ht="15" customHeight="1" x14ac:dyDescent="0.2">
      <c r="A340" s="277">
        <v>2</v>
      </c>
      <c r="B340" s="279">
        <v>30</v>
      </c>
      <c r="C340" s="4" t="s">
        <v>446</v>
      </c>
      <c r="D340" s="1" t="s">
        <v>6</v>
      </c>
      <c r="E340" s="291">
        <v>3527207</v>
      </c>
      <c r="F340" s="94">
        <v>413.78</v>
      </c>
      <c r="G340" s="94">
        <v>2.0713735673515981</v>
      </c>
      <c r="H340" s="94">
        <v>2.6917849739979705</v>
      </c>
      <c r="I340" s="223">
        <f>PRESSÃO!K340</f>
        <v>6.22</v>
      </c>
      <c r="J340" s="223">
        <f>PRESSÃO!L340</f>
        <v>0.6204114066463724</v>
      </c>
      <c r="K340" s="108" t="s">
        <v>137</v>
      </c>
      <c r="L340" s="108" t="s">
        <v>137</v>
      </c>
      <c r="M340" s="108" t="s">
        <v>137</v>
      </c>
      <c r="N340" s="108" t="s">
        <v>137</v>
      </c>
      <c r="O340" s="108" t="s">
        <v>137</v>
      </c>
      <c r="P340" s="108" t="s">
        <v>137</v>
      </c>
      <c r="Q340" s="108" t="s">
        <v>137</v>
      </c>
      <c r="R340" s="108" t="s">
        <v>137</v>
      </c>
      <c r="S340" s="108" t="s">
        <v>137</v>
      </c>
      <c r="T340" s="108" t="s">
        <v>137</v>
      </c>
      <c r="U340" s="299">
        <f>(I340*31536000)/FM!I340</f>
        <v>2306.4449827152366</v>
      </c>
      <c r="V340" s="299">
        <f>(J340*31536000)/FM!I340</f>
        <v>230.05543023775371</v>
      </c>
      <c r="W340" s="87">
        <v>97.56</v>
      </c>
      <c r="X340" s="86">
        <v>97.14</v>
      </c>
      <c r="Y340" s="87">
        <v>95.97</v>
      </c>
      <c r="Z340" s="87">
        <v>39.700000000000003</v>
      </c>
      <c r="AA340" s="87">
        <v>100</v>
      </c>
      <c r="AB340" s="223">
        <f>(PRESSÃO!M340/PRESSÃO!J340)*100</f>
        <v>11.915814342466192</v>
      </c>
      <c r="AC340" s="223">
        <f>(PRESSÃO!M340/PRESSÃO!K340)*100</f>
        <v>5.1567218649517681</v>
      </c>
      <c r="AD340" s="223">
        <f>(PRESSÃO!N340/PRESSÃO!I340)*100</f>
        <v>0.2538363954659616</v>
      </c>
      <c r="AE340" s="223">
        <f>(PRESSÃO!O340/PRESSÃO!L340)*100</f>
        <v>50.851772971966959</v>
      </c>
      <c r="AF340" s="108">
        <v>0</v>
      </c>
      <c r="AG340" s="129"/>
    </row>
    <row r="341" spans="1:33" ht="15" customHeight="1" x14ac:dyDescent="0.2">
      <c r="A341" s="277">
        <v>19</v>
      </c>
      <c r="B341" s="279">
        <v>30</v>
      </c>
      <c r="C341" s="4" t="s">
        <v>447</v>
      </c>
      <c r="D341" s="1" t="s">
        <v>2</v>
      </c>
      <c r="E341" s="291">
        <v>3527256</v>
      </c>
      <c r="F341" s="94">
        <v>113.83</v>
      </c>
      <c r="G341" s="94">
        <v>0.19012607623033995</v>
      </c>
      <c r="H341" s="94">
        <v>0.26017252536783358</v>
      </c>
      <c r="I341" s="223">
        <f>PRESSÃO!K341</f>
        <v>0.82</v>
      </c>
      <c r="J341" s="223">
        <f>PRESSÃO!L341</f>
        <v>7.0046449137493638E-2</v>
      </c>
      <c r="K341" s="108" t="s">
        <v>137</v>
      </c>
      <c r="L341" s="108" t="s">
        <v>137</v>
      </c>
      <c r="M341" s="108" t="s">
        <v>137</v>
      </c>
      <c r="N341" s="108" t="s">
        <v>137</v>
      </c>
      <c r="O341" s="108" t="s">
        <v>137</v>
      </c>
      <c r="P341" s="108" t="s">
        <v>137</v>
      </c>
      <c r="Q341" s="108" t="s">
        <v>137</v>
      </c>
      <c r="R341" s="108" t="s">
        <v>137</v>
      </c>
      <c r="S341" s="108" t="s">
        <v>137</v>
      </c>
      <c r="T341" s="108" t="s">
        <v>137</v>
      </c>
      <c r="U341" s="299">
        <f>(I341*31536000)/FM!I341</f>
        <v>11938.836565096954</v>
      </c>
      <c r="V341" s="299">
        <f>(J341*31536000)/FM!I341</f>
        <v>1019.8452539242841</v>
      </c>
      <c r="W341" s="87">
        <v>81.99</v>
      </c>
      <c r="X341" s="86">
        <v>100</v>
      </c>
      <c r="Y341" s="87">
        <v>81.010000000000005</v>
      </c>
      <c r="Z341" s="87">
        <v>13.57</v>
      </c>
      <c r="AA341" s="87">
        <v>100</v>
      </c>
      <c r="AB341" s="223">
        <f>(PRESSÃO!M341/PRESSÃO!J341)*100</f>
        <v>5.0716731066605441</v>
      </c>
      <c r="AC341" s="223">
        <f>(PRESSÃO!M341/PRESSÃO!K341)*100</f>
        <v>1.6091585365853658</v>
      </c>
      <c r="AD341" s="223">
        <f>(PRESSÃO!N341/PRESSÃO!I341)*100</f>
        <v>2.2646025655017015</v>
      </c>
      <c r="AE341" s="223">
        <f>(PRESSÃO!O341/PRESSÃO!L341)*100</f>
        <v>12.690864575520264</v>
      </c>
      <c r="AF341" s="108">
        <v>0</v>
      </c>
      <c r="AG341" s="129"/>
    </row>
    <row r="342" spans="1:33" ht="15" customHeight="1" x14ac:dyDescent="0.2">
      <c r="A342" s="277">
        <v>5</v>
      </c>
      <c r="B342" s="279">
        <v>30</v>
      </c>
      <c r="C342" s="4" t="s">
        <v>448</v>
      </c>
      <c r="D342" s="1" t="s">
        <v>9</v>
      </c>
      <c r="E342" s="291">
        <v>3527306</v>
      </c>
      <c r="F342" s="94">
        <v>55.35</v>
      </c>
      <c r="G342" s="94">
        <v>0.18011944063926941</v>
      </c>
      <c r="H342" s="94">
        <v>0.27017916095890415</v>
      </c>
      <c r="I342" s="223">
        <f>PRESSÃO!K342</f>
        <v>0.73</v>
      </c>
      <c r="J342" s="223">
        <f>PRESSÃO!L342</f>
        <v>9.0059720319634745E-2</v>
      </c>
      <c r="K342" s="108" t="s">
        <v>137</v>
      </c>
      <c r="L342" s="108" t="s">
        <v>137</v>
      </c>
      <c r="M342" s="108" t="s">
        <v>137</v>
      </c>
      <c r="N342" s="108" t="s">
        <v>137</v>
      </c>
      <c r="O342" s="108" t="s">
        <v>137</v>
      </c>
      <c r="P342" s="108" t="s">
        <v>137</v>
      </c>
      <c r="Q342" s="108" t="s">
        <v>137</v>
      </c>
      <c r="R342" s="108" t="s">
        <v>137</v>
      </c>
      <c r="S342" s="108" t="s">
        <v>137</v>
      </c>
      <c r="T342" s="108" t="s">
        <v>137</v>
      </c>
      <c r="U342" s="299">
        <f>(I342*31536000)/FM!I342</f>
        <v>520.03162483905214</v>
      </c>
      <c r="V342" s="299">
        <f>(J342*31536000)/FM!I342</f>
        <v>64.156031082698988</v>
      </c>
      <c r="W342" s="87">
        <v>100</v>
      </c>
      <c r="X342" s="86">
        <v>100</v>
      </c>
      <c r="Y342" s="87">
        <v>86.8</v>
      </c>
      <c r="Z342" s="87">
        <v>47.2</v>
      </c>
      <c r="AA342" s="87">
        <v>99.94</v>
      </c>
      <c r="AB342" s="223">
        <f>(PRESSÃO!M342/PRESSÃO!J342)*100</f>
        <v>170.06026607281078</v>
      </c>
      <c r="AC342" s="223">
        <f>(PRESSÃO!M342/PRESSÃO!K342)*100</f>
        <v>62.940739726027402</v>
      </c>
      <c r="AD342" s="223">
        <f>(PRESSÃO!N342/PRESSÃO!I342)*100</f>
        <v>229.18997446075707</v>
      </c>
      <c r="AE342" s="223">
        <f>(PRESSÃO!O342/PRESSÃO!L342)*100</f>
        <v>51.800849296918194</v>
      </c>
      <c r="AF342" s="108">
        <v>3</v>
      </c>
      <c r="AG342" s="129"/>
    </row>
    <row r="343" spans="1:33" ht="15" customHeight="1" x14ac:dyDescent="0.2">
      <c r="A343" s="277">
        <v>20</v>
      </c>
      <c r="B343" s="279">
        <v>30</v>
      </c>
      <c r="C343" s="4" t="s">
        <v>449</v>
      </c>
      <c r="D343" s="1" t="s">
        <v>3</v>
      </c>
      <c r="E343" s="291">
        <v>3527405</v>
      </c>
      <c r="F343" s="94">
        <v>314.45999999999998</v>
      </c>
      <c r="G343" s="94">
        <v>0.72047776255707763</v>
      </c>
      <c r="H343" s="94">
        <v>1.0006635591070523</v>
      </c>
      <c r="I343" s="223">
        <f>PRESSÃO!K343</f>
        <v>2.2999999999999998</v>
      </c>
      <c r="J343" s="223">
        <f>PRESSÃO!L343</f>
        <v>0.28018579654997466</v>
      </c>
      <c r="K343" s="108" t="s">
        <v>137</v>
      </c>
      <c r="L343" s="108" t="s">
        <v>137</v>
      </c>
      <c r="M343" s="108" t="s">
        <v>137</v>
      </c>
      <c r="N343" s="108" t="s">
        <v>137</v>
      </c>
      <c r="O343" s="108" t="s">
        <v>137</v>
      </c>
      <c r="P343" s="108" t="s">
        <v>137</v>
      </c>
      <c r="Q343" s="108" t="s">
        <v>137</v>
      </c>
      <c r="R343" s="108" t="s">
        <v>137</v>
      </c>
      <c r="S343" s="108" t="s">
        <v>137</v>
      </c>
      <c r="T343" s="108" t="s">
        <v>137</v>
      </c>
      <c r="U343" s="299">
        <f>(I343*31536000)/FM!I343</f>
        <v>3521.6935327248011</v>
      </c>
      <c r="V343" s="299">
        <f>(J343*31536000)/FM!I343</f>
        <v>429.01239463973593</v>
      </c>
      <c r="W343" s="87">
        <v>87.78</v>
      </c>
      <c r="X343" s="86">
        <v>100</v>
      </c>
      <c r="Y343" s="87">
        <v>86.04</v>
      </c>
      <c r="Z343" s="87">
        <v>27.68</v>
      </c>
      <c r="AA343" s="87">
        <v>100</v>
      </c>
      <c r="AB343" s="223">
        <f>(PRESSÃO!M343/PRESSÃO!J343)*100</f>
        <v>6.4379480409467007</v>
      </c>
      <c r="AC343" s="223">
        <f>(PRESSÃO!M343/PRESSÃO!K343)*100</f>
        <v>2.8009652173913047</v>
      </c>
      <c r="AD343" s="223">
        <f>(PRESSÃO!N343/PRESSÃO!I343)*100</f>
        <v>7.3466667190587573</v>
      </c>
      <c r="AE343" s="223">
        <f>(PRESSÃO!O343/PRESSÃO!L343)*100</f>
        <v>4.1012428686585531</v>
      </c>
      <c r="AF343" s="108">
        <v>0</v>
      </c>
      <c r="AG343" s="129"/>
    </row>
    <row r="344" spans="1:33" ht="15" customHeight="1" x14ac:dyDescent="0.2">
      <c r="A344" s="277">
        <v>17</v>
      </c>
      <c r="B344" s="279">
        <v>30</v>
      </c>
      <c r="C344" s="4" t="s">
        <v>450</v>
      </c>
      <c r="D344" s="1" t="s">
        <v>7</v>
      </c>
      <c r="E344" s="291">
        <v>3527504</v>
      </c>
      <c r="F344" s="94">
        <v>190.91</v>
      </c>
      <c r="G344" s="94">
        <v>0.73048439814814814</v>
      </c>
      <c r="H344" s="94">
        <v>0.92061047437848809</v>
      </c>
      <c r="I344" s="223">
        <f>PRESSÃO!K344</f>
        <v>1.75</v>
      </c>
      <c r="J344" s="223">
        <f>PRESSÃO!L344</f>
        <v>0.19012607623033995</v>
      </c>
      <c r="K344" s="108" t="s">
        <v>137</v>
      </c>
      <c r="L344" s="108" t="s">
        <v>137</v>
      </c>
      <c r="M344" s="108" t="s">
        <v>137</v>
      </c>
      <c r="N344" s="108" t="s">
        <v>137</v>
      </c>
      <c r="O344" s="108" t="s">
        <v>137</v>
      </c>
      <c r="P344" s="108" t="s">
        <v>137</v>
      </c>
      <c r="Q344" s="108" t="s">
        <v>137</v>
      </c>
      <c r="R344" s="108" t="s">
        <v>137</v>
      </c>
      <c r="S344" s="108" t="s">
        <v>137</v>
      </c>
      <c r="T344" s="108" t="s">
        <v>137</v>
      </c>
      <c r="U344" s="299">
        <f>(I344*31536000)/FM!I344</f>
        <v>24517.103509551311</v>
      </c>
      <c r="V344" s="299">
        <f>(J344*31536000)/FM!I344</f>
        <v>2663.6232518880502</v>
      </c>
      <c r="W344" s="87">
        <v>80.08</v>
      </c>
      <c r="X344" s="86">
        <v>100</v>
      </c>
      <c r="Y344" s="87">
        <v>78.680000000000007</v>
      </c>
      <c r="Z344" s="87">
        <v>23.69</v>
      </c>
      <c r="AA344" s="87">
        <v>100</v>
      </c>
      <c r="AB344" s="223">
        <f>(PRESSÃO!M344/PRESSÃO!J344)*100</f>
        <v>54.873099324776064</v>
      </c>
      <c r="AC344" s="223">
        <f>(PRESSÃO!M344/PRESSÃO!K344)*100</f>
        <v>28.866714285714281</v>
      </c>
      <c r="AD344" s="223">
        <f>(PRESSÃO!N344/PRESSÃO!I344)*100</f>
        <v>68.618125352260222</v>
      </c>
      <c r="AE344" s="223">
        <f>(PRESSÃO!O344/PRESSÃO!L344)*100</f>
        <v>2.0632624823369743</v>
      </c>
      <c r="AF344" s="108">
        <v>0</v>
      </c>
      <c r="AG344" s="129"/>
    </row>
    <row r="345" spans="1:33" ht="15" customHeight="1" x14ac:dyDescent="0.2">
      <c r="A345" s="277">
        <v>9</v>
      </c>
      <c r="B345" s="279">
        <v>30</v>
      </c>
      <c r="C345" s="4" t="s">
        <v>451</v>
      </c>
      <c r="D345" s="1" t="s">
        <v>18</v>
      </c>
      <c r="E345" s="291">
        <v>3527603</v>
      </c>
      <c r="F345" s="94">
        <v>597.62</v>
      </c>
      <c r="G345" s="94">
        <v>1.9613005758498225</v>
      </c>
      <c r="H345" s="94">
        <v>2.9319442281836632</v>
      </c>
      <c r="I345" s="223">
        <f>PRESSÃO!K345</f>
        <v>8.09</v>
      </c>
      <c r="J345" s="223">
        <f>PRESSÃO!L345</f>
        <v>0.97064365233384065</v>
      </c>
      <c r="K345" s="108" t="s">
        <v>137</v>
      </c>
      <c r="L345" s="108" t="s">
        <v>137</v>
      </c>
      <c r="M345" s="108" t="s">
        <v>137</v>
      </c>
      <c r="N345" s="108" t="s">
        <v>137</v>
      </c>
      <c r="O345" s="108" t="s">
        <v>137</v>
      </c>
      <c r="P345" s="108" t="s">
        <v>137</v>
      </c>
      <c r="Q345" s="108" t="s">
        <v>137</v>
      </c>
      <c r="R345" s="108" t="s">
        <v>137</v>
      </c>
      <c r="S345" s="108" t="s">
        <v>137</v>
      </c>
      <c r="T345" s="108" t="s">
        <v>137</v>
      </c>
      <c r="U345" s="299">
        <f>(I345*31536000)/FM!I345</f>
        <v>19385.019375427401</v>
      </c>
      <c r="V345" s="299">
        <f>(J345*31536000)/FM!I345</f>
        <v>2325.8276893853049</v>
      </c>
      <c r="W345" s="87">
        <v>96.26</v>
      </c>
      <c r="X345" s="86">
        <v>96.59</v>
      </c>
      <c r="Y345" s="87">
        <v>96.26</v>
      </c>
      <c r="Z345" s="87">
        <v>0</v>
      </c>
      <c r="AA345" s="87">
        <v>99.66</v>
      </c>
      <c r="AB345" s="223">
        <f>(PRESSÃO!M345/PRESSÃO!J345)*100</f>
        <v>27.428714102730318</v>
      </c>
      <c r="AC345" s="223">
        <f>(PRESSÃO!M345/PRESSÃO!K345)*100</f>
        <v>9.9406007416563664</v>
      </c>
      <c r="AD345" s="223">
        <f>(PRESSÃO!N345/PRESSÃO!I345)*100</f>
        <v>26.959401659834469</v>
      </c>
      <c r="AE345" s="223">
        <f>(PRESSÃO!O345/PRESSÃO!L345)*100</f>
        <v>28.377015533736365</v>
      </c>
      <c r="AF345" s="108">
        <v>0</v>
      </c>
      <c r="AG345" s="129"/>
    </row>
    <row r="346" spans="1:33" ht="15" customHeight="1" x14ac:dyDescent="0.2">
      <c r="A346" s="277">
        <v>20</v>
      </c>
      <c r="B346" s="279">
        <v>30</v>
      </c>
      <c r="C346" s="4" t="s">
        <v>452</v>
      </c>
      <c r="D346" s="1" t="s">
        <v>3</v>
      </c>
      <c r="E346" s="291">
        <v>3527702</v>
      </c>
      <c r="F346" s="94">
        <v>167.01</v>
      </c>
      <c r="G346" s="94">
        <v>0.33021897450532722</v>
      </c>
      <c r="H346" s="94">
        <v>0.48031850837138501</v>
      </c>
      <c r="I346" s="223">
        <f>PRESSÃO!K346</f>
        <v>1.1599999999999999</v>
      </c>
      <c r="J346" s="223">
        <f>PRESSÃO!L346</f>
        <v>0.15009953386605779</v>
      </c>
      <c r="K346" s="108" t="s">
        <v>137</v>
      </c>
      <c r="L346" s="108" t="s">
        <v>137</v>
      </c>
      <c r="M346" s="108" t="s">
        <v>137</v>
      </c>
      <c r="N346" s="108" t="s">
        <v>137</v>
      </c>
      <c r="O346" s="108" t="s">
        <v>137</v>
      </c>
      <c r="P346" s="108" t="s">
        <v>137</v>
      </c>
      <c r="Q346" s="108" t="s">
        <v>137</v>
      </c>
      <c r="R346" s="108" t="s">
        <v>137</v>
      </c>
      <c r="S346" s="108" t="s">
        <v>137</v>
      </c>
      <c r="T346" s="108" t="s">
        <v>137</v>
      </c>
      <c r="U346" s="299">
        <f>(I346*31536000)/FM!I346</f>
        <v>6693.8261665141808</v>
      </c>
      <c r="V346" s="299">
        <f>(J346*31536000)/FM!I346</f>
        <v>866.15533394327508</v>
      </c>
      <c r="W346" s="87">
        <v>87.88</v>
      </c>
      <c r="X346" s="86">
        <v>91.67</v>
      </c>
      <c r="Y346" s="87">
        <v>87.41</v>
      </c>
      <c r="Z346" s="87">
        <v>8.39</v>
      </c>
      <c r="AA346" s="87">
        <v>95.86</v>
      </c>
      <c r="AB346" s="223">
        <f>(PRESSÃO!M346/PRESSÃO!J346)*100</f>
        <v>2.3247282387390973</v>
      </c>
      <c r="AC346" s="223">
        <f>(PRESSÃO!M346/PRESSÃO!K346)*100</f>
        <v>0.96259482758620718</v>
      </c>
      <c r="AD346" s="223">
        <f>(PRESSÃO!N346/PRESSÃO!I346)*100</f>
        <v>0.41218103897238112</v>
      </c>
      <c r="AE346" s="223">
        <f>(PRESSÃO!O346/PRESSÃO!L346)*100</f>
        <v>6.5323320782258731</v>
      </c>
      <c r="AF346" s="108">
        <v>0</v>
      </c>
      <c r="AG346" s="129"/>
    </row>
    <row r="347" spans="1:33" ht="15" customHeight="1" x14ac:dyDescent="0.2">
      <c r="A347" s="277">
        <v>17</v>
      </c>
      <c r="B347" s="279">
        <v>30</v>
      </c>
      <c r="C347" s="4" t="s">
        <v>453</v>
      </c>
      <c r="D347" s="1" t="s">
        <v>7</v>
      </c>
      <c r="E347" s="291">
        <v>3527801</v>
      </c>
      <c r="F347" s="94">
        <v>155.03</v>
      </c>
      <c r="G347" s="94">
        <v>0.5403583219178083</v>
      </c>
      <c r="H347" s="94">
        <v>0.68045122019279558</v>
      </c>
      <c r="I347" s="223">
        <f>PRESSÃO!K347</f>
        <v>1.34</v>
      </c>
      <c r="J347" s="223">
        <f>PRESSÃO!L347</f>
        <v>0.14009289827498728</v>
      </c>
      <c r="K347" s="108" t="s">
        <v>137</v>
      </c>
      <c r="L347" s="108" t="s">
        <v>137</v>
      </c>
      <c r="M347" s="108" t="s">
        <v>137</v>
      </c>
      <c r="N347" s="108" t="s">
        <v>137</v>
      </c>
      <c r="O347" s="108" t="s">
        <v>137</v>
      </c>
      <c r="P347" s="108" t="s">
        <v>137</v>
      </c>
      <c r="Q347" s="108" t="s">
        <v>137</v>
      </c>
      <c r="R347" s="108" t="s">
        <v>137</v>
      </c>
      <c r="S347" s="108" t="s">
        <v>137</v>
      </c>
      <c r="T347" s="108" t="s">
        <v>137</v>
      </c>
      <c r="U347" s="299">
        <f>(I347*31536000)/FM!I347</f>
        <v>9619.4491236057365</v>
      </c>
      <c r="V347" s="299">
        <f>(J347*31536000)/FM!I347</f>
        <v>1005.6839608468015</v>
      </c>
      <c r="W347" s="87">
        <v>91.03</v>
      </c>
      <c r="X347" s="86" t="s">
        <v>858</v>
      </c>
      <c r="Y347" s="87">
        <v>90.04</v>
      </c>
      <c r="Z347" s="87">
        <v>26</v>
      </c>
      <c r="AA347" s="87">
        <v>100</v>
      </c>
      <c r="AB347" s="223">
        <f>(PRESSÃO!M347/PRESSÃO!J347)*100</f>
        <v>2.0808545241476977</v>
      </c>
      <c r="AC347" s="223">
        <f>(PRESSÃO!M347/PRESSÃO!K347)*100</f>
        <v>1.0566567164179104</v>
      </c>
      <c r="AD347" s="223">
        <f>(PRESSÃO!N347/PRESSÃO!I347)*100</f>
        <v>0.32276730629593003</v>
      </c>
      <c r="AE347" s="223">
        <f>(PRESSÃO!O347/PRESSÃO!L347)*100</f>
        <v>8.8620480787188054</v>
      </c>
      <c r="AF347" s="108">
        <v>0</v>
      </c>
      <c r="AG347" s="129"/>
    </row>
    <row r="348" spans="1:33" ht="15" customHeight="1" x14ac:dyDescent="0.2">
      <c r="A348" s="277">
        <v>21</v>
      </c>
      <c r="B348" s="279">
        <v>30</v>
      </c>
      <c r="C348" s="4" t="s">
        <v>454</v>
      </c>
      <c r="D348" s="1" t="s">
        <v>4</v>
      </c>
      <c r="E348" s="291">
        <v>3527900</v>
      </c>
      <c r="F348" s="94">
        <v>474.63</v>
      </c>
      <c r="G348" s="94">
        <v>1.5410218810248604</v>
      </c>
      <c r="H348" s="94">
        <v>1.9713072114408929</v>
      </c>
      <c r="I348" s="223">
        <f>PRESSÃO!K348</f>
        <v>3.97</v>
      </c>
      <c r="J348" s="223">
        <f>PRESSÃO!L348</f>
        <v>0.43028533041603256</v>
      </c>
      <c r="K348" s="108" t="s">
        <v>137</v>
      </c>
      <c r="L348" s="108" t="s">
        <v>137</v>
      </c>
      <c r="M348" s="108" t="s">
        <v>137</v>
      </c>
      <c r="N348" s="108" t="s">
        <v>137</v>
      </c>
      <c r="O348" s="108" t="s">
        <v>137</v>
      </c>
      <c r="P348" s="108" t="s">
        <v>137</v>
      </c>
      <c r="Q348" s="108" t="s">
        <v>137</v>
      </c>
      <c r="R348" s="108" t="s">
        <v>137</v>
      </c>
      <c r="S348" s="108" t="s">
        <v>137</v>
      </c>
      <c r="T348" s="108" t="s">
        <v>137</v>
      </c>
      <c r="U348" s="299">
        <f>(I348*31536000)/FM!I348</f>
        <v>47208.868778280543</v>
      </c>
      <c r="V348" s="299">
        <f>(J348*31536000)/FM!I348</f>
        <v>5116.6961463046773</v>
      </c>
      <c r="W348" s="87">
        <v>87.32</v>
      </c>
      <c r="X348" s="86">
        <v>79.52</v>
      </c>
      <c r="Y348" s="87">
        <v>84.9</v>
      </c>
      <c r="Z348" s="87">
        <v>19.84</v>
      </c>
      <c r="AA348" s="87">
        <v>100</v>
      </c>
      <c r="AB348" s="223">
        <f>(PRESSÃO!M348/PRESSÃO!J348)*100</f>
        <v>0</v>
      </c>
      <c r="AC348" s="223">
        <f>(PRESSÃO!M348/PRESSÃO!K348)*100</f>
        <v>0</v>
      </c>
      <c r="AD348" s="223">
        <f>(PRESSÃO!N348/PRESSÃO!I348)*100</f>
        <v>0</v>
      </c>
      <c r="AE348" s="223">
        <f>(PRESSÃO!O348/PRESSÃO!L348)*100</f>
        <v>0</v>
      </c>
      <c r="AF348" s="108">
        <v>0</v>
      </c>
      <c r="AG348" s="129"/>
    </row>
    <row r="349" spans="1:33" ht="15" customHeight="1" x14ac:dyDescent="0.2">
      <c r="A349" s="277">
        <v>13</v>
      </c>
      <c r="B349" s="279">
        <v>30</v>
      </c>
      <c r="C349" s="4" t="s">
        <v>455</v>
      </c>
      <c r="D349" s="1" t="s">
        <v>10</v>
      </c>
      <c r="E349" s="291">
        <v>3528007</v>
      </c>
      <c r="F349" s="94">
        <v>226.18</v>
      </c>
      <c r="G349" s="94">
        <v>0.76050430492135979</v>
      </c>
      <c r="H349" s="94">
        <v>0.940623745560629</v>
      </c>
      <c r="I349" s="223">
        <f>PRESSÃO!K349</f>
        <v>1.83</v>
      </c>
      <c r="J349" s="223">
        <f>PRESSÃO!L349</f>
        <v>0.18011944063926921</v>
      </c>
      <c r="K349" s="108" t="s">
        <v>137</v>
      </c>
      <c r="L349" s="108" t="s">
        <v>137</v>
      </c>
      <c r="M349" s="108" t="s">
        <v>137</v>
      </c>
      <c r="N349" s="108" t="s">
        <v>137</v>
      </c>
      <c r="O349" s="108" t="s">
        <v>137</v>
      </c>
      <c r="P349" s="108" t="s">
        <v>137</v>
      </c>
      <c r="Q349" s="108" t="s">
        <v>137</v>
      </c>
      <c r="R349" s="108" t="s">
        <v>137</v>
      </c>
      <c r="S349" s="108" t="s">
        <v>137</v>
      </c>
      <c r="T349" s="108" t="s">
        <v>137</v>
      </c>
      <c r="U349" s="299">
        <f>(I349*31536000)/FM!I349</f>
        <v>3461.5451055662188</v>
      </c>
      <c r="V349" s="299">
        <f>(J349*31536000)/FM!I349</f>
        <v>340.70577495201502</v>
      </c>
      <c r="W349" s="87">
        <v>96.7</v>
      </c>
      <c r="X349" s="86">
        <v>99.92</v>
      </c>
      <c r="Y349" s="87">
        <v>96.7</v>
      </c>
      <c r="Z349" s="87">
        <v>31.17</v>
      </c>
      <c r="AA349" s="87">
        <v>99.66</v>
      </c>
      <c r="AB349" s="223">
        <f>(PRESSÃO!M349/PRESSÃO!J349)*100</f>
        <v>72.467583687643966</v>
      </c>
      <c r="AC349" s="223">
        <f>(PRESSÃO!M349/PRESSÃO!K349)*100</f>
        <v>37.248486338797818</v>
      </c>
      <c r="AD349" s="223">
        <f>(PRESSÃO!N349/PRESSÃO!I349)*100</f>
        <v>70.177880196902777</v>
      </c>
      <c r="AE349" s="223">
        <f>(PRESSÃO!O349/PRESSÃO!L349)*100</f>
        <v>82.135220648551226</v>
      </c>
      <c r="AF349" s="108">
        <v>0</v>
      </c>
      <c r="AG349" s="129"/>
    </row>
    <row r="350" spans="1:33" ht="15" customHeight="1" x14ac:dyDescent="0.2">
      <c r="A350" s="277">
        <v>19</v>
      </c>
      <c r="B350" s="279">
        <v>30</v>
      </c>
      <c r="C350" s="4" t="s">
        <v>456</v>
      </c>
      <c r="D350" s="1" t="s">
        <v>2</v>
      </c>
      <c r="E350" s="291">
        <v>3528106</v>
      </c>
      <c r="F350" s="94">
        <v>248.65</v>
      </c>
      <c r="G350" s="94">
        <v>0.43028533041603245</v>
      </c>
      <c r="H350" s="94">
        <v>0.57037822869101984</v>
      </c>
      <c r="I350" s="223">
        <f>PRESSÃO!K350</f>
        <v>1.8</v>
      </c>
      <c r="J350" s="223">
        <f>PRESSÃO!L350</f>
        <v>0.14009289827498739</v>
      </c>
      <c r="K350" s="108" t="s">
        <v>137</v>
      </c>
      <c r="L350" s="108" t="s">
        <v>137</v>
      </c>
      <c r="M350" s="108" t="s">
        <v>137</v>
      </c>
      <c r="N350" s="108" t="s">
        <v>137</v>
      </c>
      <c r="O350" s="108" t="s">
        <v>137</v>
      </c>
      <c r="P350" s="108" t="s">
        <v>137</v>
      </c>
      <c r="Q350" s="108" t="s">
        <v>137</v>
      </c>
      <c r="R350" s="108" t="s">
        <v>137</v>
      </c>
      <c r="S350" s="108" t="s">
        <v>137</v>
      </c>
      <c r="T350" s="108" t="s">
        <v>137</v>
      </c>
      <c r="U350" s="299">
        <f>(I350*31536000)/FM!I350</f>
        <v>7337.7456049638058</v>
      </c>
      <c r="V350" s="299">
        <f>(J350*31536000)/FM!I350</f>
        <v>571.09224922440569</v>
      </c>
      <c r="W350" s="87" t="s">
        <v>858</v>
      </c>
      <c r="X350" s="86">
        <v>88.39</v>
      </c>
      <c r="Y350" s="87" t="s">
        <v>858</v>
      </c>
      <c r="Z350" s="87" t="s">
        <v>858</v>
      </c>
      <c r="AA350" s="87" t="s">
        <v>858</v>
      </c>
      <c r="AB350" s="223">
        <f>(PRESSÃO!M350/PRESSÃO!J350)*100</f>
        <v>2.927355772031921</v>
      </c>
      <c r="AC350" s="223">
        <f>(PRESSÃO!M350/PRESSÃO!K350)*100</f>
        <v>0.92761111111111116</v>
      </c>
      <c r="AD350" s="223">
        <f>(PRESSÃO!N350/PRESSÃO!I350)*100</f>
        <v>0.88980491068522427</v>
      </c>
      <c r="AE350" s="223">
        <f>(PRESSÃO!O350/PRESSÃO!L350)*100</f>
        <v>9.1855477033110571</v>
      </c>
      <c r="AF350" s="108">
        <v>0</v>
      </c>
      <c r="AG350" s="129"/>
    </row>
    <row r="351" spans="1:33" ht="15" customHeight="1" x14ac:dyDescent="0.2">
      <c r="A351" s="277">
        <v>15</v>
      </c>
      <c r="B351" s="279">
        <v>30</v>
      </c>
      <c r="C351" s="4" t="s">
        <v>457</v>
      </c>
      <c r="D351" s="1" t="s">
        <v>17</v>
      </c>
      <c r="E351" s="291">
        <v>3528205</v>
      </c>
      <c r="F351" s="94">
        <v>329.1</v>
      </c>
      <c r="G351" s="94">
        <v>0.5403583219178083</v>
      </c>
      <c r="H351" s="94">
        <v>0.80053084728564183</v>
      </c>
      <c r="I351" s="223">
        <f>PRESSÃO!K351</f>
        <v>2.52</v>
      </c>
      <c r="J351" s="223">
        <f>PRESSÃO!L351</f>
        <v>0.26017252536783353</v>
      </c>
      <c r="K351" s="108" t="s">
        <v>137</v>
      </c>
      <c r="L351" s="108" t="s">
        <v>137</v>
      </c>
      <c r="M351" s="108" t="s">
        <v>137</v>
      </c>
      <c r="N351" s="108" t="s">
        <v>137</v>
      </c>
      <c r="O351" s="108" t="s">
        <v>137</v>
      </c>
      <c r="P351" s="108" t="s">
        <v>137</v>
      </c>
      <c r="Q351" s="108" t="s">
        <v>137</v>
      </c>
      <c r="R351" s="108" t="s">
        <v>137</v>
      </c>
      <c r="S351" s="108" t="s">
        <v>137</v>
      </c>
      <c r="T351" s="108" t="s">
        <v>137</v>
      </c>
      <c r="U351" s="299">
        <f>(I351*31536000)/FM!I351</f>
        <v>22020.149625935162</v>
      </c>
      <c r="V351" s="299">
        <f>(J351*31536000)/FM!I351</f>
        <v>2273.4277528401212</v>
      </c>
      <c r="W351" s="87">
        <v>76.48</v>
      </c>
      <c r="X351" s="86">
        <v>75.790000000000006</v>
      </c>
      <c r="Y351" s="87">
        <v>75.73</v>
      </c>
      <c r="Z351" s="87">
        <v>10</v>
      </c>
      <c r="AA351" s="87">
        <v>100</v>
      </c>
      <c r="AB351" s="223">
        <f>(PRESSÃO!M351/PRESSÃO!J351)*100</f>
        <v>6.6339354916888933</v>
      </c>
      <c r="AC351" s="223">
        <f>(PRESSÃO!M351/PRESSÃO!K351)*100</f>
        <v>2.1074087301587303</v>
      </c>
      <c r="AD351" s="223">
        <f>(PRESSÃO!N351/PRESSÃO!I351)*100</f>
        <v>8.3957437425939379</v>
      </c>
      <c r="AE351" s="223">
        <f>(PRESSÃO!O351/PRESSÃO!L351)*100</f>
        <v>2.9747952782707183</v>
      </c>
      <c r="AF351" s="108">
        <v>0</v>
      </c>
      <c r="AG351" s="129"/>
    </row>
    <row r="352" spans="1:33" ht="15" customHeight="1" x14ac:dyDescent="0.2">
      <c r="A352" s="277">
        <v>19</v>
      </c>
      <c r="B352" s="279">
        <v>30</v>
      </c>
      <c r="C352" s="4" t="s">
        <v>458</v>
      </c>
      <c r="D352" s="1" t="s">
        <v>2</v>
      </c>
      <c r="E352" s="291">
        <v>3528304</v>
      </c>
      <c r="F352" s="94">
        <v>312.08</v>
      </c>
      <c r="G352" s="94">
        <v>0.55036495750887882</v>
      </c>
      <c r="H352" s="94">
        <v>0.74049103373921865</v>
      </c>
      <c r="I352" s="223">
        <f>PRESSÃO!K352</f>
        <v>2.33</v>
      </c>
      <c r="J352" s="223">
        <f>PRESSÃO!L352</f>
        <v>0.19012607623033984</v>
      </c>
      <c r="K352" s="108" t="s">
        <v>137</v>
      </c>
      <c r="L352" s="108" t="s">
        <v>137</v>
      </c>
      <c r="M352" s="108" t="s">
        <v>137</v>
      </c>
      <c r="N352" s="108" t="s">
        <v>137</v>
      </c>
      <c r="O352" s="108" t="s">
        <v>137</v>
      </c>
      <c r="P352" s="108" t="s">
        <v>137</v>
      </c>
      <c r="Q352" s="108" t="s">
        <v>137</v>
      </c>
      <c r="R352" s="108" t="s">
        <v>137</v>
      </c>
      <c r="S352" s="108" t="s">
        <v>137</v>
      </c>
      <c r="T352" s="108" t="s">
        <v>137</v>
      </c>
      <c r="U352" s="299">
        <f>(I352*31536000)/FM!I352</f>
        <v>23453.201404404725</v>
      </c>
      <c r="V352" s="299">
        <f>(J352*31536000)/FM!I352</f>
        <v>1913.7618704117449</v>
      </c>
      <c r="W352" s="87">
        <v>87.25</v>
      </c>
      <c r="X352" s="86" t="s">
        <v>858</v>
      </c>
      <c r="Y352" s="87">
        <v>83.51</v>
      </c>
      <c r="Z352" s="87">
        <v>21.28</v>
      </c>
      <c r="AA352" s="87">
        <v>100</v>
      </c>
      <c r="AB352" s="223">
        <f>(PRESSÃO!M352/PRESSÃO!J352)*100</f>
        <v>0.90976118454561705</v>
      </c>
      <c r="AC352" s="223">
        <f>(PRESSÃO!M352/PRESSÃO!K352)*100</f>
        <v>0.28912875536480687</v>
      </c>
      <c r="AD352" s="223">
        <f>(PRESSÃO!N352/PRESSÃO!I352)*100</f>
        <v>0</v>
      </c>
      <c r="AE352" s="223">
        <f>(PRESSÃO!O352/PRESSÃO!L352)*100</f>
        <v>3.5432804029671416</v>
      </c>
      <c r="AF352" s="108">
        <v>0</v>
      </c>
      <c r="AG352" s="129"/>
    </row>
    <row r="353" spans="1:33" ht="15" customHeight="1" x14ac:dyDescent="0.2">
      <c r="A353" s="277">
        <v>10</v>
      </c>
      <c r="B353" s="279">
        <v>30</v>
      </c>
      <c r="C353" s="4" t="s">
        <v>459</v>
      </c>
      <c r="D353" s="1" t="s">
        <v>54</v>
      </c>
      <c r="E353" s="291">
        <v>3528403</v>
      </c>
      <c r="F353" s="94">
        <v>209.76</v>
      </c>
      <c r="G353" s="94">
        <v>0.38025215246067989</v>
      </c>
      <c r="H353" s="94">
        <v>0.67044458460172507</v>
      </c>
      <c r="I353" s="223">
        <f>PRESSÃO!K353</f>
        <v>1.86</v>
      </c>
      <c r="J353" s="223">
        <f>PRESSÃO!L353</f>
        <v>0.29019243214104518</v>
      </c>
      <c r="K353" s="108" t="s">
        <v>137</v>
      </c>
      <c r="L353" s="108" t="s">
        <v>137</v>
      </c>
      <c r="M353" s="108" t="s">
        <v>137</v>
      </c>
      <c r="N353" s="108" t="s">
        <v>137</v>
      </c>
      <c r="O353" s="108" t="s">
        <v>137</v>
      </c>
      <c r="P353" s="108" t="s">
        <v>137</v>
      </c>
      <c r="Q353" s="108" t="s">
        <v>137</v>
      </c>
      <c r="R353" s="108" t="s">
        <v>137</v>
      </c>
      <c r="S353" s="108" t="s">
        <v>137</v>
      </c>
      <c r="T353" s="108" t="s">
        <v>137</v>
      </c>
      <c r="U353" s="299">
        <f>(I353*31536000)/FM!I353</f>
        <v>1299.1862499723138</v>
      </c>
      <c r="V353" s="299">
        <f>(J353*31536000)/FM!I353</f>
        <v>202.69570843208047</v>
      </c>
      <c r="W353" s="87">
        <v>100</v>
      </c>
      <c r="X353" s="86" t="s">
        <v>858</v>
      </c>
      <c r="Y353" s="87">
        <v>78.45</v>
      </c>
      <c r="Z353" s="87">
        <v>39.08</v>
      </c>
      <c r="AA353" s="87">
        <v>100</v>
      </c>
      <c r="AB353" s="223">
        <f>(PRESSÃO!M353/PRESSÃO!J353)*100</f>
        <v>40.369839091292377</v>
      </c>
      <c r="AC353" s="223">
        <f>(PRESSÃO!M353/PRESSÃO!K353)*100</f>
        <v>14.551473118279567</v>
      </c>
      <c r="AD353" s="223">
        <f>(PRESSÃO!N353/PRESSÃO!I353)*100</f>
        <v>44.762350166472913</v>
      </c>
      <c r="AE353" s="223">
        <f>(PRESSÃO!O353/PRESSÃO!L353)*100</f>
        <v>34.614134923814433</v>
      </c>
      <c r="AF353" s="108">
        <v>0</v>
      </c>
      <c r="AG353" s="129"/>
    </row>
    <row r="354" spans="1:33" ht="15" customHeight="1" x14ac:dyDescent="0.2">
      <c r="A354" s="277">
        <v>6</v>
      </c>
      <c r="B354" s="279">
        <v>30</v>
      </c>
      <c r="C354" s="4" t="s">
        <v>460</v>
      </c>
      <c r="D354" s="1" t="s">
        <v>16</v>
      </c>
      <c r="E354" s="291">
        <v>3528502</v>
      </c>
      <c r="F354" s="94">
        <v>321.48</v>
      </c>
      <c r="G354" s="94">
        <v>1.090723279426687</v>
      </c>
      <c r="H354" s="94">
        <v>1.7211413216641298</v>
      </c>
      <c r="I354" s="223">
        <f>PRESSÃO!K354</f>
        <v>4.63</v>
      </c>
      <c r="J354" s="223">
        <f>PRESSÃO!L354</f>
        <v>0.6304180422374428</v>
      </c>
      <c r="K354" s="108" t="s">
        <v>137</v>
      </c>
      <c r="L354" s="108" t="s">
        <v>137</v>
      </c>
      <c r="M354" s="108" t="s">
        <v>137</v>
      </c>
      <c r="N354" s="108" t="s">
        <v>137</v>
      </c>
      <c r="O354" s="108" t="s">
        <v>137</v>
      </c>
      <c r="P354" s="108" t="s">
        <v>137</v>
      </c>
      <c r="Q354" s="108" t="s">
        <v>137</v>
      </c>
      <c r="R354" s="108" t="s">
        <v>137</v>
      </c>
      <c r="S354" s="108" t="s">
        <v>137</v>
      </c>
      <c r="T354" s="108" t="s">
        <v>137</v>
      </c>
      <c r="U354" s="299">
        <f>(I354*31536000)/FM!I354</f>
        <v>1591.4946863589296</v>
      </c>
      <c r="V354" s="299">
        <f>(J354*31536000)/FM!I354</f>
        <v>216.69696855414458</v>
      </c>
      <c r="W354" s="87">
        <v>56.3</v>
      </c>
      <c r="X354" s="86" t="s">
        <v>858</v>
      </c>
      <c r="Y354" s="87">
        <v>23.15</v>
      </c>
      <c r="Z354" s="87">
        <v>39.06</v>
      </c>
      <c r="AA354" s="87">
        <v>64.430000000000007</v>
      </c>
      <c r="AB354" s="223">
        <f>(PRESSÃO!M354/PRESSÃO!J354)*100</f>
        <v>134.73144074874074</v>
      </c>
      <c r="AC354" s="223">
        <f>(PRESSÃO!M354/PRESSÃO!K354)*100</f>
        <v>50.084632829373653</v>
      </c>
      <c r="AD354" s="223">
        <f>(PRESSÃO!N354/PRESSÃO!I354)*100</f>
        <v>207.35880884368902</v>
      </c>
      <c r="AE354" s="223">
        <f>(PRESSÃO!O354/PRESSÃO!L354)*100</f>
        <v>9.0745657908142636</v>
      </c>
      <c r="AF354" s="108">
        <v>0</v>
      </c>
      <c r="AG354" s="129"/>
    </row>
    <row r="355" spans="1:33" ht="15" customHeight="1" x14ac:dyDescent="0.2">
      <c r="A355" s="277">
        <v>14</v>
      </c>
      <c r="B355" s="279">
        <v>30</v>
      </c>
      <c r="C355" s="4" t="s">
        <v>461</v>
      </c>
      <c r="D355" s="1" t="s">
        <v>8</v>
      </c>
      <c r="E355" s="291">
        <v>3528601</v>
      </c>
      <c r="F355" s="94">
        <v>228.87</v>
      </c>
      <c r="G355" s="94">
        <v>0.85056402524099439</v>
      </c>
      <c r="H355" s="94">
        <v>1.1407564573820397</v>
      </c>
      <c r="I355" s="223">
        <f>PRESSÃO!K355</f>
        <v>2.4500000000000002</v>
      </c>
      <c r="J355" s="223">
        <f>PRESSÃO!L355</f>
        <v>0.29019243214104529</v>
      </c>
      <c r="K355" s="108" t="s">
        <v>137</v>
      </c>
      <c r="L355" s="108" t="s">
        <v>137</v>
      </c>
      <c r="M355" s="108" t="s">
        <v>137</v>
      </c>
      <c r="N355" s="108" t="s">
        <v>137</v>
      </c>
      <c r="O355" s="108" t="s">
        <v>137</v>
      </c>
      <c r="P355" s="108" t="s">
        <v>137</v>
      </c>
      <c r="Q355" s="108" t="s">
        <v>137</v>
      </c>
      <c r="R355" s="108" t="s">
        <v>137</v>
      </c>
      <c r="S355" s="108" t="s">
        <v>137</v>
      </c>
      <c r="T355" s="108" t="s">
        <v>137</v>
      </c>
      <c r="U355" s="299">
        <f>(I355*31536000)/FM!I355</f>
        <v>8282.9331046312182</v>
      </c>
      <c r="V355" s="299">
        <f>(J355*31536000)/FM!I355</f>
        <v>981.07938893653568</v>
      </c>
      <c r="W355" s="87">
        <v>89.55</v>
      </c>
      <c r="X355" s="86">
        <v>78.19</v>
      </c>
      <c r="Y355" s="87">
        <v>89.55</v>
      </c>
      <c r="Z355" s="87">
        <v>15.47</v>
      </c>
      <c r="AA355" s="87">
        <v>99.64</v>
      </c>
      <c r="AB355" s="223">
        <f>(PRESSÃO!M355/PRESSÃO!J355)*100</f>
        <v>12.449335621199872</v>
      </c>
      <c r="AC355" s="223">
        <f>(PRESSÃO!M355/PRESSÃO!K355)*100</f>
        <v>5.7965959183673466</v>
      </c>
      <c r="AD355" s="223">
        <f>(PRESSÃO!N355/PRESSÃO!I355)*100</f>
        <v>15.591289551944767</v>
      </c>
      <c r="AE355" s="223">
        <f>(PRESSÃO!O355/PRESSÃO!L355)*100</f>
        <v>3.2401603069476002</v>
      </c>
      <c r="AF355" s="108">
        <v>0</v>
      </c>
      <c r="AG355" s="129"/>
    </row>
    <row r="356" spans="1:33" ht="15" customHeight="1" x14ac:dyDescent="0.2">
      <c r="A356" s="277">
        <v>22</v>
      </c>
      <c r="B356" s="279">
        <v>30</v>
      </c>
      <c r="C356" s="4" t="s">
        <v>462</v>
      </c>
      <c r="D356" s="1" t="s">
        <v>5</v>
      </c>
      <c r="E356" s="291">
        <v>3528700</v>
      </c>
      <c r="F356" s="94">
        <v>917.12</v>
      </c>
      <c r="G356" s="94">
        <v>2.511665533358701</v>
      </c>
      <c r="H356" s="94">
        <v>3.4723025501014715</v>
      </c>
      <c r="I356" s="223">
        <f>PRESSÃO!K356</f>
        <v>6.79</v>
      </c>
      <c r="J356" s="223">
        <f>PRESSÃO!L356</f>
        <v>0.96063701674277047</v>
      </c>
      <c r="K356" s="108" t="s">
        <v>137</v>
      </c>
      <c r="L356" s="108" t="s">
        <v>137</v>
      </c>
      <c r="M356" s="108" t="s">
        <v>137</v>
      </c>
      <c r="N356" s="108" t="s">
        <v>137</v>
      </c>
      <c r="O356" s="108" t="s">
        <v>137</v>
      </c>
      <c r="P356" s="108" t="s">
        <v>137</v>
      </c>
      <c r="Q356" s="108" t="s">
        <v>137</v>
      </c>
      <c r="R356" s="108" t="s">
        <v>137</v>
      </c>
      <c r="S356" s="108" t="s">
        <v>137</v>
      </c>
      <c r="T356" s="108" t="s">
        <v>137</v>
      </c>
      <c r="U356" s="299">
        <f>(I356*31536000)/FM!I356</f>
        <v>43878.983606557376</v>
      </c>
      <c r="V356" s="299">
        <f>(J356*31536000)/FM!I356</f>
        <v>6207.9198688524611</v>
      </c>
      <c r="W356" s="87">
        <v>40.29</v>
      </c>
      <c r="X356" s="86">
        <v>44.51</v>
      </c>
      <c r="Y356" s="87">
        <v>39.409999999999997</v>
      </c>
      <c r="Z356" s="87">
        <v>14.39</v>
      </c>
      <c r="AA356" s="87">
        <v>90.53</v>
      </c>
      <c r="AB356" s="223">
        <f>(PRESSÃO!M356/PRESSÃO!J356)*100</f>
        <v>7.1203184754961777</v>
      </c>
      <c r="AC356" s="223">
        <f>(PRESSÃO!M356/PRESSÃO!K356)*100</f>
        <v>3.6412223858615609</v>
      </c>
      <c r="AD356" s="223">
        <f>(PRESSÃO!N356/PRESSÃO!I356)*100</f>
        <v>9.191243696022438</v>
      </c>
      <c r="AE356" s="223">
        <f>(PRESSÃO!O356/PRESSÃO!L356)*100</f>
        <v>1.7057119093285569</v>
      </c>
      <c r="AF356" s="108">
        <v>0</v>
      </c>
      <c r="AG356" s="129"/>
    </row>
    <row r="357" spans="1:33" ht="15" customHeight="1" x14ac:dyDescent="0.2">
      <c r="A357" s="277">
        <v>17</v>
      </c>
      <c r="B357" s="279">
        <v>30</v>
      </c>
      <c r="C357" s="4" t="s">
        <v>463</v>
      </c>
      <c r="D357" s="1" t="s">
        <v>7</v>
      </c>
      <c r="E357" s="291">
        <v>3528809</v>
      </c>
      <c r="F357" s="94">
        <v>533.02</v>
      </c>
      <c r="G357" s="94">
        <v>2.0813802029426687</v>
      </c>
      <c r="H357" s="94">
        <v>2.621738524860477</v>
      </c>
      <c r="I357" s="223">
        <f>PRESSÃO!K357</f>
        <v>4.96</v>
      </c>
      <c r="J357" s="223">
        <f>PRESSÃO!L357</f>
        <v>0.5403583219178083</v>
      </c>
      <c r="K357" s="108" t="s">
        <v>137</v>
      </c>
      <c r="L357" s="108" t="s">
        <v>137</v>
      </c>
      <c r="M357" s="108" t="s">
        <v>137</v>
      </c>
      <c r="N357" s="108" t="s">
        <v>137</v>
      </c>
      <c r="O357" s="108" t="s">
        <v>137</v>
      </c>
      <c r="P357" s="108" t="s">
        <v>137</v>
      </c>
      <c r="Q357" s="108" t="s">
        <v>137</v>
      </c>
      <c r="R357" s="108" t="s">
        <v>137</v>
      </c>
      <c r="S357" s="108" t="s">
        <v>137</v>
      </c>
      <c r="T357" s="108" t="s">
        <v>137</v>
      </c>
      <c r="U357" s="299">
        <f>(I357*31536000)/FM!I357</f>
        <v>11623.583265215129</v>
      </c>
      <c r="V357" s="299">
        <f>(J357*31536000)/FM!I357</f>
        <v>1266.3104733595901</v>
      </c>
      <c r="W357" s="87">
        <v>89.3</v>
      </c>
      <c r="X357" s="86">
        <v>100</v>
      </c>
      <c r="Y357" s="87">
        <v>87.69</v>
      </c>
      <c r="Z357" s="87">
        <v>22.87</v>
      </c>
      <c r="AA357" s="87">
        <v>98.51</v>
      </c>
      <c r="AB357" s="223">
        <f>(PRESSÃO!M357/PRESSÃO!J357)*100</f>
        <v>8.0528015283765004</v>
      </c>
      <c r="AC357" s="223">
        <f>(PRESSÃO!M357/PRESSÃO!K357)*100</f>
        <v>4.2565201612903234</v>
      </c>
      <c r="AD357" s="223">
        <f>(PRESSÃO!N357/PRESSÃO!I357)*100</f>
        <v>7.7299284279024967</v>
      </c>
      <c r="AE357" s="223">
        <f>(PRESSÃO!O357/PRESSÃO!L357)*100</f>
        <v>9.2964608783504445</v>
      </c>
      <c r="AF357" s="108">
        <v>1</v>
      </c>
      <c r="AG357" s="129"/>
    </row>
    <row r="358" spans="1:33" ht="15" customHeight="1" x14ac:dyDescent="0.2">
      <c r="A358" s="277">
        <v>16</v>
      </c>
      <c r="B358" s="279">
        <v>30</v>
      </c>
      <c r="C358" s="4" t="s">
        <v>464</v>
      </c>
      <c r="D358" s="1" t="s">
        <v>0</v>
      </c>
      <c r="E358" s="291">
        <v>3528858</v>
      </c>
      <c r="F358" s="94">
        <v>113.35</v>
      </c>
      <c r="G358" s="94">
        <v>0.27017916095890415</v>
      </c>
      <c r="H358" s="94">
        <v>0.3502322456874683</v>
      </c>
      <c r="I358" s="223">
        <f>PRESSÃO!K358</f>
        <v>0.86</v>
      </c>
      <c r="J358" s="223">
        <f>PRESSÃO!L358</f>
        <v>8.005308472856415E-2</v>
      </c>
      <c r="K358" s="108" t="s">
        <v>137</v>
      </c>
      <c r="L358" s="108" t="s">
        <v>137</v>
      </c>
      <c r="M358" s="108" t="s">
        <v>137</v>
      </c>
      <c r="N358" s="108" t="s">
        <v>137</v>
      </c>
      <c r="O358" s="108" t="s">
        <v>137</v>
      </c>
      <c r="P358" s="108" t="s">
        <v>137</v>
      </c>
      <c r="Q358" s="108" t="s">
        <v>137</v>
      </c>
      <c r="R358" s="108" t="s">
        <v>137</v>
      </c>
      <c r="S358" s="108" t="s">
        <v>137</v>
      </c>
      <c r="T358" s="108" t="s">
        <v>137</v>
      </c>
      <c r="U358" s="299">
        <f>(I358*31536000)/FM!I358</f>
        <v>9668.7914438502667</v>
      </c>
      <c r="V358" s="299">
        <f>(J358*31536000)/FM!I358</f>
        <v>900.01927985739724</v>
      </c>
      <c r="W358" s="87" t="s">
        <v>858</v>
      </c>
      <c r="X358" s="86" t="s">
        <v>858</v>
      </c>
      <c r="Y358" s="87" t="s">
        <v>858</v>
      </c>
      <c r="Z358" s="87" t="s">
        <v>858</v>
      </c>
      <c r="AA358" s="87" t="s">
        <v>858</v>
      </c>
      <c r="AB358" s="223">
        <f>(PRESSÃO!M358/PRESSÃO!J358)*100</f>
        <v>48.997401613651647</v>
      </c>
      <c r="AC358" s="223">
        <f>(PRESSÃO!M358/PRESSÃO!K358)*100</f>
        <v>19.954034883720929</v>
      </c>
      <c r="AD358" s="223">
        <f>(PRESSÃO!N358/PRESSÃO!I358)*100</f>
        <v>44.022344128195492</v>
      </c>
      <c r="AE358" s="223">
        <f>(PRESSÃO!O358/PRESSÃO!L358)*100</f>
        <v>65.788220627066181</v>
      </c>
      <c r="AF358" s="108">
        <v>0</v>
      </c>
      <c r="AG358" s="129"/>
    </row>
    <row r="359" spans="1:33" ht="15" customHeight="1" x14ac:dyDescent="0.2">
      <c r="A359" s="277">
        <v>21</v>
      </c>
      <c r="B359" s="279">
        <v>30</v>
      </c>
      <c r="C359" s="4" t="s">
        <v>465</v>
      </c>
      <c r="D359" s="1" t="s">
        <v>4</v>
      </c>
      <c r="E359" s="291">
        <v>3528908</v>
      </c>
      <c r="F359" s="94">
        <v>186.1</v>
      </c>
      <c r="G359" s="94">
        <v>0.51033841514459666</v>
      </c>
      <c r="H359" s="94">
        <v>0.66043794901065445</v>
      </c>
      <c r="I359" s="223">
        <f>PRESSÃO!K359</f>
        <v>1.43</v>
      </c>
      <c r="J359" s="223">
        <f>PRESSÃO!L359</f>
        <v>0.15009953386605779</v>
      </c>
      <c r="K359" s="108" t="s">
        <v>137</v>
      </c>
      <c r="L359" s="108" t="s">
        <v>137</v>
      </c>
      <c r="M359" s="108" t="s">
        <v>137</v>
      </c>
      <c r="N359" s="108" t="s">
        <v>137</v>
      </c>
      <c r="O359" s="108" t="s">
        <v>137</v>
      </c>
      <c r="P359" s="108" t="s">
        <v>137</v>
      </c>
      <c r="Q359" s="108" t="s">
        <v>137</v>
      </c>
      <c r="R359" s="108" t="s">
        <v>137</v>
      </c>
      <c r="S359" s="108" t="s">
        <v>137</v>
      </c>
      <c r="T359" s="108" t="s">
        <v>137</v>
      </c>
      <c r="U359" s="299">
        <f>(I359*31536000)/FM!I359</f>
        <v>11405.280728376329</v>
      </c>
      <c r="V359" s="299">
        <f>(J359*31536000)/FM!I359</f>
        <v>1197.1519726858874</v>
      </c>
      <c r="W359" s="87">
        <v>83.84</v>
      </c>
      <c r="X359" s="86">
        <v>100</v>
      </c>
      <c r="Y359" s="87">
        <v>80.28</v>
      </c>
      <c r="Z359" s="87">
        <v>4.6500000000000004</v>
      </c>
      <c r="AA359" s="87">
        <v>100</v>
      </c>
      <c r="AB359" s="223">
        <f>(PRESSÃO!M359/PRESSÃO!J359)*100</f>
        <v>2.4189706275861309</v>
      </c>
      <c r="AC359" s="223">
        <f>(PRESSÃO!M359/PRESSÃO!K359)*100</f>
        <v>1.1171888111888111</v>
      </c>
      <c r="AD359" s="223">
        <f>(PRESSÃO!N359/PRESSÃO!I359)*100</f>
        <v>0</v>
      </c>
      <c r="AE359" s="223">
        <f>(PRESSÃO!O359/PRESSÃO!L359)*100</f>
        <v>10.643470761378978</v>
      </c>
      <c r="AF359" s="108">
        <v>0</v>
      </c>
      <c r="AG359" s="129"/>
    </row>
    <row r="360" spans="1:33" ht="15" customHeight="1" x14ac:dyDescent="0.2">
      <c r="A360" s="277">
        <v>21</v>
      </c>
      <c r="B360" s="279">
        <v>30</v>
      </c>
      <c r="C360" s="4" t="s">
        <v>466</v>
      </c>
      <c r="D360" s="1" t="s">
        <v>4</v>
      </c>
      <c r="E360" s="291">
        <v>3529005</v>
      </c>
      <c r="F360" s="94">
        <v>1170.05</v>
      </c>
      <c r="G360" s="94">
        <v>2.8819110502283105</v>
      </c>
      <c r="H360" s="94">
        <v>3.9125945161085749</v>
      </c>
      <c r="I360" s="223">
        <f>PRESSÃO!K360</f>
        <v>8.82</v>
      </c>
      <c r="J360" s="223">
        <f>PRESSÃO!L360</f>
        <v>1.0306834658802644</v>
      </c>
      <c r="K360" s="108" t="s">
        <v>137</v>
      </c>
      <c r="L360" s="108" t="s">
        <v>137</v>
      </c>
      <c r="M360" s="108" t="s">
        <v>137</v>
      </c>
      <c r="N360" s="108" t="s">
        <v>137</v>
      </c>
      <c r="O360" s="108" t="s">
        <v>137</v>
      </c>
      <c r="P360" s="108" t="s">
        <v>137</v>
      </c>
      <c r="Q360" s="108" t="s">
        <v>137</v>
      </c>
      <c r="R360" s="108" t="s">
        <v>137</v>
      </c>
      <c r="S360" s="108" t="s">
        <v>137</v>
      </c>
      <c r="T360" s="108" t="s">
        <v>137</v>
      </c>
      <c r="U360" s="299">
        <f>(I360*31536000)/FM!I360</f>
        <v>1230.7140107519745</v>
      </c>
      <c r="V360" s="299">
        <f>(J360*31536000)/FM!I360</f>
        <v>143.81820658834988</v>
      </c>
      <c r="W360" s="87">
        <v>97.06</v>
      </c>
      <c r="X360" s="86">
        <v>95.51</v>
      </c>
      <c r="Y360" s="87">
        <v>96.99</v>
      </c>
      <c r="Z360" s="87">
        <v>50.89</v>
      </c>
      <c r="AA360" s="87">
        <v>99.28</v>
      </c>
      <c r="AB360" s="223">
        <f>(PRESSÃO!M360/PRESSÃO!J360)*100</f>
        <v>7.6180191628047735</v>
      </c>
      <c r="AC360" s="223">
        <f>(PRESSÃO!M360/PRESSÃO!K360)*100</f>
        <v>3.3793900226757363</v>
      </c>
      <c r="AD360" s="223">
        <f>(PRESSÃO!N360/PRESSÃO!I360)*100</f>
        <v>6.2144353825844743</v>
      </c>
      <c r="AE360" s="223">
        <f>(PRESSÃO!O360/PRESSÃO!L360)*100</f>
        <v>11.542602936624638</v>
      </c>
      <c r="AF360" s="108">
        <v>0</v>
      </c>
      <c r="AG360" s="129"/>
    </row>
    <row r="361" spans="1:33" ht="15" customHeight="1" x14ac:dyDescent="0.2">
      <c r="A361" s="277">
        <v>18</v>
      </c>
      <c r="B361" s="279">
        <v>30</v>
      </c>
      <c r="C361" s="4" t="s">
        <v>467</v>
      </c>
      <c r="D361" s="1" t="s">
        <v>1</v>
      </c>
      <c r="E361" s="291">
        <v>3529104</v>
      </c>
      <c r="F361" s="94">
        <v>78.099999999999994</v>
      </c>
      <c r="G361" s="94">
        <v>0.14009289827498733</v>
      </c>
      <c r="H361" s="94">
        <v>0.18011944063926941</v>
      </c>
      <c r="I361" s="223">
        <f>PRESSÃO!K361</f>
        <v>0.57999999999999996</v>
      </c>
      <c r="J361" s="223">
        <f>PRESSÃO!L361</f>
        <v>4.0026542364282075E-2</v>
      </c>
      <c r="K361" s="108" t="s">
        <v>137</v>
      </c>
      <c r="L361" s="108" t="s">
        <v>137</v>
      </c>
      <c r="M361" s="108" t="s">
        <v>137</v>
      </c>
      <c r="N361" s="108" t="s">
        <v>137</v>
      </c>
      <c r="O361" s="108" t="s">
        <v>137</v>
      </c>
      <c r="P361" s="108" t="s">
        <v>137</v>
      </c>
      <c r="Q361" s="108" t="s">
        <v>137</v>
      </c>
      <c r="R361" s="108" t="s">
        <v>137</v>
      </c>
      <c r="S361" s="108" t="s">
        <v>137</v>
      </c>
      <c r="T361" s="108" t="s">
        <v>137</v>
      </c>
      <c r="U361" s="299">
        <f>(I361*31536000)/FM!I361</f>
        <v>8709.942857142858</v>
      </c>
      <c r="V361" s="299">
        <f>(J361*31536000)/FM!I361</f>
        <v>601.0843047619046</v>
      </c>
      <c r="W361" s="87">
        <v>79.81</v>
      </c>
      <c r="X361" s="86">
        <v>100</v>
      </c>
      <c r="Y361" s="87">
        <v>78.739999999999995</v>
      </c>
      <c r="Z361" s="87">
        <v>11.08</v>
      </c>
      <c r="AA361" s="87">
        <v>100</v>
      </c>
      <c r="AB361" s="223">
        <f>(PRESSÃO!M361/PRESSÃO!J361)*100</f>
        <v>8.2855575983541616</v>
      </c>
      <c r="AC361" s="223">
        <f>(PRESSÃO!M361/PRESSÃO!K361)*100</f>
        <v>2.5730862068965523</v>
      </c>
      <c r="AD361" s="223">
        <f>(PRESSÃO!N361/PRESSÃO!I361)*100</f>
        <v>3.2294998930775809</v>
      </c>
      <c r="AE361" s="223">
        <f>(PRESSÃO!O361/PRESSÃO!L361)*100</f>
        <v>25.981759566822205</v>
      </c>
      <c r="AF361" s="108">
        <v>1</v>
      </c>
      <c r="AG361" s="129"/>
    </row>
    <row r="362" spans="1:33" ht="15" customHeight="1" x14ac:dyDescent="0.2">
      <c r="A362" s="277">
        <v>21</v>
      </c>
      <c r="B362" s="279">
        <v>30</v>
      </c>
      <c r="C362" s="4" t="s">
        <v>468</v>
      </c>
      <c r="D362" s="1" t="s">
        <v>4</v>
      </c>
      <c r="E362" s="291">
        <v>3529203</v>
      </c>
      <c r="F362" s="94">
        <v>1253.1600000000001</v>
      </c>
      <c r="G362" s="94">
        <v>3.4022561009639776</v>
      </c>
      <c r="H362" s="94">
        <v>4.5630258295281587</v>
      </c>
      <c r="I362" s="223">
        <f>PRESSÃO!K362</f>
        <v>9.42</v>
      </c>
      <c r="J362" s="223">
        <f>PRESSÃO!L362</f>
        <v>1.1607697285641811</v>
      </c>
      <c r="K362" s="108" t="s">
        <v>137</v>
      </c>
      <c r="L362" s="108" t="s">
        <v>137</v>
      </c>
      <c r="M362" s="108" t="s">
        <v>137</v>
      </c>
      <c r="N362" s="108" t="s">
        <v>137</v>
      </c>
      <c r="O362" s="108" t="s">
        <v>137</v>
      </c>
      <c r="P362" s="108" t="s">
        <v>137</v>
      </c>
      <c r="Q362" s="108" t="s">
        <v>137</v>
      </c>
      <c r="R362" s="108" t="s">
        <v>137</v>
      </c>
      <c r="S362" s="108" t="s">
        <v>137</v>
      </c>
      <c r="T362" s="108" t="s">
        <v>137</v>
      </c>
      <c r="U362" s="299">
        <f>(I362*31536000)/FM!I362</f>
        <v>11834.480121105888</v>
      </c>
      <c r="V362" s="299">
        <f>(J362*31536000)/FM!I362</f>
        <v>1458.2915369293291</v>
      </c>
      <c r="W362" s="87">
        <v>100</v>
      </c>
      <c r="X362" s="86">
        <v>83.99</v>
      </c>
      <c r="Y362" s="87">
        <v>100</v>
      </c>
      <c r="Z362" s="87">
        <v>41.79</v>
      </c>
      <c r="AA362" s="87">
        <v>100</v>
      </c>
      <c r="AB362" s="223">
        <f>(PRESSÃO!M362/PRESSÃO!J362)*100</f>
        <v>1.3058637453770801</v>
      </c>
      <c r="AC362" s="223">
        <f>(PRESSÃO!M362/PRESSÃO!K362)*100</f>
        <v>0.63255732484076421</v>
      </c>
      <c r="AD362" s="223">
        <f>(PRESSÃO!N362/PRESSÃO!I362)*100</f>
        <v>1.5239123235111496</v>
      </c>
      <c r="AE362" s="223">
        <f>(PRESSÃO!O362/PRESSÃO!L362)*100</f>
        <v>0.66675584394963561</v>
      </c>
      <c r="AF362" s="108">
        <v>0</v>
      </c>
      <c r="AG362" s="129"/>
    </row>
    <row r="363" spans="1:33" ht="15" customHeight="1" x14ac:dyDescent="0.2">
      <c r="A363" s="277">
        <v>16</v>
      </c>
      <c r="B363" s="279">
        <v>30</v>
      </c>
      <c r="C363" s="4" t="s">
        <v>469</v>
      </c>
      <c r="D363" s="1" t="s">
        <v>0</v>
      </c>
      <c r="E363" s="291">
        <v>3529302</v>
      </c>
      <c r="F363" s="94">
        <v>527.01</v>
      </c>
      <c r="G363" s="94">
        <v>1.4309488895230846</v>
      </c>
      <c r="H363" s="94">
        <v>1.8612342199391172</v>
      </c>
      <c r="I363" s="223">
        <f>PRESSÃO!K363</f>
        <v>4.26</v>
      </c>
      <c r="J363" s="223">
        <f>PRESSÃO!L363</f>
        <v>0.43028533041603256</v>
      </c>
      <c r="K363" s="108" t="s">
        <v>137</v>
      </c>
      <c r="L363" s="108" t="s">
        <v>137</v>
      </c>
      <c r="M363" s="108" t="s">
        <v>137</v>
      </c>
      <c r="N363" s="108" t="s">
        <v>137</v>
      </c>
      <c r="O363" s="108" t="s">
        <v>137</v>
      </c>
      <c r="P363" s="108" t="s">
        <v>137</v>
      </c>
      <c r="Q363" s="108" t="s">
        <v>137</v>
      </c>
      <c r="R363" s="108" t="s">
        <v>137</v>
      </c>
      <c r="S363" s="108" t="s">
        <v>137</v>
      </c>
      <c r="T363" s="108" t="s">
        <v>137</v>
      </c>
      <c r="U363" s="299">
        <f>(I363*31536000)/FM!I363</f>
        <v>1702.9200152110534</v>
      </c>
      <c r="V363" s="299">
        <f>(J363*31536000)/FM!I363</f>
        <v>172.00504728102425</v>
      </c>
      <c r="W363" s="87">
        <v>100</v>
      </c>
      <c r="X363" s="86">
        <v>100</v>
      </c>
      <c r="Y363" s="87">
        <v>100</v>
      </c>
      <c r="Z363" s="87">
        <v>37.44</v>
      </c>
      <c r="AA363" s="87">
        <v>100</v>
      </c>
      <c r="AB363" s="223">
        <f>(PRESSÃO!M363/PRESSÃO!J363)*100</f>
        <v>54.095314239007223</v>
      </c>
      <c r="AC363" s="223">
        <f>(PRESSÃO!M363/PRESSÃO!K363)*100</f>
        <v>23.634753521126768</v>
      </c>
      <c r="AD363" s="223">
        <f>(PRESSÃO!N363/PRESSÃO!I363)*100</f>
        <v>9.4837000114818348</v>
      </c>
      <c r="AE363" s="223">
        <f>(PRESSÃO!O363/PRESSÃO!L363)*100</f>
        <v>202.45486853054507</v>
      </c>
      <c r="AF363" s="108">
        <v>2</v>
      </c>
      <c r="AG363" s="129"/>
    </row>
    <row r="364" spans="1:33" ht="15" customHeight="1" x14ac:dyDescent="0.2">
      <c r="A364" s="277">
        <v>6</v>
      </c>
      <c r="B364" s="279">
        <v>30</v>
      </c>
      <c r="C364" s="4" t="s">
        <v>470</v>
      </c>
      <c r="D364" s="1" t="s">
        <v>16</v>
      </c>
      <c r="E364" s="291">
        <v>3529401</v>
      </c>
      <c r="F364" s="94">
        <v>62.29</v>
      </c>
      <c r="G364" s="94">
        <v>0.21013934741248097</v>
      </c>
      <c r="H364" s="94">
        <v>0.33021897450532722</v>
      </c>
      <c r="I364" s="223">
        <f>PRESSÃO!K364</f>
        <v>0.9</v>
      </c>
      <c r="J364" s="223">
        <f>PRESSÃO!L364</f>
        <v>0.12007962709284625</v>
      </c>
      <c r="K364" s="108" t="s">
        <v>137</v>
      </c>
      <c r="L364" s="108" t="s">
        <v>137</v>
      </c>
      <c r="M364" s="108" t="s">
        <v>137</v>
      </c>
      <c r="N364" s="108" t="s">
        <v>137</v>
      </c>
      <c r="O364" s="108" t="s">
        <v>137</v>
      </c>
      <c r="P364" s="108" t="s">
        <v>137</v>
      </c>
      <c r="Q364" s="108" t="s">
        <v>137</v>
      </c>
      <c r="R364" s="108" t="s">
        <v>137</v>
      </c>
      <c r="S364" s="108" t="s">
        <v>137</v>
      </c>
      <c r="T364" s="108" t="s">
        <v>137</v>
      </c>
      <c r="U364" s="299">
        <f>(I364*31536000)/FM!I364</f>
        <v>63.937284584713119</v>
      </c>
      <c r="V364" s="299">
        <f>(J364*31536000)/FM!I364</f>
        <v>8.530628100290599</v>
      </c>
      <c r="W364" s="87">
        <v>0</v>
      </c>
      <c r="X364" s="86">
        <v>100</v>
      </c>
      <c r="Y364" s="87">
        <v>92.25</v>
      </c>
      <c r="Z364" s="87">
        <v>48.53</v>
      </c>
      <c r="AA364" s="87">
        <v>0</v>
      </c>
      <c r="AB364" s="223">
        <f>(PRESSÃO!M364/PRESSÃO!J364)*100</f>
        <v>24.255783641744603</v>
      </c>
      <c r="AC364" s="223">
        <f>(PRESSÃO!M364/PRESSÃO!K364)*100</f>
        <v>8.8996888888888837</v>
      </c>
      <c r="AD364" s="223">
        <f>(PRESSÃO!N364/PRESSÃO!I364)*100</f>
        <v>2.1359636142723697</v>
      </c>
      <c r="AE364" s="223">
        <f>(PRESSÃO!O364/PRESSÃO!L364)*100</f>
        <v>62.965468689821023</v>
      </c>
      <c r="AF364" s="108">
        <v>0</v>
      </c>
      <c r="AG364" s="129"/>
    </row>
    <row r="365" spans="1:33" ht="15" customHeight="1" x14ac:dyDescent="0.2">
      <c r="A365" s="277">
        <v>16</v>
      </c>
      <c r="B365" s="279">
        <v>30</v>
      </c>
      <c r="C365" s="4" t="s">
        <v>471</v>
      </c>
      <c r="D365" s="1" t="s">
        <v>0</v>
      </c>
      <c r="E365" s="291">
        <v>3529500</v>
      </c>
      <c r="F365" s="94">
        <v>194.97</v>
      </c>
      <c r="G365" s="94">
        <v>0.45029860159817353</v>
      </c>
      <c r="H365" s="94">
        <v>0.58038486428209024</v>
      </c>
      <c r="I365" s="223">
        <f>PRESSÃO!K365</f>
        <v>1.42</v>
      </c>
      <c r="J365" s="223">
        <f>PRESSÃO!L365</f>
        <v>0.13008626268391671</v>
      </c>
      <c r="K365" s="108" t="s">
        <v>137</v>
      </c>
      <c r="L365" s="108" t="s">
        <v>137</v>
      </c>
      <c r="M365" s="108" t="s">
        <v>137</v>
      </c>
      <c r="N365" s="108" t="s">
        <v>137</v>
      </c>
      <c r="O365" s="108" t="s">
        <v>137</v>
      </c>
      <c r="P365" s="108" t="s">
        <v>137</v>
      </c>
      <c r="Q365" s="108" t="s">
        <v>137</v>
      </c>
      <c r="R365" s="108" t="s">
        <v>137</v>
      </c>
      <c r="S365" s="108" t="s">
        <v>137</v>
      </c>
      <c r="T365" s="108" t="s">
        <v>137</v>
      </c>
      <c r="U365" s="299">
        <f>(I365*31536000)/FM!I365</f>
        <v>9140.8695652173919</v>
      </c>
      <c r="V365" s="299">
        <f>(J365*31536000)/FM!I365</f>
        <v>837.39546438048535</v>
      </c>
      <c r="W365" s="87" t="s">
        <v>858</v>
      </c>
      <c r="X365" s="86">
        <v>100</v>
      </c>
      <c r="Y365" s="87" t="s">
        <v>858</v>
      </c>
      <c r="Z365" s="87" t="s">
        <v>858</v>
      </c>
      <c r="AA365" s="87" t="s">
        <v>858</v>
      </c>
      <c r="AB365" s="223">
        <f>(PRESSÃO!M365/PRESSÃO!J365)*100</f>
        <v>17.622513317350847</v>
      </c>
      <c r="AC365" s="223">
        <f>(PRESSÃO!M365/PRESSÃO!K365)*100</f>
        <v>7.2027042253521119</v>
      </c>
      <c r="AD365" s="223">
        <f>(PRESSÃO!N365/PRESSÃO!I365)*100</f>
        <v>11.817402899129018</v>
      </c>
      <c r="AE365" s="223">
        <f>(PRESSÃO!O365/PRESSÃO!L365)*100</f>
        <v>37.717126303503342</v>
      </c>
      <c r="AF365" s="108">
        <v>0</v>
      </c>
      <c r="AG365" s="129"/>
    </row>
    <row r="366" spans="1:33" ht="15" customHeight="1" x14ac:dyDescent="0.2">
      <c r="A366" s="277">
        <v>15</v>
      </c>
      <c r="B366" s="279">
        <v>30</v>
      </c>
      <c r="C366" s="4" t="s">
        <v>472</v>
      </c>
      <c r="D366" s="1" t="s">
        <v>17</v>
      </c>
      <c r="E366" s="291">
        <v>3529609</v>
      </c>
      <c r="F366" s="94">
        <v>228.16</v>
      </c>
      <c r="G366" s="94">
        <v>0.40026542364282092</v>
      </c>
      <c r="H366" s="94">
        <v>0.55036495750887882</v>
      </c>
      <c r="I366" s="223">
        <f>PRESSÃO!K366</f>
        <v>1.74</v>
      </c>
      <c r="J366" s="223">
        <f>PRESSÃO!L366</f>
        <v>0.1500995338660579</v>
      </c>
      <c r="K366" s="108" t="s">
        <v>137</v>
      </c>
      <c r="L366" s="108" t="s">
        <v>137</v>
      </c>
      <c r="M366" s="108" t="s">
        <v>137</v>
      </c>
      <c r="N366" s="108" t="s">
        <v>137</v>
      </c>
      <c r="O366" s="108" t="s">
        <v>137</v>
      </c>
      <c r="P366" s="108" t="s">
        <v>137</v>
      </c>
      <c r="Q366" s="108" t="s">
        <v>137</v>
      </c>
      <c r="R366" s="108" t="s">
        <v>137</v>
      </c>
      <c r="S366" s="108" t="s">
        <v>137</v>
      </c>
      <c r="T366" s="108" t="s">
        <v>137</v>
      </c>
      <c r="U366" s="299">
        <f>(I366*31536000)/FM!I366</f>
        <v>14493.565768621236</v>
      </c>
      <c r="V366" s="299">
        <f>(J366*31536000)/FM!I366</f>
        <v>1250.2744057052305</v>
      </c>
      <c r="W366" s="87">
        <v>90.93</v>
      </c>
      <c r="X366" s="86">
        <v>100</v>
      </c>
      <c r="Y366" s="87">
        <v>86.61</v>
      </c>
      <c r="Z366" s="87">
        <v>18.14</v>
      </c>
      <c r="AA366" s="87">
        <v>100</v>
      </c>
      <c r="AB366" s="223">
        <f>(PRESSÃO!M366/PRESSÃO!J366)*100</f>
        <v>15.949852693625363</v>
      </c>
      <c r="AC366" s="223">
        <f>(PRESSÃO!M366/PRESSÃO!K366)*100</f>
        <v>5.0449655172413799</v>
      </c>
      <c r="AD366" s="223">
        <f>(PRESSÃO!N366/PRESSÃO!I366)*100</f>
        <v>19.443672973723739</v>
      </c>
      <c r="AE366" s="223">
        <f>(PRESSÃO!O366/PRESSÃO!L366)*100</f>
        <v>6.6329986133630365</v>
      </c>
      <c r="AF366" s="108">
        <v>0</v>
      </c>
      <c r="AG366" s="129"/>
    </row>
    <row r="367" spans="1:33" ht="15" customHeight="1" x14ac:dyDescent="0.2">
      <c r="A367" s="277">
        <v>15</v>
      </c>
      <c r="B367" s="279">
        <v>30</v>
      </c>
      <c r="C367" s="4" t="s">
        <v>473</v>
      </c>
      <c r="D367" s="1" t="s">
        <v>17</v>
      </c>
      <c r="E367" s="291">
        <v>3529658</v>
      </c>
      <c r="F367" s="94">
        <v>149.71</v>
      </c>
      <c r="G367" s="94">
        <v>0.25016588977676307</v>
      </c>
      <c r="H367" s="94">
        <v>0.37024551686960933</v>
      </c>
      <c r="I367" s="223">
        <f>PRESSÃO!K367</f>
        <v>1.17</v>
      </c>
      <c r="J367" s="223">
        <f>PRESSÃO!L367</f>
        <v>0.12007962709284625</v>
      </c>
      <c r="K367" s="108" t="s">
        <v>137</v>
      </c>
      <c r="L367" s="108" t="s">
        <v>137</v>
      </c>
      <c r="M367" s="108" t="s">
        <v>137</v>
      </c>
      <c r="N367" s="108" t="s">
        <v>137</v>
      </c>
      <c r="O367" s="108" t="s">
        <v>137</v>
      </c>
      <c r="P367" s="108" t="s">
        <v>137</v>
      </c>
      <c r="Q367" s="108" t="s">
        <v>137</v>
      </c>
      <c r="R367" s="108" t="s">
        <v>137</v>
      </c>
      <c r="S367" s="108" t="s">
        <v>137</v>
      </c>
      <c r="T367" s="108" t="s">
        <v>137</v>
      </c>
      <c r="U367" s="299">
        <f>(I367*31536000)/FM!I367</f>
        <v>19542.966101694914</v>
      </c>
      <c r="V367" s="299">
        <f>(J367*31536000)/FM!I367</f>
        <v>2005.7368220338981</v>
      </c>
      <c r="W367" s="87">
        <v>89.07</v>
      </c>
      <c r="X367" s="86" t="s">
        <v>858</v>
      </c>
      <c r="Y367" s="87">
        <v>83.27</v>
      </c>
      <c r="Z367" s="87">
        <v>17.53</v>
      </c>
      <c r="AA367" s="87">
        <v>100</v>
      </c>
      <c r="AB367" s="223">
        <f>(PRESSÃO!M367/PRESSÃO!J367)*100</f>
        <v>23.997292594170755</v>
      </c>
      <c r="AC367" s="223">
        <f>(PRESSÃO!M367/PRESSÃO!K367)*100</f>
        <v>7.593923076923077</v>
      </c>
      <c r="AD367" s="223">
        <f>(PRESSÃO!N367/PRESSÃO!I367)*100</f>
        <v>32.459221388040135</v>
      </c>
      <c r="AE367" s="223">
        <f>(PRESSÃO!O367/PRESSÃO!L367)*100</f>
        <v>6.3682742736095408</v>
      </c>
      <c r="AF367" s="108">
        <v>0</v>
      </c>
      <c r="AG367" s="129"/>
    </row>
    <row r="368" spans="1:33" ht="15" customHeight="1" x14ac:dyDescent="0.2">
      <c r="A368" s="277">
        <v>8</v>
      </c>
      <c r="B368" s="279">
        <v>30</v>
      </c>
      <c r="C368" s="4" t="s">
        <v>474</v>
      </c>
      <c r="D368" s="1" t="s">
        <v>51</v>
      </c>
      <c r="E368" s="291">
        <v>3529708</v>
      </c>
      <c r="F368" s="94">
        <v>826.89</v>
      </c>
      <c r="G368" s="94">
        <v>2.5917186180872651</v>
      </c>
      <c r="H368" s="94">
        <v>4.2428134906139015</v>
      </c>
      <c r="I368" s="223">
        <f>PRESSÃO!K368</f>
        <v>13.55</v>
      </c>
      <c r="J368" s="223">
        <f>PRESSÃO!L368</f>
        <v>1.6510948725266363</v>
      </c>
      <c r="K368" s="108" t="s">
        <v>137</v>
      </c>
      <c r="L368" s="108" t="s">
        <v>137</v>
      </c>
      <c r="M368" s="108" t="s">
        <v>137</v>
      </c>
      <c r="N368" s="108" t="s">
        <v>137</v>
      </c>
      <c r="O368" s="108" t="s">
        <v>137</v>
      </c>
      <c r="P368" s="108" t="s">
        <v>137</v>
      </c>
      <c r="Q368" s="108" t="s">
        <v>137</v>
      </c>
      <c r="R368" s="108" t="s">
        <v>137</v>
      </c>
      <c r="S368" s="108" t="s">
        <v>137</v>
      </c>
      <c r="T368" s="108" t="s">
        <v>137</v>
      </c>
      <c r="U368" s="299">
        <f>(I368*31536000)/FM!I368</f>
        <v>20289.293006030104</v>
      </c>
      <c r="V368" s="299">
        <f>(J368*31536000)/FM!I368</f>
        <v>2472.2913394425718</v>
      </c>
      <c r="W368" s="87">
        <v>84.6</v>
      </c>
      <c r="X368" s="86" t="s">
        <v>858</v>
      </c>
      <c r="Y368" s="87">
        <v>84.84</v>
      </c>
      <c r="Z368" s="87">
        <v>30.8</v>
      </c>
      <c r="AA368" s="87">
        <v>89.81</v>
      </c>
      <c r="AB368" s="223">
        <f>(PRESSÃO!M368/PRESSÃO!J368)*100</f>
        <v>11.581621513343974</v>
      </c>
      <c r="AC368" s="223">
        <f>(PRESSÃO!M368/PRESSÃO!K368)*100</f>
        <v>3.6264693726937267</v>
      </c>
      <c r="AD368" s="223">
        <f>(PRESSÃO!N368/PRESSÃO!I368)*100</f>
        <v>15.384976486925645</v>
      </c>
      <c r="AE368" s="223">
        <f>(PRESSÃO!O368/PRESSÃO!L368)*100</f>
        <v>5.6115067366309264</v>
      </c>
      <c r="AF368" s="108">
        <v>0</v>
      </c>
      <c r="AG368" s="129"/>
    </row>
    <row r="369" spans="1:33" ht="15" customHeight="1" x14ac:dyDescent="0.2">
      <c r="A369" s="277">
        <v>13</v>
      </c>
      <c r="B369" s="279">
        <v>30</v>
      </c>
      <c r="C369" s="4" t="s">
        <v>475</v>
      </c>
      <c r="D369" s="1" t="s">
        <v>10</v>
      </c>
      <c r="E369" s="291">
        <v>3529807</v>
      </c>
      <c r="F369" s="94">
        <v>211.89</v>
      </c>
      <c r="G369" s="94">
        <v>0.52034505073566717</v>
      </c>
      <c r="H369" s="94">
        <v>0.76050430492135979</v>
      </c>
      <c r="I369" s="223">
        <f>PRESSÃO!K369</f>
        <v>1.81</v>
      </c>
      <c r="J369" s="223">
        <f>PRESSÃO!L369</f>
        <v>0.24015925418569262</v>
      </c>
      <c r="K369" s="108" t="s">
        <v>137</v>
      </c>
      <c r="L369" s="108" t="s">
        <v>137</v>
      </c>
      <c r="M369" s="108" t="s">
        <v>137</v>
      </c>
      <c r="N369" s="108" t="s">
        <v>137</v>
      </c>
      <c r="O369" s="108" t="s">
        <v>137</v>
      </c>
      <c r="P369" s="108" t="s">
        <v>137</v>
      </c>
      <c r="Q369" s="108" t="s">
        <v>137</v>
      </c>
      <c r="R369" s="108" t="s">
        <v>137</v>
      </c>
      <c r="S369" s="108" t="s">
        <v>137</v>
      </c>
      <c r="T369" s="108" t="s">
        <v>137</v>
      </c>
      <c r="U369" s="299">
        <f>(I369*31536000)/FM!I369</f>
        <v>4611.7928415609595</v>
      </c>
      <c r="V369" s="299">
        <f>(J369*31536000)/FM!I369</f>
        <v>611.91421507635141</v>
      </c>
      <c r="W369" s="87">
        <v>95.53</v>
      </c>
      <c r="X369" s="86">
        <v>98.43</v>
      </c>
      <c r="Y369" s="87">
        <v>95.1</v>
      </c>
      <c r="Z369" s="87">
        <v>16.86</v>
      </c>
      <c r="AA369" s="87">
        <v>100</v>
      </c>
      <c r="AB369" s="223">
        <f>(PRESSÃO!M369/PRESSÃO!J369)*100</f>
        <v>3.8917728418461093</v>
      </c>
      <c r="AC369" s="223">
        <f>(PRESSÃO!M369/PRESSÃO!K369)*100</f>
        <v>1.6351988950276244</v>
      </c>
      <c r="AD369" s="223">
        <f>(PRESSÃO!N369/PRESSÃO!I369)*100</f>
        <v>0.45375659798471457</v>
      </c>
      <c r="AE369" s="223">
        <f>(PRESSÃO!O369/PRESSÃO!L369)*100</f>
        <v>11.340808036879126</v>
      </c>
      <c r="AF369" s="108">
        <v>0</v>
      </c>
      <c r="AG369" s="129"/>
    </row>
    <row r="370" spans="1:33" ht="15" customHeight="1" x14ac:dyDescent="0.2">
      <c r="A370" s="277">
        <v>15</v>
      </c>
      <c r="B370" s="279">
        <v>30</v>
      </c>
      <c r="C370" s="4" t="s">
        <v>476</v>
      </c>
      <c r="D370" s="1" t="s">
        <v>17</v>
      </c>
      <c r="E370" s="291">
        <v>3530003</v>
      </c>
      <c r="F370" s="94">
        <v>217.12</v>
      </c>
      <c r="G370" s="94">
        <v>0.3502322456874683</v>
      </c>
      <c r="H370" s="94">
        <v>0.53035168632673768</v>
      </c>
      <c r="I370" s="223">
        <f>PRESSÃO!K370</f>
        <v>1.66</v>
      </c>
      <c r="J370" s="223">
        <f>PRESSÃO!L370</f>
        <v>0.18011944063926938</v>
      </c>
      <c r="K370" s="108" t="s">
        <v>137</v>
      </c>
      <c r="L370" s="108" t="s">
        <v>137</v>
      </c>
      <c r="M370" s="108" t="s">
        <v>137</v>
      </c>
      <c r="N370" s="108" t="s">
        <v>137</v>
      </c>
      <c r="O370" s="108" t="s">
        <v>137</v>
      </c>
      <c r="P370" s="108" t="s">
        <v>137</v>
      </c>
      <c r="Q370" s="108" t="s">
        <v>137</v>
      </c>
      <c r="R370" s="108" t="s">
        <v>137</v>
      </c>
      <c r="S370" s="108" t="s">
        <v>137</v>
      </c>
      <c r="T370" s="108" t="s">
        <v>137</v>
      </c>
      <c r="U370" s="299">
        <f>(I370*31536000)/FM!I370</f>
        <v>18095.319737296923</v>
      </c>
      <c r="V370" s="299">
        <f>(J370*31536000)/FM!I370</f>
        <v>1963.4451019702726</v>
      </c>
      <c r="W370" s="87">
        <v>57.57</v>
      </c>
      <c r="X370" s="86">
        <v>100</v>
      </c>
      <c r="Y370" s="87">
        <v>56.87</v>
      </c>
      <c r="Z370" s="87">
        <v>12.99</v>
      </c>
      <c r="AA370" s="87">
        <v>86.29</v>
      </c>
      <c r="AB370" s="223">
        <f>(PRESSÃO!M370/PRESSÃO!J370)*100</f>
        <v>1.1137703814824662</v>
      </c>
      <c r="AC370" s="223">
        <f>(PRESSÃO!M370/PRESSÃO!K370)*100</f>
        <v>0.35583734939759037</v>
      </c>
      <c r="AD370" s="223">
        <f>(PRESSÃO!N370/PRESSÃO!I370)*100</f>
        <v>0</v>
      </c>
      <c r="AE370" s="223">
        <f>(PRESSÃO!O370/PRESSÃO!L370)*100</f>
        <v>3.2794350121428182</v>
      </c>
      <c r="AF370" s="108">
        <v>0</v>
      </c>
      <c r="AG370" s="129"/>
    </row>
    <row r="371" spans="1:33" ht="15" customHeight="1" x14ac:dyDescent="0.2">
      <c r="A371" s="277">
        <v>11</v>
      </c>
      <c r="B371" s="279">
        <v>30</v>
      </c>
      <c r="C371" s="4" t="s">
        <v>477</v>
      </c>
      <c r="D371" s="1" t="s">
        <v>12</v>
      </c>
      <c r="E371" s="291">
        <v>3529906</v>
      </c>
      <c r="F371" s="94">
        <v>1000.74</v>
      </c>
      <c r="G371" s="94">
        <v>9.2261180149670228</v>
      </c>
      <c r="H371" s="94">
        <v>13.118699259893454</v>
      </c>
      <c r="I371" s="223">
        <f>PRESSÃO!K371</f>
        <v>30.03</v>
      </c>
      <c r="J371" s="223">
        <f>PRESSÃO!L371</f>
        <v>3.892581244926431</v>
      </c>
      <c r="K371" s="108" t="s">
        <v>137</v>
      </c>
      <c r="L371" s="108" t="s">
        <v>137</v>
      </c>
      <c r="M371" s="108" t="s">
        <v>137</v>
      </c>
      <c r="N371" s="108" t="s">
        <v>137</v>
      </c>
      <c r="O371" s="108" t="s">
        <v>137</v>
      </c>
      <c r="P371" s="108" t="s">
        <v>137</v>
      </c>
      <c r="Q371" s="108" t="s">
        <v>137</v>
      </c>
      <c r="R371" s="108" t="s">
        <v>137</v>
      </c>
      <c r="S371" s="108" t="s">
        <v>137</v>
      </c>
      <c r="T371" s="108" t="s">
        <v>137</v>
      </c>
      <c r="U371" s="299">
        <f>(I371*31536000)/FM!I371</f>
        <v>47332.371051579372</v>
      </c>
      <c r="V371" s="299">
        <f>(J371*31536000)/FM!I371</f>
        <v>6135.3679598160697</v>
      </c>
      <c r="W371" s="87">
        <v>53.62</v>
      </c>
      <c r="X371" s="86" t="s">
        <v>858</v>
      </c>
      <c r="Y371" s="87">
        <v>36.68</v>
      </c>
      <c r="Z371" s="87">
        <v>37.369999999999997</v>
      </c>
      <c r="AA371" s="87">
        <v>100</v>
      </c>
      <c r="AB371" s="223">
        <f>(PRESSÃO!M371/PRESSÃO!J371)*100</f>
        <v>1.2447994787047683</v>
      </c>
      <c r="AC371" s="223">
        <f>(PRESSÃO!M371/PRESSÃO!K371)*100</f>
        <v>0.54379453879453876</v>
      </c>
      <c r="AD371" s="223">
        <f>(PRESSÃO!N371/PRESSÃO!I371)*100</f>
        <v>1.7292614265412718</v>
      </c>
      <c r="AE371" s="223">
        <f>(PRESSÃO!O371/PRESSÃO!L371)*100</f>
        <v>9.6537484089712841E-2</v>
      </c>
      <c r="AF371" s="108">
        <v>0</v>
      </c>
      <c r="AG371" s="129"/>
    </row>
    <row r="372" spans="1:33" ht="15" customHeight="1" x14ac:dyDescent="0.2">
      <c r="A372" s="277">
        <v>19</v>
      </c>
      <c r="B372" s="279">
        <v>30</v>
      </c>
      <c r="C372" s="4" t="s">
        <v>478</v>
      </c>
      <c r="D372" s="1" t="s">
        <v>2</v>
      </c>
      <c r="E372" s="291">
        <v>3530102</v>
      </c>
      <c r="F372" s="94">
        <v>918.27</v>
      </c>
      <c r="G372" s="94">
        <v>1.7311479572552002</v>
      </c>
      <c r="H372" s="94">
        <v>2.3915859062658549</v>
      </c>
      <c r="I372" s="223">
        <f>PRESSÃO!K372</f>
        <v>6.7</v>
      </c>
      <c r="J372" s="223">
        <f>PRESSÃO!L372</f>
        <v>0.66043794901065467</v>
      </c>
      <c r="K372" s="108" t="s">
        <v>137</v>
      </c>
      <c r="L372" s="108" t="s">
        <v>137</v>
      </c>
      <c r="M372" s="108" t="s">
        <v>137</v>
      </c>
      <c r="N372" s="108" t="s">
        <v>137</v>
      </c>
      <c r="O372" s="108" t="s">
        <v>137</v>
      </c>
      <c r="P372" s="108" t="s">
        <v>137</v>
      </c>
      <c r="Q372" s="108" t="s">
        <v>137</v>
      </c>
      <c r="R372" s="108" t="s">
        <v>137</v>
      </c>
      <c r="S372" s="108" t="s">
        <v>137</v>
      </c>
      <c r="T372" s="108" t="s">
        <v>137</v>
      </c>
      <c r="U372" s="299">
        <f>(I372*31536000)/FM!I372</f>
        <v>7484.1031453669593</v>
      </c>
      <c r="V372" s="299">
        <f>(J372*31536000)/FM!I372</f>
        <v>737.72921365826028</v>
      </c>
      <c r="W372" s="87">
        <v>98.77</v>
      </c>
      <c r="X372" s="86">
        <v>90.21</v>
      </c>
      <c r="Y372" s="87">
        <v>80.19</v>
      </c>
      <c r="Z372" s="87">
        <v>21.57</v>
      </c>
      <c r="AA372" s="87">
        <v>99.4</v>
      </c>
      <c r="AB372" s="223">
        <f>(PRESSÃO!M372/PRESSÃO!J372)*100</f>
        <v>1.1542215534753801</v>
      </c>
      <c r="AC372" s="223">
        <f>(PRESSÃO!M372/PRESSÃO!K372)*100</f>
        <v>0.41200298507462685</v>
      </c>
      <c r="AD372" s="223">
        <f>(PRESSÃO!N372/PRESSÃO!I372)*100</f>
        <v>1.2034384416818984</v>
      </c>
      <c r="AE372" s="223">
        <f>(PRESSÃO!O372/PRESSÃO!L372)*100</f>
        <v>1.0252136495401125</v>
      </c>
      <c r="AF372" s="108">
        <v>0</v>
      </c>
      <c r="AG372" s="129"/>
    </row>
    <row r="373" spans="1:33" ht="15" customHeight="1" x14ac:dyDescent="0.2">
      <c r="A373" s="277">
        <v>22</v>
      </c>
      <c r="B373" s="279">
        <v>30</v>
      </c>
      <c r="C373" s="4" t="s">
        <v>479</v>
      </c>
      <c r="D373" s="1" t="s">
        <v>5</v>
      </c>
      <c r="E373" s="291">
        <v>3530201</v>
      </c>
      <c r="F373" s="94">
        <v>1237.8499999999999</v>
      </c>
      <c r="G373" s="94">
        <v>3.4122627365550486</v>
      </c>
      <c r="H373" s="94">
        <v>4.7131253633942167</v>
      </c>
      <c r="I373" s="223">
        <f>PRESSÃO!K373</f>
        <v>9.2100000000000009</v>
      </c>
      <c r="J373" s="223">
        <f>PRESSÃO!L373</f>
        <v>1.3008626268391681</v>
      </c>
      <c r="K373" s="108" t="s">
        <v>137</v>
      </c>
      <c r="L373" s="108" t="s">
        <v>137</v>
      </c>
      <c r="M373" s="108" t="s">
        <v>137</v>
      </c>
      <c r="N373" s="108" t="s">
        <v>137</v>
      </c>
      <c r="O373" s="108" t="s">
        <v>137</v>
      </c>
      <c r="P373" s="108" t="s">
        <v>137</v>
      </c>
      <c r="Q373" s="108" t="s">
        <v>137</v>
      </c>
      <c r="R373" s="108" t="s">
        <v>137</v>
      </c>
      <c r="S373" s="108" t="s">
        <v>137</v>
      </c>
      <c r="T373" s="108" t="s">
        <v>137</v>
      </c>
      <c r="U373" s="299">
        <f>(I373*31536000)/FM!I373</f>
        <v>16598.84329637673</v>
      </c>
      <c r="V373" s="299">
        <f>(J373*31536000)/FM!I373</f>
        <v>2344.4967310549778</v>
      </c>
      <c r="W373" s="87">
        <v>56.98</v>
      </c>
      <c r="X373" s="86" t="s">
        <v>858</v>
      </c>
      <c r="Y373" s="87">
        <v>42.38</v>
      </c>
      <c r="Z373" s="87">
        <v>17.329999999999998</v>
      </c>
      <c r="AA373" s="87">
        <v>96.77</v>
      </c>
      <c r="AB373" s="223">
        <f>(PRESSÃO!M373/PRESSÃO!J373)*100</f>
        <v>5.7114797346731292</v>
      </c>
      <c r="AC373" s="223">
        <f>(PRESSÃO!M373/PRESSÃO!K373)*100</f>
        <v>2.922792616720955</v>
      </c>
      <c r="AD373" s="223">
        <f>(PRESSÃO!N373/PRESSÃO!I373)*100</f>
        <v>6.7029393003574214</v>
      </c>
      <c r="AE373" s="223">
        <f>(PRESSÃO!O373/PRESSÃO!L373)*100</f>
        <v>3.1108050277627943</v>
      </c>
      <c r="AF373" s="108">
        <v>0</v>
      </c>
      <c r="AG373" s="129"/>
    </row>
    <row r="374" spans="1:33" ht="15" customHeight="1" x14ac:dyDescent="0.2">
      <c r="A374" s="277">
        <v>15</v>
      </c>
      <c r="B374" s="279">
        <v>30</v>
      </c>
      <c r="C374" s="4" t="s">
        <v>480</v>
      </c>
      <c r="D374" s="1" t="s">
        <v>17</v>
      </c>
      <c r="E374" s="291">
        <v>3530300</v>
      </c>
      <c r="F374" s="94">
        <v>243.8</v>
      </c>
      <c r="G374" s="94">
        <v>0.49032514396245563</v>
      </c>
      <c r="H374" s="94">
        <v>0.68045122019279558</v>
      </c>
      <c r="I374" s="223">
        <f>PRESSÃO!K374</f>
        <v>1.88</v>
      </c>
      <c r="J374" s="223">
        <f>PRESSÃO!L374</f>
        <v>0.19012607623033995</v>
      </c>
      <c r="K374" s="108" t="s">
        <v>137</v>
      </c>
      <c r="L374" s="108" t="s">
        <v>137</v>
      </c>
      <c r="M374" s="108" t="s">
        <v>137</v>
      </c>
      <c r="N374" s="108" t="s">
        <v>137</v>
      </c>
      <c r="O374" s="108" t="s">
        <v>137</v>
      </c>
      <c r="P374" s="108" t="s">
        <v>137</v>
      </c>
      <c r="Q374" s="108" t="s">
        <v>137</v>
      </c>
      <c r="R374" s="108" t="s">
        <v>137</v>
      </c>
      <c r="S374" s="108" t="s">
        <v>137</v>
      </c>
      <c r="T374" s="108" t="s">
        <v>137</v>
      </c>
      <c r="U374" s="299">
        <f>(I374*31536000)/FM!I374</f>
        <v>1052.8614302711726</v>
      </c>
      <c r="V374" s="299">
        <f>(J374*31536000)/FM!I374</f>
        <v>106.47681518708602</v>
      </c>
      <c r="W374" s="87">
        <v>97.47</v>
      </c>
      <c r="X374" s="86">
        <v>100</v>
      </c>
      <c r="Y374" s="87">
        <v>97.47</v>
      </c>
      <c r="Z374" s="87">
        <v>32.71</v>
      </c>
      <c r="AA374" s="87">
        <v>100</v>
      </c>
      <c r="AB374" s="223">
        <f>(PRESSÃO!M374/PRESSÃO!J374)*100</f>
        <v>35.006991380294394</v>
      </c>
      <c r="AC374" s="223">
        <f>(PRESSÃO!M374/PRESSÃO!K374)*100</f>
        <v>12.670505319148937</v>
      </c>
      <c r="AD374" s="223">
        <f>(PRESSÃO!N374/PRESSÃO!I374)*100</f>
        <v>7.7480627840103091</v>
      </c>
      <c r="AE374" s="223">
        <f>(PRESSÃO!O374/PRESSÃO!L374)*100</f>
        <v>105.30633354965862</v>
      </c>
      <c r="AF374" s="108">
        <v>0</v>
      </c>
      <c r="AG374" s="129"/>
    </row>
    <row r="375" spans="1:33" ht="15" customHeight="1" x14ac:dyDescent="0.2">
      <c r="A375" s="277">
        <v>15</v>
      </c>
      <c r="B375" s="279">
        <v>30</v>
      </c>
      <c r="C375" s="4" t="s">
        <v>481</v>
      </c>
      <c r="D375" s="1" t="s">
        <v>17</v>
      </c>
      <c r="E375" s="291">
        <v>3530409</v>
      </c>
      <c r="F375" s="94">
        <v>166.42</v>
      </c>
      <c r="G375" s="94">
        <v>0.27017916095890415</v>
      </c>
      <c r="H375" s="94">
        <v>0.41027205923389143</v>
      </c>
      <c r="I375" s="223">
        <f>PRESSÃO!K375</f>
        <v>1.27</v>
      </c>
      <c r="J375" s="223">
        <f>PRESSÃO!L375</f>
        <v>0.14009289827498728</v>
      </c>
      <c r="K375" s="108" t="s">
        <v>137</v>
      </c>
      <c r="L375" s="108" t="s">
        <v>137</v>
      </c>
      <c r="M375" s="108" t="s">
        <v>137</v>
      </c>
      <c r="N375" s="108" t="s">
        <v>137</v>
      </c>
      <c r="O375" s="108" t="s">
        <v>137</v>
      </c>
      <c r="P375" s="108" t="s">
        <v>137</v>
      </c>
      <c r="Q375" s="108" t="s">
        <v>137</v>
      </c>
      <c r="R375" s="108" t="s">
        <v>137</v>
      </c>
      <c r="S375" s="108" t="s">
        <v>137</v>
      </c>
      <c r="T375" s="108" t="s">
        <v>137</v>
      </c>
      <c r="U375" s="299">
        <f>(I375*31536000)/FM!I375</f>
        <v>8821.7444933920706</v>
      </c>
      <c r="V375" s="299">
        <f>(J375*31536000)/FM!I375</f>
        <v>973.12106607929491</v>
      </c>
      <c r="W375" s="87" t="s">
        <v>858</v>
      </c>
      <c r="X375" s="86">
        <v>81.3</v>
      </c>
      <c r="Y375" s="87" t="s">
        <v>858</v>
      </c>
      <c r="Z375" s="87" t="s">
        <v>858</v>
      </c>
      <c r="AA375" s="87" t="s">
        <v>858</v>
      </c>
      <c r="AB375" s="223">
        <f>(PRESSÃO!M375/PRESSÃO!J375)*100</f>
        <v>15.68537231615699</v>
      </c>
      <c r="AC375" s="223">
        <f>(PRESSÃO!M375/PRESSÃO!K375)*100</f>
        <v>5.0671417322834662</v>
      </c>
      <c r="AD375" s="223">
        <f>(PRESSÃO!N375/PRESSÃO!I375)*100</f>
        <v>9.8802586791882057</v>
      </c>
      <c r="AE375" s="223">
        <f>(PRESSÃO!O375/PRESSÃO!L375)*100</f>
        <v>26.880948616025357</v>
      </c>
      <c r="AF375" s="108">
        <v>0</v>
      </c>
      <c r="AG375" s="129"/>
    </row>
    <row r="376" spans="1:33" ht="15" customHeight="1" x14ac:dyDescent="0.2">
      <c r="A376" s="277">
        <v>4</v>
      </c>
      <c r="B376" s="279">
        <v>30</v>
      </c>
      <c r="C376" s="4" t="s">
        <v>482</v>
      </c>
      <c r="D376" s="1" t="s">
        <v>15</v>
      </c>
      <c r="E376" s="291">
        <v>3530508</v>
      </c>
      <c r="F376" s="94">
        <v>854.07</v>
      </c>
      <c r="G376" s="94">
        <v>2.7918513299086758</v>
      </c>
      <c r="H376" s="94">
        <v>4.1027205923389145</v>
      </c>
      <c r="I376" s="223">
        <f>PRESSÃO!K376</f>
        <v>13.04</v>
      </c>
      <c r="J376" s="223">
        <f>PRESSÃO!L376</f>
        <v>1.3108692624302387</v>
      </c>
      <c r="K376" s="108" t="s">
        <v>137</v>
      </c>
      <c r="L376" s="108" t="s">
        <v>137</v>
      </c>
      <c r="M376" s="108" t="s">
        <v>137</v>
      </c>
      <c r="N376" s="108" t="s">
        <v>137</v>
      </c>
      <c r="O376" s="108" t="s">
        <v>137</v>
      </c>
      <c r="P376" s="108" t="s">
        <v>137</v>
      </c>
      <c r="Q376" s="108" t="s">
        <v>137</v>
      </c>
      <c r="R376" s="108" t="s">
        <v>137</v>
      </c>
      <c r="S376" s="108" t="s">
        <v>137</v>
      </c>
      <c r="T376" s="108" t="s">
        <v>137</v>
      </c>
      <c r="U376" s="299">
        <f>(I376*31536000)/FM!I376</f>
        <v>6178.6054058926939</v>
      </c>
      <c r="V376" s="299">
        <f>(J376*31536000)/FM!I376</f>
        <v>621.11533061886814</v>
      </c>
      <c r="W376" s="87">
        <v>93.42</v>
      </c>
      <c r="X376" s="86" t="s">
        <v>858</v>
      </c>
      <c r="Y376" s="87">
        <v>92.72</v>
      </c>
      <c r="Z376" s="87">
        <v>26.87</v>
      </c>
      <c r="AA376" s="87">
        <v>100</v>
      </c>
      <c r="AB376" s="223">
        <f>(PRESSÃO!M376/PRESSÃO!J376)*100</f>
        <v>22.159890724649607</v>
      </c>
      <c r="AC376" s="223">
        <f>(PRESSÃO!M376/PRESSÃO!K376)*100</f>
        <v>6.9720736196319066</v>
      </c>
      <c r="AD376" s="223">
        <f>(PRESSÃO!N376/PRESSÃO!I376)*100</f>
        <v>30.251890240431528</v>
      </c>
      <c r="AE376" s="223">
        <f>(PRESSÃO!O376/PRESSÃO!L376)*100</f>
        <v>4.9257848856942221</v>
      </c>
      <c r="AF376" s="108">
        <v>0</v>
      </c>
      <c r="AG376" s="129"/>
    </row>
    <row r="377" spans="1:33" ht="15" customHeight="1" x14ac:dyDescent="0.2">
      <c r="A377" s="277">
        <v>6</v>
      </c>
      <c r="B377" s="279">
        <v>30</v>
      </c>
      <c r="C377" s="4" t="s">
        <v>483</v>
      </c>
      <c r="D377" s="1" t="s">
        <v>16</v>
      </c>
      <c r="E377" s="291">
        <v>3530607</v>
      </c>
      <c r="F377" s="94">
        <v>714.16</v>
      </c>
      <c r="G377" s="94">
        <v>2.9819774061390159</v>
      </c>
      <c r="H377" s="94">
        <v>4.4529528380263832</v>
      </c>
      <c r="I377" s="223">
        <f>PRESSÃO!K377</f>
        <v>11.48</v>
      </c>
      <c r="J377" s="223">
        <f>PRESSÃO!L377</f>
        <v>1.4709754318873673</v>
      </c>
      <c r="K377" s="108" t="s">
        <v>137</v>
      </c>
      <c r="L377" s="108" t="s">
        <v>137</v>
      </c>
      <c r="M377" s="108" t="s">
        <v>137</v>
      </c>
      <c r="N377" s="108" t="s">
        <v>137</v>
      </c>
      <c r="O377" s="108" t="s">
        <v>137</v>
      </c>
      <c r="P377" s="108" t="s">
        <v>137</v>
      </c>
      <c r="Q377" s="108" t="s">
        <v>137</v>
      </c>
      <c r="R377" s="108" t="s">
        <v>137</v>
      </c>
      <c r="S377" s="108" t="s">
        <v>137</v>
      </c>
      <c r="T377" s="108" t="s">
        <v>137</v>
      </c>
      <c r="U377" s="299">
        <f>(I377*31536000)/FM!I377</f>
        <v>872.14448322962517</v>
      </c>
      <c r="V377" s="299">
        <f>(J377*31536000)/FM!I377</f>
        <v>111.75114180199326</v>
      </c>
      <c r="W377" s="87">
        <v>92.14</v>
      </c>
      <c r="X377" s="86">
        <v>92.14</v>
      </c>
      <c r="Y377" s="87">
        <v>90.02</v>
      </c>
      <c r="Z377" s="87">
        <v>48.83</v>
      </c>
      <c r="AA377" s="87">
        <v>100</v>
      </c>
      <c r="AB377" s="223">
        <f>(PRESSÃO!M377/PRESSÃO!J377)*100</f>
        <v>34.491973211212787</v>
      </c>
      <c r="AC377" s="223">
        <f>(PRESSÃO!M377/PRESSÃO!K377)*100</f>
        <v>13.379018292682924</v>
      </c>
      <c r="AD377" s="223">
        <f>(PRESSÃO!N377/PRESSÃO!I377)*100</f>
        <v>46.404234892968546</v>
      </c>
      <c r="AE377" s="223">
        <f>(PRESSÃO!O377/PRESSÃO!L377)*100</f>
        <v>10.343306672687511</v>
      </c>
      <c r="AF377" s="108">
        <v>0</v>
      </c>
      <c r="AG377" s="129"/>
    </row>
    <row r="378" spans="1:33" ht="15" customHeight="1" x14ac:dyDescent="0.2">
      <c r="A378" s="277">
        <v>9</v>
      </c>
      <c r="B378" s="279">
        <v>30</v>
      </c>
      <c r="C378" s="4" t="s">
        <v>484</v>
      </c>
      <c r="D378" s="1" t="s">
        <v>18</v>
      </c>
      <c r="E378" s="291">
        <v>3530706</v>
      </c>
      <c r="F378" s="94">
        <v>813.14</v>
      </c>
      <c r="G378" s="94">
        <v>2.6417517960426178</v>
      </c>
      <c r="H378" s="94">
        <v>3.9326077872907157</v>
      </c>
      <c r="I378" s="223">
        <f>PRESSÃO!K378</f>
        <v>10.89</v>
      </c>
      <c r="J378" s="223">
        <f>PRESSÃO!L378</f>
        <v>1.2908559912480979</v>
      </c>
      <c r="K378" s="108" t="s">
        <v>137</v>
      </c>
      <c r="L378" s="108" t="s">
        <v>137</v>
      </c>
      <c r="M378" s="108" t="s">
        <v>137</v>
      </c>
      <c r="N378" s="108" t="s">
        <v>137</v>
      </c>
      <c r="O378" s="108" t="s">
        <v>137</v>
      </c>
      <c r="P378" s="108" t="s">
        <v>137</v>
      </c>
      <c r="Q378" s="108" t="s">
        <v>137</v>
      </c>
      <c r="R378" s="108" t="s">
        <v>137</v>
      </c>
      <c r="S378" s="108" t="s">
        <v>137</v>
      </c>
      <c r="T378" s="108" t="s">
        <v>137</v>
      </c>
      <c r="U378" s="299">
        <f>(I378*31536000)/FM!I378</f>
        <v>2383.1557325857357</v>
      </c>
      <c r="V378" s="299">
        <f>(J378*31536000)/FM!I378</f>
        <v>282.48951841005936</v>
      </c>
      <c r="W378" s="87">
        <v>94.94</v>
      </c>
      <c r="X378" s="86">
        <v>100</v>
      </c>
      <c r="Y378" s="87">
        <v>92.09</v>
      </c>
      <c r="Z378" s="87">
        <v>49.31</v>
      </c>
      <c r="AA378" s="87">
        <v>100</v>
      </c>
      <c r="AB378" s="223">
        <f>(PRESSÃO!M378/PRESSÃO!J378)*100</f>
        <v>84.614672501893523</v>
      </c>
      <c r="AC378" s="223">
        <f>(PRESSÃO!M378/PRESSÃO!K378)*100</f>
        <v>30.556135904499541</v>
      </c>
      <c r="AD378" s="223">
        <f>(PRESSÃO!N378/PRESSÃO!I378)*100</f>
        <v>121.44311985728444</v>
      </c>
      <c r="AE378" s="223">
        <f>(PRESSÃO!O378/PRESSÃO!L378)*100</f>
        <v>9.2448267513261086</v>
      </c>
      <c r="AF378" s="108">
        <v>1</v>
      </c>
      <c r="AG378" s="129"/>
    </row>
    <row r="379" spans="1:33" ht="15" customHeight="1" x14ac:dyDescent="0.2">
      <c r="A379" s="277">
        <v>9</v>
      </c>
      <c r="B379" s="279">
        <v>30</v>
      </c>
      <c r="C379" s="4" t="s">
        <v>846</v>
      </c>
      <c r="D379" s="1" t="s">
        <v>18</v>
      </c>
      <c r="E379" s="291">
        <v>3530805</v>
      </c>
      <c r="F379" s="94">
        <v>499.12</v>
      </c>
      <c r="G379" s="94">
        <v>1.6010616945712837</v>
      </c>
      <c r="H379" s="94">
        <v>2.4015925418569251</v>
      </c>
      <c r="I379" s="223">
        <f>PRESSÃO!K379</f>
        <v>6.54</v>
      </c>
      <c r="J379" s="223">
        <f>PRESSÃO!L379</f>
        <v>0.80053084728564139</v>
      </c>
      <c r="K379" s="108" t="s">
        <v>137</v>
      </c>
      <c r="L379" s="108" t="s">
        <v>137</v>
      </c>
      <c r="M379" s="108" t="s">
        <v>137</v>
      </c>
      <c r="N379" s="108" t="s">
        <v>137</v>
      </c>
      <c r="O379" s="108" t="s">
        <v>137</v>
      </c>
      <c r="P379" s="108" t="s">
        <v>137</v>
      </c>
      <c r="Q379" s="108" t="s">
        <v>137</v>
      </c>
      <c r="R379" s="108" t="s">
        <v>137</v>
      </c>
      <c r="S379" s="108" t="s">
        <v>137</v>
      </c>
      <c r="T379" s="108" t="s">
        <v>137</v>
      </c>
      <c r="U379" s="299">
        <f>(I379*31536000)/FM!I379</f>
        <v>2316.271422474787</v>
      </c>
      <c r="V379" s="299">
        <f>(J379*31536000)/FM!I379</f>
        <v>283.52396397205797</v>
      </c>
      <c r="W379" s="87">
        <v>93.57</v>
      </c>
      <c r="X379" s="86">
        <v>98.38</v>
      </c>
      <c r="Y379" s="87">
        <v>92.63</v>
      </c>
      <c r="Z379" s="87">
        <v>46.46</v>
      </c>
      <c r="AA379" s="87">
        <v>100</v>
      </c>
      <c r="AB379" s="223">
        <f>(PRESSÃO!M379/PRESSÃO!J379)*100</f>
        <v>12.90455789641868</v>
      </c>
      <c r="AC379" s="223">
        <f>(PRESSÃO!M379/PRESSÃO!K379)*100</f>
        <v>4.7387599388379193</v>
      </c>
      <c r="AD379" s="223">
        <f>(PRESSÃO!N379/PRESSÃO!I379)*100</f>
        <v>15.125513327882443</v>
      </c>
      <c r="AE379" s="223">
        <f>(PRESSÃO!O379/PRESSÃO!L379)*100</f>
        <v>8.462647033491157</v>
      </c>
      <c r="AF379" s="108">
        <v>1</v>
      </c>
      <c r="AG379" s="129"/>
    </row>
    <row r="380" spans="1:33" ht="15" customHeight="1" x14ac:dyDescent="0.2">
      <c r="A380" s="277">
        <v>5</v>
      </c>
      <c r="B380" s="279">
        <v>30</v>
      </c>
      <c r="C380" s="4" t="s">
        <v>485</v>
      </c>
      <c r="D380" s="1" t="s">
        <v>9</v>
      </c>
      <c r="E380" s="291">
        <v>3530904</v>
      </c>
      <c r="F380" s="94">
        <v>133.19999999999999</v>
      </c>
      <c r="G380" s="94">
        <v>0.3902587880517504</v>
      </c>
      <c r="H380" s="94">
        <v>0.60039813546423126</v>
      </c>
      <c r="I380" s="223">
        <f>PRESSÃO!K380</f>
        <v>1.59</v>
      </c>
      <c r="J380" s="223">
        <f>PRESSÃO!L380</f>
        <v>0.21013934741248086</v>
      </c>
      <c r="K380" s="108" t="s">
        <v>137</v>
      </c>
      <c r="L380" s="108" t="s">
        <v>137</v>
      </c>
      <c r="M380" s="108" t="s">
        <v>137</v>
      </c>
      <c r="N380" s="108" t="s">
        <v>137</v>
      </c>
      <c r="O380" s="108" t="s">
        <v>137</v>
      </c>
      <c r="P380" s="108" t="s">
        <v>137</v>
      </c>
      <c r="Q380" s="108" t="s">
        <v>137</v>
      </c>
      <c r="R380" s="108" t="s">
        <v>137</v>
      </c>
      <c r="S380" s="108" t="s">
        <v>137</v>
      </c>
      <c r="T380" s="108" t="s">
        <v>137</v>
      </c>
      <c r="U380" s="299">
        <f>(I380*31536000)/FM!I380</f>
        <v>15162.455397641366</v>
      </c>
      <c r="V380" s="299">
        <f>(J380*31536000)/FM!I380</f>
        <v>2003.9172845479275</v>
      </c>
      <c r="W380" s="87">
        <v>87.39</v>
      </c>
      <c r="X380" s="86">
        <v>100</v>
      </c>
      <c r="Y380" s="87">
        <v>79.63</v>
      </c>
      <c r="Z380" s="87">
        <v>19.170000000000002</v>
      </c>
      <c r="AA380" s="87">
        <v>100</v>
      </c>
      <c r="AB380" s="223">
        <f>(PRESSÃO!M380/PRESSÃO!J380)*100</f>
        <v>2.4752242091007219</v>
      </c>
      <c r="AC380" s="223">
        <f>(PRESSÃO!M380/PRESSÃO!K380)*100</f>
        <v>0.93466666666666665</v>
      </c>
      <c r="AD380" s="223">
        <f>(PRESSÃO!N380/PRESSÃO!I380)*100</f>
        <v>1.0323918700495049</v>
      </c>
      <c r="AE380" s="223">
        <f>(PRESSÃO!O380/PRESSÃO!L380)*100</f>
        <v>5.1547699816244119</v>
      </c>
      <c r="AF380" s="108">
        <v>1</v>
      </c>
      <c r="AG380" s="129"/>
    </row>
    <row r="381" spans="1:33" ht="15" customHeight="1" x14ac:dyDescent="0.2">
      <c r="A381" s="277">
        <v>19</v>
      </c>
      <c r="B381" s="279">
        <v>30</v>
      </c>
      <c r="C381" s="4" t="s">
        <v>486</v>
      </c>
      <c r="D381" s="1" t="s">
        <v>2</v>
      </c>
      <c r="E381" s="291">
        <v>3531001</v>
      </c>
      <c r="F381" s="94">
        <v>104.49</v>
      </c>
      <c r="G381" s="94">
        <v>0.18011944063926941</v>
      </c>
      <c r="H381" s="94">
        <v>0.24015925418569251</v>
      </c>
      <c r="I381" s="223">
        <f>PRESSÃO!K381</f>
        <v>0.77</v>
      </c>
      <c r="J381" s="223">
        <f>PRESSÃO!L381</f>
        <v>6.0039813546423099E-2</v>
      </c>
      <c r="K381" s="108" t="s">
        <v>137</v>
      </c>
      <c r="L381" s="108" t="s">
        <v>137</v>
      </c>
      <c r="M381" s="108" t="s">
        <v>137</v>
      </c>
      <c r="N381" s="108" t="s">
        <v>137</v>
      </c>
      <c r="O381" s="108" t="s">
        <v>137</v>
      </c>
      <c r="P381" s="108" t="s">
        <v>137</v>
      </c>
      <c r="Q381" s="108" t="s">
        <v>137</v>
      </c>
      <c r="R381" s="108" t="s">
        <v>137</v>
      </c>
      <c r="S381" s="108" t="s">
        <v>137</v>
      </c>
      <c r="T381" s="108" t="s">
        <v>137</v>
      </c>
      <c r="U381" s="299">
        <f>(I381*31536000)/FM!I381</f>
        <v>11226.407766990291</v>
      </c>
      <c r="V381" s="299">
        <f>(J381*31536000)/FM!I381</f>
        <v>875.3654923717055</v>
      </c>
      <c r="W381" s="87">
        <v>93.96</v>
      </c>
      <c r="X381" s="86">
        <v>86.13</v>
      </c>
      <c r="Y381" s="87">
        <v>91.5</v>
      </c>
      <c r="Z381" s="87">
        <v>16.73</v>
      </c>
      <c r="AA381" s="87">
        <v>100</v>
      </c>
      <c r="AB381" s="223">
        <f>(PRESSÃO!M381/PRESSÃO!J381)*100</f>
        <v>63.814571926302335</v>
      </c>
      <c r="AC381" s="223">
        <f>(PRESSÃO!M381/PRESSÃO!K381)*100</f>
        <v>19.903454545454544</v>
      </c>
      <c r="AD381" s="223">
        <f>(PRESSÃO!N381/PRESSÃO!I381)*100</f>
        <v>77.953217876798263</v>
      </c>
      <c r="AE381" s="223">
        <f>(PRESSÃO!O381/PRESSÃO!L381)*100</f>
        <v>21.398634074814527</v>
      </c>
      <c r="AF381" s="108">
        <v>0</v>
      </c>
      <c r="AG381" s="129"/>
    </row>
    <row r="382" spans="1:33" ht="15" customHeight="1" x14ac:dyDescent="0.2">
      <c r="A382" s="277">
        <v>7</v>
      </c>
      <c r="B382" s="279">
        <v>30</v>
      </c>
      <c r="C382" s="4" t="s">
        <v>487</v>
      </c>
      <c r="D382" s="1" t="s">
        <v>14</v>
      </c>
      <c r="E382" s="291">
        <v>3531100</v>
      </c>
      <c r="F382" s="94">
        <v>143.16999999999999</v>
      </c>
      <c r="G382" s="94">
        <v>2.0113337538051748</v>
      </c>
      <c r="H382" s="94">
        <v>3.0420172196854391</v>
      </c>
      <c r="I382" s="223">
        <f>PRESSÃO!K382</f>
        <v>8.14</v>
      </c>
      <c r="J382" s="223">
        <f>PRESSÃO!L382</f>
        <v>1.0306834658802644</v>
      </c>
      <c r="K382" s="108" t="s">
        <v>137</v>
      </c>
      <c r="L382" s="108" t="s">
        <v>137</v>
      </c>
      <c r="M382" s="108" t="s">
        <v>137</v>
      </c>
      <c r="N382" s="108" t="s">
        <v>137</v>
      </c>
      <c r="O382" s="108" t="s">
        <v>137</v>
      </c>
      <c r="P382" s="108" t="s">
        <v>137</v>
      </c>
      <c r="Q382" s="108" t="s">
        <v>137</v>
      </c>
      <c r="R382" s="108" t="s">
        <v>137</v>
      </c>
      <c r="S382" s="108" t="s">
        <v>137</v>
      </c>
      <c r="T382" s="108" t="s">
        <v>137</v>
      </c>
      <c r="U382" s="299">
        <f>(I382*31536000)/FM!I382</f>
        <v>4996.1666017905809</v>
      </c>
      <c r="V382" s="299">
        <f>(J382*31536000)/FM!I382</f>
        <v>632.61256870377611</v>
      </c>
      <c r="W382" s="87">
        <v>92.74</v>
      </c>
      <c r="X382" s="86">
        <v>99.56</v>
      </c>
      <c r="Y382" s="87">
        <v>75.88</v>
      </c>
      <c r="Z382" s="87">
        <v>32.619999999999997</v>
      </c>
      <c r="AA382" s="87">
        <v>93.15</v>
      </c>
      <c r="AB382" s="223">
        <f>(PRESSÃO!M382/PRESSÃO!J382)*100</f>
        <v>3.042080084266229</v>
      </c>
      <c r="AC382" s="223">
        <f>(PRESSÃO!M382/PRESSÃO!K382)*100</f>
        <v>1.1368624078624079</v>
      </c>
      <c r="AD382" s="223">
        <f>(PRESSÃO!N382/PRESSÃO!I382)*100</f>
        <v>4.5937627121903217</v>
      </c>
      <c r="AE382" s="223">
        <f>(PRESSÃO!O382/PRESSÃO!L382)*100</f>
        <v>1.4039227831836584E-2</v>
      </c>
      <c r="AF382" s="108">
        <v>1</v>
      </c>
      <c r="AG382" s="129"/>
    </row>
    <row r="383" spans="1:33" ht="15" customHeight="1" x14ac:dyDescent="0.2">
      <c r="A383" s="277">
        <v>5</v>
      </c>
      <c r="B383" s="279">
        <v>30</v>
      </c>
      <c r="C383" s="4" t="s">
        <v>488</v>
      </c>
      <c r="D383" s="1" t="s">
        <v>9</v>
      </c>
      <c r="E383" s="291">
        <v>3531209</v>
      </c>
      <c r="F383" s="94">
        <v>110.86</v>
      </c>
      <c r="G383" s="94">
        <v>0.3502322456874683</v>
      </c>
      <c r="H383" s="94">
        <v>0.53035168632673768</v>
      </c>
      <c r="I383" s="223">
        <f>PRESSÃO!K383</f>
        <v>1.41</v>
      </c>
      <c r="J383" s="223">
        <f>PRESSÃO!L383</f>
        <v>0.18011944063926938</v>
      </c>
      <c r="K383" s="108" t="s">
        <v>137</v>
      </c>
      <c r="L383" s="108" t="s">
        <v>137</v>
      </c>
      <c r="M383" s="108" t="s">
        <v>137</v>
      </c>
      <c r="N383" s="108" t="s">
        <v>137</v>
      </c>
      <c r="O383" s="108" t="s">
        <v>137</v>
      </c>
      <c r="P383" s="108" t="s">
        <v>137</v>
      </c>
      <c r="Q383" s="108" t="s">
        <v>137</v>
      </c>
      <c r="R383" s="108" t="s">
        <v>137</v>
      </c>
      <c r="S383" s="108" t="s">
        <v>137</v>
      </c>
      <c r="T383" s="108" t="s">
        <v>137</v>
      </c>
      <c r="U383" s="299">
        <f>(I383*31536000)/FM!I383</f>
        <v>5900.4458598726114</v>
      </c>
      <c r="V383" s="299">
        <f>(J383*31536000)/FM!I383</f>
        <v>753.74823248407631</v>
      </c>
      <c r="W383" s="87">
        <v>85.55</v>
      </c>
      <c r="X383" s="86">
        <v>71.099999999999994</v>
      </c>
      <c r="Y383" s="87">
        <v>45.05</v>
      </c>
      <c r="Z383" s="87">
        <v>18.89</v>
      </c>
      <c r="AA383" s="87">
        <v>100</v>
      </c>
      <c r="AB383" s="223">
        <f>(PRESSÃO!M383/PRESSÃO!J383)*100</f>
        <v>28.781071868971381</v>
      </c>
      <c r="AC383" s="223">
        <f>(PRESSÃO!M383/PRESSÃO!K383)*100</f>
        <v>10.825595744680854</v>
      </c>
      <c r="AD383" s="223">
        <f>(PRESSÃO!N383/PRESSÃO!I383)*100</f>
        <v>39.884505701582867</v>
      </c>
      <c r="AE383" s="223">
        <f>(PRESSÃO!O383/PRESSÃO!L383)*100</f>
        <v>7.1910616388934727</v>
      </c>
      <c r="AF383" s="108">
        <v>1</v>
      </c>
      <c r="AG383" s="129"/>
    </row>
    <row r="384" spans="1:33" ht="15" customHeight="1" x14ac:dyDescent="0.2">
      <c r="A384" s="277">
        <v>15</v>
      </c>
      <c r="B384" s="279">
        <v>30</v>
      </c>
      <c r="C384" s="4" t="s">
        <v>489</v>
      </c>
      <c r="D384" s="1" t="s">
        <v>17</v>
      </c>
      <c r="E384" s="291">
        <v>3531308</v>
      </c>
      <c r="F384" s="94">
        <v>347.12</v>
      </c>
      <c r="G384" s="94">
        <v>0.73048439814814814</v>
      </c>
      <c r="H384" s="94">
        <v>1.1007299150177576</v>
      </c>
      <c r="I384" s="223">
        <f>PRESSÃO!K384</f>
        <v>3.27</v>
      </c>
      <c r="J384" s="223">
        <f>PRESSÃO!L384</f>
        <v>0.37024551686960949</v>
      </c>
      <c r="K384" s="108" t="s">
        <v>137</v>
      </c>
      <c r="L384" s="108" t="s">
        <v>137</v>
      </c>
      <c r="M384" s="108" t="s">
        <v>137</v>
      </c>
      <c r="N384" s="108" t="s">
        <v>137</v>
      </c>
      <c r="O384" s="108" t="s">
        <v>137</v>
      </c>
      <c r="P384" s="108" t="s">
        <v>137</v>
      </c>
      <c r="Q384" s="108" t="s">
        <v>137</v>
      </c>
      <c r="R384" s="108" t="s">
        <v>137</v>
      </c>
      <c r="S384" s="108" t="s">
        <v>137</v>
      </c>
      <c r="T384" s="108" t="s">
        <v>137</v>
      </c>
      <c r="U384" s="299">
        <f>(I384*31536000)/FM!I384</f>
        <v>2156.882725732572</v>
      </c>
      <c r="V384" s="299">
        <f>(J384*31536000)/FM!I384</f>
        <v>244.21289284892609</v>
      </c>
      <c r="W384" s="87">
        <v>100</v>
      </c>
      <c r="X384" s="86">
        <v>99.45</v>
      </c>
      <c r="Y384" s="87">
        <v>99.18</v>
      </c>
      <c r="Z384" s="87">
        <v>20.99</v>
      </c>
      <c r="AA384" s="87">
        <v>100</v>
      </c>
      <c r="AB384" s="223">
        <f>(PRESSÃO!M384/PRESSÃO!J384)*100</f>
        <v>25.681985757190894</v>
      </c>
      <c r="AC384" s="223">
        <f>(PRESSÃO!M384/PRESSÃO!K384)*100</f>
        <v>8.6449327217125376</v>
      </c>
      <c r="AD384" s="223">
        <f>(PRESSÃO!N384/PRESSÃO!I384)*100</f>
        <v>3.4247001117916231</v>
      </c>
      <c r="AE384" s="223">
        <f>(PRESSÃO!O384/PRESSÃO!L384)*100</f>
        <v>69.595008787302959</v>
      </c>
      <c r="AF384" s="108">
        <v>0</v>
      </c>
      <c r="AG384" s="129"/>
    </row>
    <row r="385" spans="1:33" ht="15" customHeight="1" x14ac:dyDescent="0.2">
      <c r="A385" s="277">
        <v>18</v>
      </c>
      <c r="B385" s="279">
        <v>30</v>
      </c>
      <c r="C385" s="4" t="s">
        <v>490</v>
      </c>
      <c r="D385" s="1" t="s">
        <v>1</v>
      </c>
      <c r="E385" s="291">
        <v>3531407</v>
      </c>
      <c r="F385" s="94">
        <v>482.93</v>
      </c>
      <c r="G385" s="94">
        <v>0.84055738964992388</v>
      </c>
      <c r="H385" s="94">
        <v>1.1307498217909688</v>
      </c>
      <c r="I385" s="223">
        <f>PRESSÃO!K385</f>
        <v>3.59</v>
      </c>
      <c r="J385" s="223">
        <f>PRESSÃO!L385</f>
        <v>0.29019243214104495</v>
      </c>
      <c r="K385" s="108" t="s">
        <v>137</v>
      </c>
      <c r="L385" s="108" t="s">
        <v>137</v>
      </c>
      <c r="M385" s="108" t="s">
        <v>137</v>
      </c>
      <c r="N385" s="108" t="s">
        <v>137</v>
      </c>
      <c r="O385" s="108" t="s">
        <v>137</v>
      </c>
      <c r="P385" s="108" t="s">
        <v>137</v>
      </c>
      <c r="Q385" s="108" t="s">
        <v>137</v>
      </c>
      <c r="R385" s="108" t="s">
        <v>137</v>
      </c>
      <c r="S385" s="108" t="s">
        <v>137</v>
      </c>
      <c r="T385" s="108" t="s">
        <v>137</v>
      </c>
      <c r="U385" s="299">
        <f>(I385*31536000)/FM!I385</f>
        <v>4941.9110393295214</v>
      </c>
      <c r="V385" s="299">
        <f>(J385*31536000)/FM!I385</f>
        <v>399.47219608014291</v>
      </c>
      <c r="W385" s="87">
        <v>91.81</v>
      </c>
      <c r="X385" s="86">
        <v>91.18</v>
      </c>
      <c r="Y385" s="87">
        <v>87.36</v>
      </c>
      <c r="Z385" s="87">
        <v>17.32</v>
      </c>
      <c r="AA385" s="87">
        <v>100</v>
      </c>
      <c r="AB385" s="223">
        <f>(PRESSÃO!M385/PRESSÃO!J385)*100</f>
        <v>3.8716875436389011</v>
      </c>
      <c r="AC385" s="223">
        <f>(PRESSÃO!M385/PRESSÃO!K385)*100</f>
        <v>1.2194735376044572</v>
      </c>
      <c r="AD385" s="223">
        <f>(PRESSÃO!N385/PRESSÃO!I385)*100</f>
        <v>2.9847813259305238</v>
      </c>
      <c r="AE385" s="223">
        <f>(PRESSÃO!O385/PRESSÃO!L385)*100</f>
        <v>6.4406572776907547</v>
      </c>
      <c r="AF385" s="108">
        <v>0</v>
      </c>
      <c r="AG385" s="129"/>
    </row>
    <row r="386" spans="1:33" ht="15" customHeight="1" x14ac:dyDescent="0.2">
      <c r="A386" s="277">
        <v>15</v>
      </c>
      <c r="B386" s="279">
        <v>30</v>
      </c>
      <c r="C386" s="4" t="s">
        <v>491</v>
      </c>
      <c r="D386" s="1" t="s">
        <v>17</v>
      </c>
      <c r="E386" s="291">
        <v>3531506</v>
      </c>
      <c r="F386" s="94">
        <v>263.49</v>
      </c>
      <c r="G386" s="94">
        <v>0.45029860159817353</v>
      </c>
      <c r="H386" s="94">
        <v>0.66043794901065445</v>
      </c>
      <c r="I386" s="223">
        <f>PRESSÃO!K386</f>
        <v>2.0699999999999998</v>
      </c>
      <c r="J386" s="223">
        <f>PRESSÃO!L386</f>
        <v>0.21013934741248091</v>
      </c>
      <c r="K386" s="108" t="s">
        <v>137</v>
      </c>
      <c r="L386" s="108" t="s">
        <v>137</v>
      </c>
      <c r="M386" s="108" t="s">
        <v>137</v>
      </c>
      <c r="N386" s="108" t="s">
        <v>137</v>
      </c>
      <c r="O386" s="108" t="s">
        <v>137</v>
      </c>
      <c r="P386" s="108" t="s">
        <v>137</v>
      </c>
      <c r="Q386" s="108" t="s">
        <v>137</v>
      </c>
      <c r="R386" s="108" t="s">
        <v>137</v>
      </c>
      <c r="S386" s="108" t="s">
        <v>137</v>
      </c>
      <c r="T386" s="108" t="s">
        <v>137</v>
      </c>
      <c r="U386" s="299">
        <f>(I386*31536000)/FM!I386</f>
        <v>3532.250419349602</v>
      </c>
      <c r="V386" s="299">
        <f>(J386*31536000)/FM!I386</f>
        <v>358.58202802878623</v>
      </c>
      <c r="W386" s="87">
        <v>100</v>
      </c>
      <c r="X386" s="86">
        <v>100</v>
      </c>
      <c r="Y386" s="87">
        <v>100</v>
      </c>
      <c r="Z386" s="87">
        <v>0</v>
      </c>
      <c r="AA386" s="87">
        <v>95.97</v>
      </c>
      <c r="AB386" s="223">
        <f>(PRESSÃO!M386/PRESSÃO!J386)*100</f>
        <v>98.886685869328232</v>
      </c>
      <c r="AC386" s="223">
        <f>(PRESSÃO!M386/PRESSÃO!K386)*100</f>
        <v>31.550009661835755</v>
      </c>
      <c r="AD386" s="223">
        <f>(PRESSÃO!N386/PRESSÃO!I386)*100</f>
        <v>90.394662243084127</v>
      </c>
      <c r="AE386" s="223">
        <f>(PRESSÃO!O386/PRESSÃO!L386)*100</f>
        <v>117.08387935413704</v>
      </c>
      <c r="AF386" s="108">
        <v>0</v>
      </c>
      <c r="AG386" s="129"/>
    </row>
    <row r="387" spans="1:33" ht="15" customHeight="1" x14ac:dyDescent="0.2">
      <c r="A387" s="277">
        <v>20</v>
      </c>
      <c r="B387" s="279">
        <v>30</v>
      </c>
      <c r="C387" s="4" t="s">
        <v>492</v>
      </c>
      <c r="D387" s="1" t="s">
        <v>3</v>
      </c>
      <c r="E387" s="291">
        <v>3531605</v>
      </c>
      <c r="F387" s="94">
        <v>233.16</v>
      </c>
      <c r="G387" s="94">
        <v>0.50033177955352615</v>
      </c>
      <c r="H387" s="94">
        <v>0.72047776255707763</v>
      </c>
      <c r="I387" s="223">
        <f>PRESSÃO!K387</f>
        <v>1.72</v>
      </c>
      <c r="J387" s="223">
        <f>PRESSÃO!L387</f>
        <v>0.22014598300355148</v>
      </c>
      <c r="K387" s="108" t="s">
        <v>137</v>
      </c>
      <c r="L387" s="108" t="s">
        <v>137</v>
      </c>
      <c r="M387" s="108" t="s">
        <v>137</v>
      </c>
      <c r="N387" s="108" t="s">
        <v>137</v>
      </c>
      <c r="O387" s="108" t="s">
        <v>137</v>
      </c>
      <c r="P387" s="108" t="s">
        <v>137</v>
      </c>
      <c r="Q387" s="108" t="s">
        <v>137</v>
      </c>
      <c r="R387" s="108" t="s">
        <v>137</v>
      </c>
      <c r="S387" s="108" t="s">
        <v>137</v>
      </c>
      <c r="T387" s="108" t="s">
        <v>137</v>
      </c>
      <c r="U387" s="299">
        <f>(I387*31536000)/FM!I387</f>
        <v>13523.290949887809</v>
      </c>
      <c r="V387" s="299">
        <f>(J387*31536000)/FM!I387</f>
        <v>1730.8710346546995</v>
      </c>
      <c r="W387" s="87">
        <v>79.010000000000005</v>
      </c>
      <c r="X387" s="86">
        <v>79.040000000000006</v>
      </c>
      <c r="Y387" s="87">
        <v>79.010000000000005</v>
      </c>
      <c r="Z387" s="87">
        <v>0</v>
      </c>
      <c r="AA387" s="87">
        <v>99.97</v>
      </c>
      <c r="AB387" s="223">
        <f>(PRESSÃO!M387/PRESSÃO!J387)*100</f>
        <v>23.234957232526394</v>
      </c>
      <c r="AC387" s="223">
        <f>(PRESSÃO!M387/PRESSÃO!K387)*100</f>
        <v>9.7327151162790724</v>
      </c>
      <c r="AD387" s="223">
        <f>(PRESSÃO!N387/PRESSÃO!I387)*100</f>
        <v>2.4983422022791446</v>
      </c>
      <c r="AE387" s="223">
        <f>(PRESSÃO!O387/PRESSÃO!L387)*100</f>
        <v>70.3636277558156</v>
      </c>
      <c r="AF387" s="108">
        <v>0</v>
      </c>
      <c r="AG387" s="129"/>
    </row>
    <row r="388" spans="1:33" ht="15" customHeight="1" x14ac:dyDescent="0.2">
      <c r="A388" s="277">
        <v>5</v>
      </c>
      <c r="B388" s="279">
        <v>30</v>
      </c>
      <c r="C388" s="4" t="s">
        <v>493</v>
      </c>
      <c r="D388" s="1" t="s">
        <v>9</v>
      </c>
      <c r="E388" s="291">
        <v>3531803</v>
      </c>
      <c r="F388" s="94">
        <v>240.79</v>
      </c>
      <c r="G388" s="94">
        <v>0.73048439814814814</v>
      </c>
      <c r="H388" s="94">
        <v>1.110736550608828</v>
      </c>
      <c r="I388" s="223">
        <f>PRESSÃO!K388</f>
        <v>2.95</v>
      </c>
      <c r="J388" s="223">
        <f>PRESSÃO!L388</f>
        <v>0.38025215246067989</v>
      </c>
      <c r="K388" s="108" t="s">
        <v>137</v>
      </c>
      <c r="L388" s="108" t="s">
        <v>137</v>
      </c>
      <c r="M388" s="108" t="s">
        <v>137</v>
      </c>
      <c r="N388" s="108" t="s">
        <v>137</v>
      </c>
      <c r="O388" s="108" t="s">
        <v>137</v>
      </c>
      <c r="P388" s="108" t="s">
        <v>137</v>
      </c>
      <c r="Q388" s="108" t="s">
        <v>137</v>
      </c>
      <c r="R388" s="108" t="s">
        <v>137</v>
      </c>
      <c r="S388" s="108" t="s">
        <v>137</v>
      </c>
      <c r="T388" s="108" t="s">
        <v>137</v>
      </c>
      <c r="U388" s="299">
        <f>(I388*31536000)/FM!I388</f>
        <v>1681.9047963408241</v>
      </c>
      <c r="V388" s="299">
        <f>(J388*31536000)/FM!I388</f>
        <v>216.79590476018296</v>
      </c>
      <c r="W388" s="87">
        <v>100</v>
      </c>
      <c r="X388" s="86">
        <v>100</v>
      </c>
      <c r="Y388" s="87">
        <v>62</v>
      </c>
      <c r="Z388" s="87">
        <v>29.58</v>
      </c>
      <c r="AA388" s="87">
        <v>100</v>
      </c>
      <c r="AB388" s="223">
        <f>(PRESSÃO!M388/PRESSÃO!J388)*100</f>
        <v>10.439775294730307</v>
      </c>
      <c r="AC388" s="223">
        <f>(PRESSÃO!M388/PRESSÃO!K388)*100</f>
        <v>3.9307932203389835</v>
      </c>
      <c r="AD388" s="223">
        <f>(PRESSÃO!N388/PRESSÃO!I388)*100</f>
        <v>4.0585534852158913</v>
      </c>
      <c r="AE388" s="223">
        <f>(PRESSÃO!O388/PRESSÃO!L388)*100</f>
        <v>22.698438244586942</v>
      </c>
      <c r="AF388" s="108">
        <v>1</v>
      </c>
      <c r="AG388" s="129"/>
    </row>
    <row r="389" spans="1:33" ht="15" customHeight="1" x14ac:dyDescent="0.2">
      <c r="A389" s="277">
        <v>2</v>
      </c>
      <c r="B389" s="279">
        <v>30</v>
      </c>
      <c r="C389" s="4" t="s">
        <v>494</v>
      </c>
      <c r="D389" s="1" t="s">
        <v>6</v>
      </c>
      <c r="E389" s="291">
        <v>3531704</v>
      </c>
      <c r="F389" s="94">
        <v>332.74</v>
      </c>
      <c r="G389" s="94">
        <v>1.7111346860730594</v>
      </c>
      <c r="H389" s="94">
        <v>2.2314797368087267</v>
      </c>
      <c r="I389" s="223">
        <f>PRESSÃO!K389</f>
        <v>5.14</v>
      </c>
      <c r="J389" s="223">
        <f>PRESSÃO!L389</f>
        <v>0.52034505073566728</v>
      </c>
      <c r="K389" s="108" t="s">
        <v>137</v>
      </c>
      <c r="L389" s="108" t="s">
        <v>137</v>
      </c>
      <c r="M389" s="108" t="s">
        <v>137</v>
      </c>
      <c r="N389" s="108" t="s">
        <v>137</v>
      </c>
      <c r="O389" s="108" t="s">
        <v>137</v>
      </c>
      <c r="P389" s="108" t="s">
        <v>137</v>
      </c>
      <c r="Q389" s="108" t="s">
        <v>137</v>
      </c>
      <c r="R389" s="108" t="s">
        <v>137</v>
      </c>
      <c r="S389" s="108" t="s">
        <v>137</v>
      </c>
      <c r="T389" s="108" t="s">
        <v>137</v>
      </c>
      <c r="U389" s="299">
        <f>(I389*31536000)/FM!I389</f>
        <v>37435.344110854501</v>
      </c>
      <c r="V389" s="299">
        <f>(J389*31536000)/FM!I389</f>
        <v>3789.7463094688228</v>
      </c>
      <c r="W389" s="87">
        <v>49.56</v>
      </c>
      <c r="X389" s="86" t="s">
        <v>858</v>
      </c>
      <c r="Y389" s="87">
        <v>36.89</v>
      </c>
      <c r="Z389" s="87">
        <v>23.51</v>
      </c>
      <c r="AA389" s="87">
        <v>100</v>
      </c>
      <c r="AB389" s="223">
        <f>(PRESSÃO!M389/PRESSÃO!J389)*100</f>
        <v>2.2373225791151068</v>
      </c>
      <c r="AC389" s="223">
        <f>(PRESSÃO!M389/PRESSÃO!K389)*100</f>
        <v>0.97131128404669265</v>
      </c>
      <c r="AD389" s="223">
        <f>(PRESSÃO!N389/PRESSÃO!I389)*100</f>
        <v>2.8811525124969064</v>
      </c>
      <c r="AE389" s="223">
        <f>(PRESSÃO!O389/PRESSÃO!L389)*100</f>
        <v>0.120112605878805</v>
      </c>
      <c r="AF389" s="108">
        <v>0</v>
      </c>
      <c r="AG389" s="129"/>
    </row>
    <row r="390" spans="1:33" ht="15" customHeight="1" x14ac:dyDescent="0.2">
      <c r="A390" s="277">
        <v>12</v>
      </c>
      <c r="B390" s="279">
        <v>30</v>
      </c>
      <c r="C390" s="4" t="s">
        <v>495</v>
      </c>
      <c r="D390" s="1" t="s">
        <v>11</v>
      </c>
      <c r="E390" s="291">
        <v>3531902</v>
      </c>
      <c r="F390" s="94">
        <v>1386.18</v>
      </c>
      <c r="G390" s="94">
        <v>4.1227338635210558</v>
      </c>
      <c r="H390" s="94">
        <v>6.0840344393708783</v>
      </c>
      <c r="I390" s="223">
        <f>PRESSÃO!K390</f>
        <v>17.32</v>
      </c>
      <c r="J390" s="223">
        <f>PRESSÃO!L390</f>
        <v>1.9613005758498225</v>
      </c>
      <c r="K390" s="108" t="s">
        <v>137</v>
      </c>
      <c r="L390" s="108" t="s">
        <v>137</v>
      </c>
      <c r="M390" s="108" t="s">
        <v>137</v>
      </c>
      <c r="N390" s="108" t="s">
        <v>137</v>
      </c>
      <c r="O390" s="108" t="s">
        <v>137</v>
      </c>
      <c r="P390" s="108" t="s">
        <v>137</v>
      </c>
      <c r="Q390" s="108" t="s">
        <v>137</v>
      </c>
      <c r="R390" s="108" t="s">
        <v>137</v>
      </c>
      <c r="S390" s="108" t="s">
        <v>137</v>
      </c>
      <c r="T390" s="108" t="s">
        <v>137</v>
      </c>
      <c r="U390" s="299">
        <f>(I390*31536000)/FM!I390</f>
        <v>17578.074855984294</v>
      </c>
      <c r="V390" s="299">
        <f>(J390*31536000)/FM!I390</f>
        <v>1990.5247307952243</v>
      </c>
      <c r="W390" s="87">
        <v>95.85</v>
      </c>
      <c r="X390" s="86">
        <v>95.85</v>
      </c>
      <c r="Y390" s="87">
        <v>95.85</v>
      </c>
      <c r="Z390" s="87">
        <v>2.57</v>
      </c>
      <c r="AA390" s="87">
        <v>100</v>
      </c>
      <c r="AB390" s="223">
        <f>(PRESSÃO!M390/PRESSÃO!J390)*100</f>
        <v>22.657827034630415</v>
      </c>
      <c r="AC390" s="223">
        <f>(PRESSÃO!M390/PRESSÃO!K390)*100</f>
        <v>7.9590646651270207</v>
      </c>
      <c r="AD390" s="223">
        <f>(PRESSÃO!N390/PRESSÃO!I390)*100</f>
        <v>32.099479224442575</v>
      </c>
      <c r="AE390" s="223">
        <f>(PRESSÃO!O390/PRESSÃO!L390)*100</f>
        <v>2.8110887580864925</v>
      </c>
      <c r="AF390" s="108">
        <v>0</v>
      </c>
      <c r="AG390" s="129"/>
    </row>
    <row r="391" spans="1:33" ht="15" customHeight="1" x14ac:dyDescent="0.2">
      <c r="A391" s="277">
        <v>5</v>
      </c>
      <c r="B391" s="279">
        <v>30</v>
      </c>
      <c r="C391" s="4" t="s">
        <v>496</v>
      </c>
      <c r="D391" s="1" t="s">
        <v>9</v>
      </c>
      <c r="E391" s="291">
        <v>3532009</v>
      </c>
      <c r="F391" s="94">
        <v>146.5</v>
      </c>
      <c r="G391" s="94">
        <v>0.43028533041603245</v>
      </c>
      <c r="H391" s="94">
        <v>0.66043794901065445</v>
      </c>
      <c r="I391" s="223">
        <f>PRESSÃO!K391</f>
        <v>1.75</v>
      </c>
      <c r="J391" s="223">
        <f>PRESSÃO!L391</f>
        <v>0.23015261859462199</v>
      </c>
      <c r="K391" s="108" t="s">
        <v>137</v>
      </c>
      <c r="L391" s="108" t="s">
        <v>137</v>
      </c>
      <c r="M391" s="108" t="s">
        <v>137</v>
      </c>
      <c r="N391" s="108" t="s">
        <v>137</v>
      </c>
      <c r="O391" s="108" t="s">
        <v>137</v>
      </c>
      <c r="P391" s="108" t="s">
        <v>137</v>
      </c>
      <c r="Q391" s="108" t="s">
        <v>137</v>
      </c>
      <c r="R391" s="108" t="s">
        <v>137</v>
      </c>
      <c r="S391" s="108" t="s">
        <v>137</v>
      </c>
      <c r="T391" s="108" t="s">
        <v>137</v>
      </c>
      <c r="U391" s="299">
        <f>(I391*31536000)/FM!I391</f>
        <v>4354.426384724633</v>
      </c>
      <c r="V391" s="299">
        <f>(J391*31536000)/FM!I391</f>
        <v>572.67579138393558</v>
      </c>
      <c r="W391" s="87">
        <v>85.64</v>
      </c>
      <c r="X391" s="86">
        <v>92.78</v>
      </c>
      <c r="Y391" s="87">
        <v>82.41</v>
      </c>
      <c r="Z391" s="87">
        <v>31.83</v>
      </c>
      <c r="AA391" s="87">
        <v>100</v>
      </c>
      <c r="AB391" s="223">
        <f>(PRESSÃO!M391/PRESSÃO!J391)*100</f>
        <v>9.4889308062745812</v>
      </c>
      <c r="AC391" s="223">
        <f>(PRESSÃO!M391/PRESSÃO!K391)*100</f>
        <v>3.5810571428571429</v>
      </c>
      <c r="AD391" s="223">
        <f>(PRESSÃO!N391/PRESSÃO!I391)*100</f>
        <v>11.542596618848023</v>
      </c>
      <c r="AE391" s="223">
        <f>(PRESSÃO!O391/PRESSÃO!L391)*100</f>
        <v>5.649468634941627</v>
      </c>
      <c r="AF391" s="108">
        <v>0</v>
      </c>
      <c r="AG391" s="129"/>
    </row>
    <row r="392" spans="1:33" ht="15" customHeight="1" x14ac:dyDescent="0.2">
      <c r="A392" s="277">
        <v>9</v>
      </c>
      <c r="B392" s="279">
        <v>30</v>
      </c>
      <c r="C392" s="4" t="s">
        <v>497</v>
      </c>
      <c r="D392" s="1" t="s">
        <v>18</v>
      </c>
      <c r="E392" s="291">
        <v>3532058</v>
      </c>
      <c r="F392" s="94">
        <v>229.43</v>
      </c>
      <c r="G392" s="94">
        <v>0.76050430492135979</v>
      </c>
      <c r="H392" s="94">
        <v>1.1307498217909688</v>
      </c>
      <c r="I392" s="223">
        <f>PRESSÃO!K392</f>
        <v>3.11</v>
      </c>
      <c r="J392" s="223">
        <f>PRESSÃO!L392</f>
        <v>0.37024551686960905</v>
      </c>
      <c r="K392" s="108" t="s">
        <v>137</v>
      </c>
      <c r="L392" s="108" t="s">
        <v>137</v>
      </c>
      <c r="M392" s="108" t="s">
        <v>137</v>
      </c>
      <c r="N392" s="108" t="s">
        <v>137</v>
      </c>
      <c r="O392" s="108" t="s">
        <v>137</v>
      </c>
      <c r="P392" s="108" t="s">
        <v>137</v>
      </c>
      <c r="Q392" s="108" t="s">
        <v>137</v>
      </c>
      <c r="R392" s="108" t="s">
        <v>137</v>
      </c>
      <c r="S392" s="108" t="s">
        <v>137</v>
      </c>
      <c r="T392" s="108" t="s">
        <v>137</v>
      </c>
      <c r="U392" s="299">
        <f>(I392*31536000)/FM!I392</f>
        <v>21785.197689915592</v>
      </c>
      <c r="V392" s="299">
        <f>(J392*31536000)/FM!I392</f>
        <v>2593.5279031541518</v>
      </c>
      <c r="W392" s="87">
        <v>100</v>
      </c>
      <c r="X392" s="86">
        <v>100</v>
      </c>
      <c r="Y392" s="87">
        <v>100</v>
      </c>
      <c r="Z392" s="87">
        <v>9.09</v>
      </c>
      <c r="AA392" s="87">
        <v>100</v>
      </c>
      <c r="AB392" s="223">
        <f>(PRESSÃO!M392/PRESSÃO!J392)*100</f>
        <v>51.04614556434592</v>
      </c>
      <c r="AC392" s="223">
        <f>(PRESSÃO!M392/PRESSÃO!K392)*100</f>
        <v>18.559620578778137</v>
      </c>
      <c r="AD392" s="223">
        <f>(PRESSÃO!N392/PRESSÃO!I392)*100</f>
        <v>75.557113389307943</v>
      </c>
      <c r="AE392" s="223">
        <f>(PRESSÃO!O392/PRESSÃO!L392)*100</f>
        <v>0.69929273469415554</v>
      </c>
      <c r="AF392" s="108">
        <v>0</v>
      </c>
      <c r="AG392" s="129"/>
    </row>
    <row r="393" spans="1:33" ht="15" customHeight="1" x14ac:dyDescent="0.2">
      <c r="A393" s="277">
        <v>19</v>
      </c>
      <c r="B393" s="279">
        <v>30</v>
      </c>
      <c r="C393" s="4" t="s">
        <v>498</v>
      </c>
      <c r="D393" s="1" t="s">
        <v>2</v>
      </c>
      <c r="E393" s="291">
        <v>3532108</v>
      </c>
      <c r="F393" s="94">
        <v>248.28</v>
      </c>
      <c r="G393" s="94">
        <v>0.46030523718924404</v>
      </c>
      <c r="H393" s="94">
        <v>0.61040477105530189</v>
      </c>
      <c r="I393" s="223">
        <f>PRESSÃO!K393</f>
        <v>1.86</v>
      </c>
      <c r="J393" s="223">
        <f>PRESSÃO!L393</f>
        <v>0.15009953386605784</v>
      </c>
      <c r="K393" s="108" t="s">
        <v>137</v>
      </c>
      <c r="L393" s="108" t="s">
        <v>137</v>
      </c>
      <c r="M393" s="108" t="s">
        <v>137</v>
      </c>
      <c r="N393" s="108" t="s">
        <v>137</v>
      </c>
      <c r="O393" s="108" t="s">
        <v>137</v>
      </c>
      <c r="P393" s="108" t="s">
        <v>137</v>
      </c>
      <c r="Q393" s="108" t="s">
        <v>137</v>
      </c>
      <c r="R393" s="108" t="s">
        <v>137</v>
      </c>
      <c r="S393" s="108" t="s">
        <v>137</v>
      </c>
      <c r="T393" s="108" t="s">
        <v>137</v>
      </c>
      <c r="U393" s="299">
        <f>(I393*31536000)/FM!I393</f>
        <v>13811.386861313869</v>
      </c>
      <c r="V393" s="299">
        <f>(J393*31536000)/FM!I393</f>
        <v>1114.5606074876384</v>
      </c>
      <c r="W393" s="87">
        <v>69.94</v>
      </c>
      <c r="X393" s="86">
        <v>62.72</v>
      </c>
      <c r="Y393" s="87">
        <v>64.55</v>
      </c>
      <c r="Z393" s="87">
        <v>1.64</v>
      </c>
      <c r="AA393" s="87">
        <v>100</v>
      </c>
      <c r="AB393" s="223">
        <f>(PRESSÃO!M393/PRESSÃO!J393)*100</f>
        <v>0.11377696127756499</v>
      </c>
      <c r="AC393" s="223">
        <f>(PRESSÃO!M393/PRESSÃO!K393)*100</f>
        <v>3.7338709677419354E-2</v>
      </c>
      <c r="AD393" s="223">
        <f>(PRESSÃO!N393/PRESSÃO!I393)*100</f>
        <v>0</v>
      </c>
      <c r="AE393" s="223">
        <f>(PRESSÃO!O393/PRESSÃO!L393)*100</f>
        <v>0.46269297586209762</v>
      </c>
      <c r="AF393" s="108">
        <v>0</v>
      </c>
      <c r="AG393" s="129"/>
    </row>
    <row r="394" spans="1:33" ht="15" customHeight="1" x14ac:dyDescent="0.2">
      <c r="A394" s="277">
        <v>22</v>
      </c>
      <c r="B394" s="279">
        <v>30</v>
      </c>
      <c r="C394" s="4" t="s">
        <v>499</v>
      </c>
      <c r="D394" s="1" t="s">
        <v>5</v>
      </c>
      <c r="E394" s="291">
        <v>3532157</v>
      </c>
      <c r="F394" s="94">
        <v>285.42</v>
      </c>
      <c r="G394" s="94">
        <v>0.78051757610350081</v>
      </c>
      <c r="H394" s="94">
        <v>1.0807166438356166</v>
      </c>
      <c r="I394" s="223">
        <f>PRESSÃO!K394</f>
        <v>2.12</v>
      </c>
      <c r="J394" s="223">
        <f>PRESSÃO!L394</f>
        <v>0.3001990677321158</v>
      </c>
      <c r="K394" s="108" t="s">
        <v>137</v>
      </c>
      <c r="L394" s="108" t="s">
        <v>137</v>
      </c>
      <c r="M394" s="108" t="s">
        <v>137</v>
      </c>
      <c r="N394" s="108" t="s">
        <v>137</v>
      </c>
      <c r="O394" s="108" t="s">
        <v>137</v>
      </c>
      <c r="P394" s="108" t="s">
        <v>137</v>
      </c>
      <c r="Q394" s="108" t="s">
        <v>137</v>
      </c>
      <c r="R394" s="108" t="s">
        <v>137</v>
      </c>
      <c r="S394" s="108" t="s">
        <v>137</v>
      </c>
      <c r="T394" s="108" t="s">
        <v>137</v>
      </c>
      <c r="U394" s="299">
        <f>(I394*31536000)/FM!I394</f>
        <v>22817.856655290103</v>
      </c>
      <c r="V394" s="299">
        <f>(J394*31536000)/FM!I394</f>
        <v>3231.084573378841</v>
      </c>
      <c r="W394" s="87">
        <v>89.8</v>
      </c>
      <c r="X394" s="86">
        <v>97.35</v>
      </c>
      <c r="Y394" s="87">
        <v>67.14</v>
      </c>
      <c r="Z394" s="87">
        <v>0</v>
      </c>
      <c r="AA394" s="87">
        <v>100</v>
      </c>
      <c r="AB394" s="223">
        <f>(PRESSÃO!M394/PRESSÃO!J394)*100</f>
        <v>0.64300851103177792</v>
      </c>
      <c r="AC394" s="223">
        <f>(PRESSÃO!M394/PRESSÃO!K394)*100</f>
        <v>0.32778773584905663</v>
      </c>
      <c r="AD394" s="223">
        <f>(PRESSÃO!N394/PRESSÃO!I394)*100</f>
        <v>3.7961989463349256E-2</v>
      </c>
      <c r="AE394" s="223">
        <f>(PRESSÃO!O394/PRESSÃO!L394)*100</f>
        <v>2.2161294671096914</v>
      </c>
      <c r="AF394" s="108">
        <v>0</v>
      </c>
      <c r="AG394" s="129"/>
    </row>
    <row r="395" spans="1:33" ht="15" customHeight="1" x14ac:dyDescent="0.2">
      <c r="A395" s="277">
        <v>22</v>
      </c>
      <c r="B395" s="279">
        <v>30</v>
      </c>
      <c r="C395" s="4" t="s">
        <v>500</v>
      </c>
      <c r="D395" s="1" t="s">
        <v>5</v>
      </c>
      <c r="E395" s="291">
        <v>3532207</v>
      </c>
      <c r="F395" s="94">
        <v>358.14</v>
      </c>
      <c r="G395" s="94">
        <v>0.99065692351598167</v>
      </c>
      <c r="H395" s="94">
        <v>1.3709090759766618</v>
      </c>
      <c r="I395" s="223">
        <f>PRESSÃO!K395</f>
        <v>2.69</v>
      </c>
      <c r="J395" s="223">
        <f>PRESSÃO!L395</f>
        <v>0.38025215246068012</v>
      </c>
      <c r="K395" s="108" t="s">
        <v>137</v>
      </c>
      <c r="L395" s="108" t="s">
        <v>137</v>
      </c>
      <c r="M395" s="108" t="s">
        <v>137</v>
      </c>
      <c r="N395" s="108" t="s">
        <v>137</v>
      </c>
      <c r="O395" s="108" t="s">
        <v>137</v>
      </c>
      <c r="P395" s="108" t="s">
        <v>137</v>
      </c>
      <c r="Q395" s="108" t="s">
        <v>137</v>
      </c>
      <c r="R395" s="108" t="s">
        <v>137</v>
      </c>
      <c r="S395" s="108" t="s">
        <v>137</v>
      </c>
      <c r="T395" s="108" t="s">
        <v>137</v>
      </c>
      <c r="U395" s="299">
        <f>(I395*31536000)/FM!I395</f>
        <v>18377.781629116118</v>
      </c>
      <c r="V395" s="299">
        <f>(J395*31536000)/FM!I395</f>
        <v>2597.840528596189</v>
      </c>
      <c r="W395" s="87">
        <v>86.75</v>
      </c>
      <c r="X395" s="86">
        <v>72.41</v>
      </c>
      <c r="Y395" s="87">
        <v>85.38</v>
      </c>
      <c r="Z395" s="87">
        <v>11.12</v>
      </c>
      <c r="AA395" s="87">
        <v>100</v>
      </c>
      <c r="AB395" s="223">
        <f>(PRESSÃO!M395/PRESSÃO!J395)*100</f>
        <v>5.0434125217781425</v>
      </c>
      <c r="AC395" s="223">
        <f>(PRESSÃO!M395/PRESSÃO!K395)*100</f>
        <v>2.5702825278810408</v>
      </c>
      <c r="AD395" s="223">
        <f>(PRESSÃO!N395/PRESSÃO!I395)*100</f>
        <v>2.2992621824272286</v>
      </c>
      <c r="AE395" s="223">
        <f>(PRESSÃO!O395/PRESSÃO!L395)*100</f>
        <v>12.192646300613415</v>
      </c>
      <c r="AF395" s="108">
        <v>0</v>
      </c>
      <c r="AG395" s="129"/>
    </row>
    <row r="396" spans="1:33" ht="15" customHeight="1" x14ac:dyDescent="0.2">
      <c r="A396" s="277">
        <v>2</v>
      </c>
      <c r="B396" s="279">
        <v>30</v>
      </c>
      <c r="C396" s="4" t="s">
        <v>501</v>
      </c>
      <c r="D396" s="1" t="s">
        <v>6</v>
      </c>
      <c r="E396" s="291">
        <v>3532306</v>
      </c>
      <c r="F396" s="94">
        <v>832.61</v>
      </c>
      <c r="G396" s="94">
        <v>4.1427471347031961</v>
      </c>
      <c r="H396" s="94">
        <v>5.4035832191780822</v>
      </c>
      <c r="I396" s="223">
        <f>PRESSÃO!K396</f>
        <v>12.48</v>
      </c>
      <c r="J396" s="223">
        <f>PRESSÃO!L396</f>
        <v>1.260836084474886</v>
      </c>
      <c r="K396" s="108" t="s">
        <v>137</v>
      </c>
      <c r="L396" s="108" t="s">
        <v>137</v>
      </c>
      <c r="M396" s="108" t="s">
        <v>137</v>
      </c>
      <c r="N396" s="108" t="s">
        <v>137</v>
      </c>
      <c r="O396" s="108" t="s">
        <v>137</v>
      </c>
      <c r="P396" s="108" t="s">
        <v>137</v>
      </c>
      <c r="Q396" s="108" t="s">
        <v>137</v>
      </c>
      <c r="R396" s="108" t="s">
        <v>137</v>
      </c>
      <c r="S396" s="108" t="s">
        <v>137</v>
      </c>
      <c r="T396" s="108" t="s">
        <v>137</v>
      </c>
      <c r="U396" s="299">
        <f>(I396*31536000)/FM!I396</f>
        <v>58891.108783480471</v>
      </c>
      <c r="V396" s="299">
        <f>(J396*31536000)/FM!I396</f>
        <v>5949.6822923836608</v>
      </c>
      <c r="W396" s="87">
        <v>100</v>
      </c>
      <c r="X396" s="86">
        <v>84</v>
      </c>
      <c r="Y396" s="87">
        <v>100</v>
      </c>
      <c r="Z396" s="87">
        <v>94.91</v>
      </c>
      <c r="AA396" s="87">
        <v>100</v>
      </c>
      <c r="AB396" s="223">
        <f>(PRESSÃO!M396/PRESSÃO!J396)*100</f>
        <v>0.32996993433390814</v>
      </c>
      <c r="AC396" s="223">
        <f>(PRESSÃO!M396/PRESSÃO!K396)*100</f>
        <v>0.14287019230769227</v>
      </c>
      <c r="AD396" s="223">
        <f>(PRESSÃO!N396/PRESSÃO!I396)*100</f>
        <v>0.41600897760888145</v>
      </c>
      <c r="AE396" s="223">
        <f>(PRESSÃO!O396/PRESSÃO!L396)*100</f>
        <v>4.7270220716138726E-2</v>
      </c>
      <c r="AF396" s="108">
        <v>0</v>
      </c>
      <c r="AG396" s="129"/>
    </row>
    <row r="397" spans="1:33" ht="15" customHeight="1" x14ac:dyDescent="0.2">
      <c r="A397" s="277">
        <v>5</v>
      </c>
      <c r="B397" s="279">
        <v>30</v>
      </c>
      <c r="C397" s="4" t="s">
        <v>502</v>
      </c>
      <c r="D397" s="1" t="s">
        <v>9</v>
      </c>
      <c r="E397" s="291">
        <v>3532405</v>
      </c>
      <c r="F397" s="94">
        <v>326.54000000000002</v>
      </c>
      <c r="G397" s="94">
        <v>1.0206768302891933</v>
      </c>
      <c r="H397" s="94">
        <v>1.571041787798072</v>
      </c>
      <c r="I397" s="223">
        <f>PRESSÃO!K397</f>
        <v>4.1399999999999997</v>
      </c>
      <c r="J397" s="223">
        <f>PRESSÃO!L397</f>
        <v>0.5503649575088787</v>
      </c>
      <c r="K397" s="108" t="s">
        <v>137</v>
      </c>
      <c r="L397" s="108" t="s">
        <v>137</v>
      </c>
      <c r="M397" s="108" t="s">
        <v>137</v>
      </c>
      <c r="N397" s="108" t="s">
        <v>137</v>
      </c>
      <c r="O397" s="108" t="s">
        <v>137</v>
      </c>
      <c r="P397" s="108" t="s">
        <v>137</v>
      </c>
      <c r="Q397" s="108" t="s">
        <v>137</v>
      </c>
      <c r="R397" s="108" t="s">
        <v>137</v>
      </c>
      <c r="S397" s="108" t="s">
        <v>137</v>
      </c>
      <c r="T397" s="108" t="s">
        <v>137</v>
      </c>
      <c r="U397" s="299">
        <f>(I397*31536000)/FM!I397</f>
        <v>7398.7895273716413</v>
      </c>
      <c r="V397" s="299">
        <f>(J397*31536000)/FM!I397</f>
        <v>983.58320865918608</v>
      </c>
      <c r="W397" s="87">
        <v>38.020000000000003</v>
      </c>
      <c r="X397" s="86">
        <v>100</v>
      </c>
      <c r="Y397" s="87">
        <v>12.8</v>
      </c>
      <c r="Z397" s="87">
        <v>26.95</v>
      </c>
      <c r="AA397" s="87">
        <v>44.86</v>
      </c>
      <c r="AB397" s="223">
        <f>(PRESSÃO!M397/PRESSÃO!J397)*100</f>
        <v>1975.9711957445422</v>
      </c>
      <c r="AC397" s="223">
        <f>(PRESSÃO!M397/PRESSÃO!K397)*100</f>
        <v>749.83896618357494</v>
      </c>
      <c r="AD397" s="223">
        <f>(PRESSÃO!N397/PRESSÃO!I397)*100</f>
        <v>3040.3084090002935</v>
      </c>
      <c r="AE397" s="223">
        <f>(PRESSÃO!O397/PRESSÃO!L397)*100</f>
        <v>2.109454797512742</v>
      </c>
      <c r="AF397" s="108">
        <v>0</v>
      </c>
      <c r="AG397" s="129"/>
    </row>
    <row r="398" spans="1:33" ht="15" customHeight="1" x14ac:dyDescent="0.2">
      <c r="A398" s="277">
        <v>18</v>
      </c>
      <c r="B398" s="279">
        <v>30</v>
      </c>
      <c r="C398" s="4" t="s">
        <v>503</v>
      </c>
      <c r="D398" s="1" t="s">
        <v>1</v>
      </c>
      <c r="E398" s="291">
        <v>3532504</v>
      </c>
      <c r="F398" s="94">
        <v>232.14</v>
      </c>
      <c r="G398" s="94">
        <v>0.45029860159817353</v>
      </c>
      <c r="H398" s="94">
        <v>0.60039813546423126</v>
      </c>
      <c r="I398" s="223">
        <f>PRESSÃO!K398</f>
        <v>1.76</v>
      </c>
      <c r="J398" s="223">
        <f>PRESSÃO!L398</f>
        <v>0.15009953386605773</v>
      </c>
      <c r="K398" s="108" t="s">
        <v>137</v>
      </c>
      <c r="L398" s="108" t="s">
        <v>137</v>
      </c>
      <c r="M398" s="108" t="s">
        <v>137</v>
      </c>
      <c r="N398" s="108" t="s">
        <v>137</v>
      </c>
      <c r="O398" s="108" t="s">
        <v>137</v>
      </c>
      <c r="P398" s="108" t="s">
        <v>137</v>
      </c>
      <c r="Q398" s="108" t="s">
        <v>137</v>
      </c>
      <c r="R398" s="108" t="s">
        <v>137</v>
      </c>
      <c r="S398" s="108" t="s">
        <v>137</v>
      </c>
      <c r="T398" s="108" t="s">
        <v>137</v>
      </c>
      <c r="U398" s="299">
        <f>(I398*31536000)/FM!I398</f>
        <v>6381.8972059330799</v>
      </c>
      <c r="V398" s="299">
        <f>(J398*31536000)/FM!I398</f>
        <v>544.2726112452566</v>
      </c>
      <c r="W398" s="87" t="s">
        <v>858</v>
      </c>
      <c r="X398" s="86" t="s">
        <v>858</v>
      </c>
      <c r="Y398" s="87" t="s">
        <v>858</v>
      </c>
      <c r="Z398" s="87" t="s">
        <v>858</v>
      </c>
      <c r="AA398" s="87" t="s">
        <v>858</v>
      </c>
      <c r="AB398" s="223">
        <f>(PRESSÃO!M398/PRESSÃO!J398)*100</f>
        <v>1.4963903898624349</v>
      </c>
      <c r="AC398" s="223">
        <f>(PRESSÃO!M398/PRESSÃO!K398)*100</f>
        <v>0.51047159090909089</v>
      </c>
      <c r="AD398" s="223">
        <f>(PRESSÃO!N398/PRESSÃO!I398)*100</f>
        <v>5.6540259973357355E-2</v>
      </c>
      <c r="AE398" s="223">
        <f>(PRESSÃO!O398/PRESSÃO!L398)*100</f>
        <v>5.8159407795296705</v>
      </c>
      <c r="AF398" s="108">
        <v>0</v>
      </c>
      <c r="AG398" s="129"/>
    </row>
    <row r="399" spans="1:33" ht="15" customHeight="1" x14ac:dyDescent="0.2">
      <c r="A399" s="277">
        <v>18</v>
      </c>
      <c r="B399" s="279">
        <v>30</v>
      </c>
      <c r="C399" s="4" t="s">
        <v>504</v>
      </c>
      <c r="D399" s="1" t="s">
        <v>1</v>
      </c>
      <c r="E399" s="291">
        <v>3532603</v>
      </c>
      <c r="F399" s="94">
        <v>437.42</v>
      </c>
      <c r="G399" s="94">
        <v>0.76050430492135979</v>
      </c>
      <c r="H399" s="94">
        <v>1.0206768302891933</v>
      </c>
      <c r="I399" s="223">
        <f>PRESSÃO!K399</f>
        <v>3.24</v>
      </c>
      <c r="J399" s="223">
        <f>PRESSÃO!L399</f>
        <v>0.26017252536783353</v>
      </c>
      <c r="K399" s="108" t="s">
        <v>137</v>
      </c>
      <c r="L399" s="108" t="s">
        <v>137</v>
      </c>
      <c r="M399" s="108" t="s">
        <v>137</v>
      </c>
      <c r="N399" s="108" t="s">
        <v>137</v>
      </c>
      <c r="O399" s="108" t="s">
        <v>137</v>
      </c>
      <c r="P399" s="108" t="s">
        <v>137</v>
      </c>
      <c r="Q399" s="108" t="s">
        <v>137</v>
      </c>
      <c r="R399" s="108" t="s">
        <v>137</v>
      </c>
      <c r="S399" s="108" t="s">
        <v>137</v>
      </c>
      <c r="T399" s="108" t="s">
        <v>137</v>
      </c>
      <c r="U399" s="299">
        <f>(I399*31536000)/FM!I399</f>
        <v>9466.9359770221436</v>
      </c>
      <c r="V399" s="299">
        <f>(J399*31536000)/FM!I399</f>
        <v>760.19649402390417</v>
      </c>
      <c r="W399" s="87">
        <v>81.239999999999995</v>
      </c>
      <c r="X399" s="86">
        <v>100</v>
      </c>
      <c r="Y399" s="87">
        <v>80.040000000000006</v>
      </c>
      <c r="Z399" s="87">
        <v>16.54</v>
      </c>
      <c r="AA399" s="87">
        <v>100</v>
      </c>
      <c r="AB399" s="223">
        <f>(PRESSÃO!M399/PRESSÃO!J399)*100</f>
        <v>5.9558812540866626</v>
      </c>
      <c r="AC399" s="223">
        <f>(PRESSÃO!M399/PRESSÃO!K399)*100</f>
        <v>1.876243827160494</v>
      </c>
      <c r="AD399" s="223">
        <f>(PRESSÃO!N399/PRESSÃO!I399)*100</f>
        <v>5.9141019595741628</v>
      </c>
      <c r="AE399" s="223">
        <f>(PRESSÃO!O399/PRESSÃO!L399)*100</f>
        <v>6.0780053457385854</v>
      </c>
      <c r="AF399" s="108">
        <v>0</v>
      </c>
      <c r="AG399" s="129"/>
    </row>
    <row r="400" spans="1:33" ht="15" customHeight="1" x14ac:dyDescent="0.2">
      <c r="A400" s="277">
        <v>19</v>
      </c>
      <c r="B400" s="279">
        <v>30</v>
      </c>
      <c r="C400" s="4" t="s">
        <v>505</v>
      </c>
      <c r="D400" s="1" t="s">
        <v>2</v>
      </c>
      <c r="E400" s="291">
        <v>3532702</v>
      </c>
      <c r="F400" s="94">
        <v>138.05000000000001</v>
      </c>
      <c r="G400" s="94">
        <v>0.24015925418569251</v>
      </c>
      <c r="H400" s="94">
        <v>0.32021233891425671</v>
      </c>
      <c r="I400" s="223">
        <f>PRESSÃO!K400</f>
        <v>1.02</v>
      </c>
      <c r="J400" s="223">
        <f>PRESSÃO!L400</f>
        <v>8.0053084728564206E-2</v>
      </c>
      <c r="K400" s="108" t="s">
        <v>137</v>
      </c>
      <c r="L400" s="108" t="s">
        <v>137</v>
      </c>
      <c r="M400" s="108" t="s">
        <v>137</v>
      </c>
      <c r="N400" s="108" t="s">
        <v>137</v>
      </c>
      <c r="O400" s="108" t="s">
        <v>137</v>
      </c>
      <c r="P400" s="108" t="s">
        <v>137</v>
      </c>
      <c r="Q400" s="108" t="s">
        <v>137</v>
      </c>
      <c r="R400" s="108" t="s">
        <v>137</v>
      </c>
      <c r="S400" s="108" t="s">
        <v>137</v>
      </c>
      <c r="T400" s="108" t="s">
        <v>137</v>
      </c>
      <c r="U400" s="299">
        <f>(I400*31536000)/FM!I400</f>
        <v>6814.9830508474579</v>
      </c>
      <c r="V400" s="299">
        <f>(J400*31536000)/FM!I400</f>
        <v>534.86315254237309</v>
      </c>
      <c r="W400" s="87">
        <v>84.69</v>
      </c>
      <c r="X400" s="86">
        <v>100</v>
      </c>
      <c r="Y400" s="87">
        <v>79.92</v>
      </c>
      <c r="Z400" s="87">
        <v>12.13</v>
      </c>
      <c r="AA400" s="87">
        <v>95.34</v>
      </c>
      <c r="AB400" s="223">
        <f>(PRESSÃO!M400/PRESSÃO!J400)*100</f>
        <v>3.3756038373319379</v>
      </c>
      <c r="AC400" s="223">
        <f>(PRESSÃO!M400/PRESSÃO!K400)*100</f>
        <v>1.0597156862745098</v>
      </c>
      <c r="AD400" s="223">
        <f>(PRESSÃO!N400/PRESSÃO!I400)*100</f>
        <v>0.35343214354908975</v>
      </c>
      <c r="AE400" s="223">
        <f>(PRESSÃO!O400/PRESSÃO!L400)*100</f>
        <v>12.442118918680478</v>
      </c>
      <c r="AF400" s="108">
        <v>0</v>
      </c>
      <c r="AG400" s="129"/>
    </row>
    <row r="401" spans="1:33" ht="15" customHeight="1" x14ac:dyDescent="0.2">
      <c r="A401" s="277">
        <v>16</v>
      </c>
      <c r="B401" s="279">
        <v>30</v>
      </c>
      <c r="C401" s="4" t="s">
        <v>506</v>
      </c>
      <c r="D401" s="1" t="s">
        <v>0</v>
      </c>
      <c r="E401" s="291">
        <v>3532801</v>
      </c>
      <c r="F401" s="94">
        <v>217.83</v>
      </c>
      <c r="G401" s="94">
        <v>0.51033841514459666</v>
      </c>
      <c r="H401" s="94">
        <v>0.66043794901065445</v>
      </c>
      <c r="I401" s="223">
        <f>PRESSÃO!K401</f>
        <v>1.62</v>
      </c>
      <c r="J401" s="223">
        <f>PRESSÃO!L401</f>
        <v>0.15009953386605779</v>
      </c>
      <c r="K401" s="108" t="s">
        <v>137</v>
      </c>
      <c r="L401" s="108" t="s">
        <v>137</v>
      </c>
      <c r="M401" s="108" t="s">
        <v>137</v>
      </c>
      <c r="N401" s="108" t="s">
        <v>137</v>
      </c>
      <c r="O401" s="108" t="s">
        <v>137</v>
      </c>
      <c r="P401" s="108" t="s">
        <v>137</v>
      </c>
      <c r="Q401" s="108" t="s">
        <v>137</v>
      </c>
      <c r="R401" s="108" t="s">
        <v>137</v>
      </c>
      <c r="S401" s="108" t="s">
        <v>137</v>
      </c>
      <c r="T401" s="108" t="s">
        <v>137</v>
      </c>
      <c r="U401" s="299">
        <f>(I401*31536000)/FM!I401</f>
        <v>8191.1688311688313</v>
      </c>
      <c r="V401" s="299">
        <f>(J401*31536000)/FM!I401</f>
        <v>758.94482924482895</v>
      </c>
      <c r="W401" s="87" t="s">
        <v>858</v>
      </c>
      <c r="X401" s="86">
        <v>82.85</v>
      </c>
      <c r="Y401" s="87" t="s">
        <v>858</v>
      </c>
      <c r="Z401" s="87" t="s">
        <v>858</v>
      </c>
      <c r="AA401" s="87" t="s">
        <v>858</v>
      </c>
      <c r="AB401" s="223">
        <f>(PRESSÃO!M401/PRESSÃO!J401)*100</f>
        <v>17.466985380353879</v>
      </c>
      <c r="AC401" s="223">
        <f>(PRESSÃO!M401/PRESSÃO!K401)*100</f>
        <v>7.1209012345679019</v>
      </c>
      <c r="AD401" s="223">
        <f>(PRESSÃO!N401/PRESSÃO!I401)*100</f>
        <v>13.162187679124237</v>
      </c>
      <c r="AE401" s="223">
        <f>(PRESSÃO!O401/PRESSÃO!L401)*100</f>
        <v>32.103297564534657</v>
      </c>
      <c r="AF401" s="108">
        <v>0</v>
      </c>
      <c r="AG401" s="129"/>
    </row>
    <row r="402" spans="1:33" ht="15" customHeight="1" x14ac:dyDescent="0.2">
      <c r="A402" s="277">
        <v>14</v>
      </c>
      <c r="B402" s="279">
        <v>30</v>
      </c>
      <c r="C402" s="4" t="s">
        <v>507</v>
      </c>
      <c r="D402" s="1" t="s">
        <v>8</v>
      </c>
      <c r="E402" s="291">
        <v>3532827</v>
      </c>
      <c r="F402" s="94">
        <v>385.33</v>
      </c>
      <c r="G402" s="94">
        <v>1.4309488895230846</v>
      </c>
      <c r="H402" s="94">
        <v>1.9412873046676813</v>
      </c>
      <c r="I402" s="223">
        <f>PRESSÃO!K402</f>
        <v>4.33</v>
      </c>
      <c r="J402" s="223">
        <f>PRESSÃO!L402</f>
        <v>0.51033841514459666</v>
      </c>
      <c r="K402" s="108" t="s">
        <v>137</v>
      </c>
      <c r="L402" s="108" t="s">
        <v>137</v>
      </c>
      <c r="M402" s="108" t="s">
        <v>137</v>
      </c>
      <c r="N402" s="108" t="s">
        <v>137</v>
      </c>
      <c r="O402" s="108" t="s">
        <v>137</v>
      </c>
      <c r="P402" s="108" t="s">
        <v>137</v>
      </c>
      <c r="Q402" s="108" t="s">
        <v>137</v>
      </c>
      <c r="R402" s="108" t="s">
        <v>137</v>
      </c>
      <c r="S402" s="108" t="s">
        <v>137</v>
      </c>
      <c r="T402" s="108" t="s">
        <v>137</v>
      </c>
      <c r="U402" s="299">
        <f>(I402*31536000)/FM!I402</f>
        <v>14869.964064031363</v>
      </c>
      <c r="V402" s="299">
        <f>(J402*31536000)/FM!I402</f>
        <v>1752.5898137863444</v>
      </c>
      <c r="W402" s="87">
        <v>52.23</v>
      </c>
      <c r="X402" s="86">
        <v>100</v>
      </c>
      <c r="Y402" s="87">
        <v>51.11</v>
      </c>
      <c r="Z402" s="87">
        <v>42.37</v>
      </c>
      <c r="AA402" s="87">
        <v>77.180000000000007</v>
      </c>
      <c r="AB402" s="223">
        <f>(PRESSÃO!M402/PRESSÃO!J402)*100</f>
        <v>25.21893069731928</v>
      </c>
      <c r="AC402" s="223">
        <f>(PRESSÃO!M402/PRESSÃO!K402)*100</f>
        <v>11.306510392609699</v>
      </c>
      <c r="AD402" s="223">
        <f>(PRESSÃO!N402/PRESSÃO!I402)*100</f>
        <v>34.208000270585707</v>
      </c>
      <c r="AE402" s="223">
        <f>(PRESSÃO!O402/PRESSÃO!L402)*100</f>
        <v>1.4284638944796053E-2</v>
      </c>
      <c r="AF402" s="108">
        <v>1</v>
      </c>
      <c r="AG402" s="129"/>
    </row>
    <row r="403" spans="1:33" ht="15" customHeight="1" x14ac:dyDescent="0.2">
      <c r="A403" s="277">
        <v>18</v>
      </c>
      <c r="B403" s="279">
        <v>30</v>
      </c>
      <c r="C403" s="4" t="s">
        <v>508</v>
      </c>
      <c r="D403" s="1" t="s">
        <v>1</v>
      </c>
      <c r="E403" s="291">
        <v>3532843</v>
      </c>
      <c r="F403" s="94">
        <v>124.09</v>
      </c>
      <c r="G403" s="94">
        <v>0.22014598300355148</v>
      </c>
      <c r="H403" s="94">
        <v>0.29019243214104512</v>
      </c>
      <c r="I403" s="223">
        <f>PRESSÃO!K403</f>
        <v>0.93</v>
      </c>
      <c r="J403" s="223">
        <f>PRESSÃO!L403</f>
        <v>7.0046449137493638E-2</v>
      </c>
      <c r="K403" s="108" t="s">
        <v>137</v>
      </c>
      <c r="L403" s="108" t="s">
        <v>137</v>
      </c>
      <c r="M403" s="108" t="s">
        <v>137</v>
      </c>
      <c r="N403" s="108" t="s">
        <v>137</v>
      </c>
      <c r="O403" s="108" t="s">
        <v>137</v>
      </c>
      <c r="P403" s="108" t="s">
        <v>137</v>
      </c>
      <c r="Q403" s="108" t="s">
        <v>137</v>
      </c>
      <c r="R403" s="108" t="s">
        <v>137</v>
      </c>
      <c r="S403" s="108" t="s">
        <v>137</v>
      </c>
      <c r="T403" s="108" t="s">
        <v>137</v>
      </c>
      <c r="U403" s="299">
        <f>(I403*31536000)/FM!I403</f>
        <v>14642.276585122316</v>
      </c>
      <c r="V403" s="299">
        <f>(J403*31536000)/FM!I403</f>
        <v>1102.8381527708434</v>
      </c>
      <c r="W403" s="87">
        <v>68.75</v>
      </c>
      <c r="X403" s="86" t="s">
        <v>858</v>
      </c>
      <c r="Y403" s="87">
        <v>51.53</v>
      </c>
      <c r="Z403" s="87">
        <v>10.52</v>
      </c>
      <c r="AA403" s="87">
        <v>100</v>
      </c>
      <c r="AB403" s="223">
        <f>(PRESSÃO!M403/PRESSÃO!J403)*100</f>
        <v>5.8689332021319425</v>
      </c>
      <c r="AC403" s="223">
        <f>(PRESSÃO!M403/PRESSÃO!K403)*100</f>
        <v>1.8313118279569895</v>
      </c>
      <c r="AD403" s="223">
        <f>(PRESSÃO!N403/PRESSÃO!I403)*100</f>
        <v>1.2947317780284084</v>
      </c>
      <c r="AE403" s="223">
        <f>(PRESSÃO!O403/PRESSÃO!L403)*100</f>
        <v>20.244994820743052</v>
      </c>
      <c r="AF403" s="108">
        <v>0</v>
      </c>
      <c r="AG403" s="129"/>
    </row>
    <row r="404" spans="1:33" ht="15" customHeight="1" x14ac:dyDescent="0.2">
      <c r="A404" s="277">
        <v>19</v>
      </c>
      <c r="B404" s="279">
        <v>30</v>
      </c>
      <c r="C404" s="4" t="s">
        <v>509</v>
      </c>
      <c r="D404" s="1" t="s">
        <v>2</v>
      </c>
      <c r="E404" s="291">
        <v>3532868</v>
      </c>
      <c r="F404" s="94">
        <v>183.8</v>
      </c>
      <c r="G404" s="94">
        <v>0.32021233891425671</v>
      </c>
      <c r="H404" s="94">
        <v>0.43028533041603245</v>
      </c>
      <c r="I404" s="223">
        <f>PRESSÃO!K404</f>
        <v>1.36</v>
      </c>
      <c r="J404" s="223">
        <f>PRESSÃO!L404</f>
        <v>0.11007299150177574</v>
      </c>
      <c r="K404" s="108" t="s">
        <v>137</v>
      </c>
      <c r="L404" s="108" t="s">
        <v>137</v>
      </c>
      <c r="M404" s="108" t="s">
        <v>137</v>
      </c>
      <c r="N404" s="108" t="s">
        <v>137</v>
      </c>
      <c r="O404" s="108" t="s">
        <v>137</v>
      </c>
      <c r="P404" s="108" t="s">
        <v>137</v>
      </c>
      <c r="Q404" s="108" t="s">
        <v>137</v>
      </c>
      <c r="R404" s="108" t="s">
        <v>137</v>
      </c>
      <c r="S404" s="108" t="s">
        <v>137</v>
      </c>
      <c r="T404" s="108" t="s">
        <v>137</v>
      </c>
      <c r="U404" s="299">
        <f>(I404*31536000)/FM!I404</f>
        <v>37005.142364106992</v>
      </c>
      <c r="V404" s="299">
        <f>(J404*31536000)/FM!I404</f>
        <v>2995.0490595340812</v>
      </c>
      <c r="W404" s="87" t="s">
        <v>858</v>
      </c>
      <c r="X404" s="86" t="s">
        <v>858</v>
      </c>
      <c r="Y404" s="87" t="s">
        <v>858</v>
      </c>
      <c r="Z404" s="87" t="s">
        <v>858</v>
      </c>
      <c r="AA404" s="87" t="s">
        <v>858</v>
      </c>
      <c r="AB404" s="223">
        <f>(PRESSÃO!M404/PRESSÃO!J404)*100</f>
        <v>0.58370570002272559</v>
      </c>
      <c r="AC404" s="223">
        <f>(PRESSÃO!M404/PRESSÃO!K404)*100</f>
        <v>0.18467647058823528</v>
      </c>
      <c r="AD404" s="223">
        <f>(PRESSÃO!N404/PRESSÃO!I404)*100</f>
        <v>0.72289531622947056</v>
      </c>
      <c r="AE404" s="223">
        <f>(PRESSÃO!O404/PRESSÃO!L404)*100</f>
        <v>0.17879045287583117</v>
      </c>
      <c r="AF404" s="108">
        <v>0</v>
      </c>
      <c r="AG404" s="129"/>
    </row>
    <row r="405" spans="1:33" ht="15" customHeight="1" x14ac:dyDescent="0.2">
      <c r="A405" s="277">
        <v>13</v>
      </c>
      <c r="B405" s="279">
        <v>30</v>
      </c>
      <c r="C405" s="4" t="s">
        <v>510</v>
      </c>
      <c r="D405" s="1" t="s">
        <v>10</v>
      </c>
      <c r="E405" s="291">
        <v>3532900</v>
      </c>
      <c r="F405" s="94">
        <v>160.88</v>
      </c>
      <c r="G405" s="94">
        <v>0.55036495750887882</v>
      </c>
      <c r="H405" s="94">
        <v>0.68045122019279558</v>
      </c>
      <c r="I405" s="223">
        <f>PRESSÃO!K405</f>
        <v>1.32</v>
      </c>
      <c r="J405" s="223">
        <f>PRESSÃO!L405</f>
        <v>0.13008626268391676</v>
      </c>
      <c r="K405" s="108" t="s">
        <v>137</v>
      </c>
      <c r="L405" s="108" t="s">
        <v>137</v>
      </c>
      <c r="M405" s="108" t="s">
        <v>137</v>
      </c>
      <c r="N405" s="108" t="s">
        <v>137</v>
      </c>
      <c r="O405" s="108" t="s">
        <v>137</v>
      </c>
      <c r="P405" s="108" t="s">
        <v>137</v>
      </c>
      <c r="Q405" s="108" t="s">
        <v>137</v>
      </c>
      <c r="R405" s="108" t="s">
        <v>137</v>
      </c>
      <c r="S405" s="108" t="s">
        <v>137</v>
      </c>
      <c r="T405" s="108" t="s">
        <v>137</v>
      </c>
      <c r="U405" s="299">
        <f>(I405*31536000)/FM!I405</f>
        <v>4087.541241162608</v>
      </c>
      <c r="V405" s="299">
        <f>(J405*31536000)/FM!I405</f>
        <v>402.82800274941076</v>
      </c>
      <c r="W405" s="87">
        <v>97.71</v>
      </c>
      <c r="X405" s="86">
        <v>100</v>
      </c>
      <c r="Y405" s="87">
        <v>97.71</v>
      </c>
      <c r="Z405" s="87">
        <v>36.67</v>
      </c>
      <c r="AA405" s="87">
        <v>95.03</v>
      </c>
      <c r="AB405" s="223">
        <f>(PRESSÃO!M405/PRESSÃO!J405)*100</f>
        <v>124.29684522578432</v>
      </c>
      <c r="AC405" s="223">
        <f>(PRESSÃO!M405/PRESSÃO!K405)*100</f>
        <v>64.07419696969697</v>
      </c>
      <c r="AD405" s="223">
        <f>(PRESSÃO!N405/PRESSÃO!I405)*100</f>
        <v>150.90226742617452</v>
      </c>
      <c r="AE405" s="223">
        <f>(PRESSÃO!O405/PRESSÃO!L405)*100</f>
        <v>11.735443608748888</v>
      </c>
      <c r="AF405" s="108">
        <v>0</v>
      </c>
      <c r="AG405" s="129"/>
    </row>
    <row r="406" spans="1:33" ht="15" customHeight="1" x14ac:dyDescent="0.2">
      <c r="A406" s="277">
        <v>15</v>
      </c>
      <c r="B406" s="279">
        <v>30</v>
      </c>
      <c r="C406" s="4" t="s">
        <v>511</v>
      </c>
      <c r="D406" s="1" t="s">
        <v>17</v>
      </c>
      <c r="E406" s="291">
        <v>3533007</v>
      </c>
      <c r="F406" s="94">
        <v>531.86</v>
      </c>
      <c r="G406" s="94">
        <v>0.87057729642313553</v>
      </c>
      <c r="H406" s="94">
        <v>1.3108692624302385</v>
      </c>
      <c r="I406" s="223">
        <f>PRESSÃO!K406</f>
        <v>4.08</v>
      </c>
      <c r="J406" s="223">
        <f>PRESSÃO!L406</f>
        <v>0.44029196600710296</v>
      </c>
      <c r="K406" s="108" t="s">
        <v>137</v>
      </c>
      <c r="L406" s="108" t="s">
        <v>137</v>
      </c>
      <c r="M406" s="108" t="s">
        <v>137</v>
      </c>
      <c r="N406" s="108" t="s">
        <v>137</v>
      </c>
      <c r="O406" s="108" t="s">
        <v>137</v>
      </c>
      <c r="P406" s="108" t="s">
        <v>137</v>
      </c>
      <c r="Q406" s="108" t="s">
        <v>137</v>
      </c>
      <c r="R406" s="108" t="s">
        <v>137</v>
      </c>
      <c r="S406" s="108" t="s">
        <v>137</v>
      </c>
      <c r="T406" s="108" t="s">
        <v>137</v>
      </c>
      <c r="U406" s="299">
        <f>(I406*31536000)/FM!I406</f>
        <v>6355.4892566065691</v>
      </c>
      <c r="V406" s="299">
        <f>(J406*31536000)/FM!I406</f>
        <v>685.85070091380589</v>
      </c>
      <c r="W406" s="87">
        <v>92.94</v>
      </c>
      <c r="X406" s="86">
        <v>92.67</v>
      </c>
      <c r="Y406" s="87">
        <v>89.42</v>
      </c>
      <c r="Z406" s="87">
        <v>18.190000000000001</v>
      </c>
      <c r="AA406" s="87">
        <v>100</v>
      </c>
      <c r="AB406" s="223">
        <f>(PRESSÃO!M406/PRESSÃO!J406)*100</f>
        <v>19.666774360247828</v>
      </c>
      <c r="AC406" s="223">
        <f>(PRESSÃO!M406/PRESSÃO!K406)*100</f>
        <v>6.3187671568627435</v>
      </c>
      <c r="AD406" s="223">
        <f>(PRESSÃO!N406/PRESSÃO!I406)*100</f>
        <v>25.789955805472037</v>
      </c>
      <c r="AE406" s="223">
        <f>(PRESSÃO!O406/PRESSÃO!L406)*100</f>
        <v>7.559574684463592</v>
      </c>
      <c r="AF406" s="108">
        <v>1</v>
      </c>
      <c r="AG406" s="129"/>
    </row>
    <row r="407" spans="1:33" ht="15" customHeight="1" x14ac:dyDescent="0.2">
      <c r="A407" s="277">
        <v>20</v>
      </c>
      <c r="B407" s="279">
        <v>30</v>
      </c>
      <c r="C407" s="4" t="s">
        <v>512</v>
      </c>
      <c r="D407" s="1" t="s">
        <v>3</v>
      </c>
      <c r="E407" s="291">
        <v>3533106</v>
      </c>
      <c r="F407" s="94">
        <v>34.119999999999997</v>
      </c>
      <c r="G407" s="94">
        <v>8.0053084728564178E-2</v>
      </c>
      <c r="H407" s="94">
        <v>0.11007299150177574</v>
      </c>
      <c r="I407" s="223">
        <f>PRESSÃO!K407</f>
        <v>0.27</v>
      </c>
      <c r="J407" s="223">
        <f>PRESSÃO!L407</f>
        <v>3.0019906773211563E-2</v>
      </c>
      <c r="K407" s="108" t="s">
        <v>137</v>
      </c>
      <c r="L407" s="108" t="s">
        <v>137</v>
      </c>
      <c r="M407" s="108" t="s">
        <v>137</v>
      </c>
      <c r="N407" s="108" t="s">
        <v>137</v>
      </c>
      <c r="O407" s="108" t="s">
        <v>137</v>
      </c>
      <c r="P407" s="108" t="s">
        <v>137</v>
      </c>
      <c r="Q407" s="108" t="s">
        <v>137</v>
      </c>
      <c r="R407" s="108" t="s">
        <v>137</v>
      </c>
      <c r="S407" s="108" t="s">
        <v>137</v>
      </c>
      <c r="T407" s="108" t="s">
        <v>137</v>
      </c>
      <c r="U407" s="299">
        <f>(I407*31536000)/FM!I407</f>
        <v>3893.3333333333335</v>
      </c>
      <c r="V407" s="299">
        <f>(J407*31536000)/FM!I407</f>
        <v>432.87964334705072</v>
      </c>
      <c r="W407" s="87">
        <v>93.27</v>
      </c>
      <c r="X407" s="86">
        <v>100</v>
      </c>
      <c r="Y407" s="87">
        <v>90.52</v>
      </c>
      <c r="Z407" s="87">
        <v>24.66</v>
      </c>
      <c r="AA407" s="87">
        <v>100</v>
      </c>
      <c r="AB407" s="223">
        <f>(PRESSÃO!M407/PRESSÃO!J407)*100</f>
        <v>3.9789960645607989</v>
      </c>
      <c r="AC407" s="223">
        <f>(PRESSÃO!M407/PRESSÃO!K407)*100</f>
        <v>1.6221481481481479</v>
      </c>
      <c r="AD407" s="223">
        <f>(PRESSÃO!N407/PRESSÃO!I407)*100</f>
        <v>0</v>
      </c>
      <c r="AE407" s="223">
        <f>(PRESSÃO!O407/PRESSÃO!L407)*100</f>
        <v>14.58965223672293</v>
      </c>
      <c r="AF407" s="108">
        <v>0</v>
      </c>
      <c r="AG407" s="129"/>
    </row>
    <row r="408" spans="1:33" ht="15" customHeight="1" x14ac:dyDescent="0.2">
      <c r="A408" s="277">
        <v>20</v>
      </c>
      <c r="B408" s="279">
        <v>30</v>
      </c>
      <c r="C408" s="4" t="s">
        <v>513</v>
      </c>
      <c r="D408" s="1" t="s">
        <v>3</v>
      </c>
      <c r="E408" s="291">
        <v>3533205</v>
      </c>
      <c r="F408" s="94">
        <v>265.27999999999997</v>
      </c>
      <c r="G408" s="94">
        <v>0.57037822869101984</v>
      </c>
      <c r="H408" s="94">
        <v>0.81053748287671246</v>
      </c>
      <c r="I408" s="223">
        <f>PRESSÃO!K408</f>
        <v>1.94</v>
      </c>
      <c r="J408" s="223">
        <f>PRESSÃO!L408</f>
        <v>0.24015925418569262</v>
      </c>
      <c r="K408" s="108" t="s">
        <v>137</v>
      </c>
      <c r="L408" s="108" t="s">
        <v>137</v>
      </c>
      <c r="M408" s="108" t="s">
        <v>137</v>
      </c>
      <c r="N408" s="108" t="s">
        <v>137</v>
      </c>
      <c r="O408" s="108" t="s">
        <v>137</v>
      </c>
      <c r="P408" s="108" t="s">
        <v>137</v>
      </c>
      <c r="Q408" s="108" t="s">
        <v>137</v>
      </c>
      <c r="R408" s="108" t="s">
        <v>137</v>
      </c>
      <c r="S408" s="108" t="s">
        <v>137</v>
      </c>
      <c r="T408" s="108" t="s">
        <v>137</v>
      </c>
      <c r="U408" s="299">
        <f>(I408*31536000)/FM!I408</f>
        <v>17540.091743119265</v>
      </c>
      <c r="V408" s="299">
        <f>(J408*31536000)/FM!I408</f>
        <v>2171.3481192660556</v>
      </c>
      <c r="W408" s="87">
        <v>79.739999999999995</v>
      </c>
      <c r="X408" s="86">
        <v>79.739999999999995</v>
      </c>
      <c r="Y408" s="87">
        <v>79.739999999999995</v>
      </c>
      <c r="Z408" s="87">
        <v>0</v>
      </c>
      <c r="AA408" s="87">
        <v>100</v>
      </c>
      <c r="AB408" s="223">
        <f>(PRESSÃO!M408/PRESSÃO!J408)*100</f>
        <v>65.070525563865104</v>
      </c>
      <c r="AC408" s="223">
        <f>(PRESSÃO!M408/PRESSÃO!K408)*100</f>
        <v>27.18664948453608</v>
      </c>
      <c r="AD408" s="223">
        <f>(PRESSÃO!N408/PRESSÃO!I408)*100</f>
        <v>89.365630446621068</v>
      </c>
      <c r="AE408" s="223">
        <f>(PRESSÃO!O408/PRESSÃO!L408)*100</f>
        <v>7.3696514673197235</v>
      </c>
      <c r="AF408" s="108">
        <v>0</v>
      </c>
      <c r="AG408" s="129"/>
    </row>
    <row r="409" spans="1:33" ht="15" customHeight="1" x14ac:dyDescent="0.2">
      <c r="A409" s="277">
        <v>19</v>
      </c>
      <c r="B409" s="279">
        <v>30</v>
      </c>
      <c r="C409" s="4" t="s">
        <v>514</v>
      </c>
      <c r="D409" s="1" t="s">
        <v>2</v>
      </c>
      <c r="E409" s="291">
        <v>3533304</v>
      </c>
      <c r="F409" s="94">
        <v>73.98</v>
      </c>
      <c r="G409" s="94">
        <v>0.13008626268391679</v>
      </c>
      <c r="H409" s="94">
        <v>0.18011944063926941</v>
      </c>
      <c r="I409" s="223">
        <f>PRESSÃO!K409</f>
        <v>0.56999999999999995</v>
      </c>
      <c r="J409" s="223">
        <f>PRESSÃO!L409</f>
        <v>5.0033177955352615E-2</v>
      </c>
      <c r="K409" s="108" t="s">
        <v>137</v>
      </c>
      <c r="L409" s="108" t="s">
        <v>137</v>
      </c>
      <c r="M409" s="108" t="s">
        <v>137</v>
      </c>
      <c r="N409" s="108" t="s">
        <v>137</v>
      </c>
      <c r="O409" s="108" t="s">
        <v>137</v>
      </c>
      <c r="P409" s="108" t="s">
        <v>137</v>
      </c>
      <c r="Q409" s="108" t="s">
        <v>137</v>
      </c>
      <c r="R409" s="108" t="s">
        <v>137</v>
      </c>
      <c r="S409" s="108" t="s">
        <v>137</v>
      </c>
      <c r="T409" s="108" t="s">
        <v>137</v>
      </c>
      <c r="U409" s="299">
        <f>(I409*31536000)/FM!I409</f>
        <v>4693.3472584856399</v>
      </c>
      <c r="V409" s="299">
        <f>(J409*31536000)/FM!I409</f>
        <v>411.97031331592689</v>
      </c>
      <c r="W409" s="87">
        <v>82.93</v>
      </c>
      <c r="X409" s="86">
        <v>100</v>
      </c>
      <c r="Y409" s="87">
        <v>82.18</v>
      </c>
      <c r="Z409" s="87">
        <v>9.25</v>
      </c>
      <c r="AA409" s="87">
        <v>92.43</v>
      </c>
      <c r="AB409" s="223">
        <f>(PRESSÃO!M409/PRESSÃO!J409)*100</f>
        <v>9.3944884238724651</v>
      </c>
      <c r="AC409" s="223">
        <f>(PRESSÃO!M409/PRESSÃO!K409)*100</f>
        <v>2.968649122807018</v>
      </c>
      <c r="AD409" s="223">
        <f>(PRESSÃO!N409/PRESSÃO!I409)*100</f>
        <v>0</v>
      </c>
      <c r="AE409" s="223">
        <f>(PRESSÃO!O409/PRESSÃO!L409)*100</f>
        <v>33.820158325940874</v>
      </c>
      <c r="AF409" s="108">
        <v>0</v>
      </c>
      <c r="AG409" s="129"/>
    </row>
    <row r="410" spans="1:33" ht="15" customHeight="1" x14ac:dyDescent="0.2">
      <c r="A410" s="277">
        <v>5</v>
      </c>
      <c r="B410" s="279">
        <v>30</v>
      </c>
      <c r="C410" s="4" t="s">
        <v>515</v>
      </c>
      <c r="D410" s="1" t="s">
        <v>9</v>
      </c>
      <c r="E410" s="291">
        <v>3533403</v>
      </c>
      <c r="F410" s="94">
        <v>73.3</v>
      </c>
      <c r="G410" s="94">
        <v>0.23015261859462202</v>
      </c>
      <c r="H410" s="94">
        <v>0.3502322456874683</v>
      </c>
      <c r="I410" s="223">
        <f>PRESSÃO!K410</f>
        <v>0.91</v>
      </c>
      <c r="J410" s="223">
        <f>PRESSÃO!L410</f>
        <v>0.12007962709284628</v>
      </c>
      <c r="K410" s="108" t="s">
        <v>137</v>
      </c>
      <c r="L410" s="108" t="s">
        <v>137</v>
      </c>
      <c r="M410" s="108" t="s">
        <v>137</v>
      </c>
      <c r="N410" s="108" t="s">
        <v>137</v>
      </c>
      <c r="O410" s="108" t="s">
        <v>137</v>
      </c>
      <c r="P410" s="108" t="s">
        <v>137</v>
      </c>
      <c r="Q410" s="108" t="s">
        <v>137</v>
      </c>
      <c r="R410" s="108" t="s">
        <v>137</v>
      </c>
      <c r="S410" s="108" t="s">
        <v>137</v>
      </c>
      <c r="T410" s="108" t="s">
        <v>137</v>
      </c>
      <c r="U410" s="299">
        <f>(I410*31536000)/FM!I410</f>
        <v>516.86256146101618</v>
      </c>
      <c r="V410" s="299">
        <f>(J410*31536000)/FM!I410</f>
        <v>68.202927075266103</v>
      </c>
      <c r="W410" s="87">
        <v>100</v>
      </c>
      <c r="X410" s="86">
        <v>100</v>
      </c>
      <c r="Y410" s="87">
        <v>100</v>
      </c>
      <c r="Z410" s="87">
        <v>29</v>
      </c>
      <c r="AA410" s="87">
        <v>100</v>
      </c>
      <c r="AB410" s="223">
        <f>(PRESSÃO!M410/PRESSÃO!J410)*100</f>
        <v>92.854299969340644</v>
      </c>
      <c r="AC410" s="223">
        <f>(PRESSÃO!M410/PRESSÃO!K410)*100</f>
        <v>35.736890109890105</v>
      </c>
      <c r="AD410" s="223">
        <f>(PRESSÃO!N410/PRESSÃO!I410)*100</f>
        <v>89.557616706089647</v>
      </c>
      <c r="AE410" s="223">
        <f>(PRESSÃO!O410/PRESSÃO!L410)*100</f>
        <v>99.172942890571719</v>
      </c>
      <c r="AF410" s="108">
        <v>0</v>
      </c>
      <c r="AG410" s="129"/>
    </row>
    <row r="411" spans="1:33" ht="15" customHeight="1" x14ac:dyDescent="0.2">
      <c r="A411" s="277">
        <v>15</v>
      </c>
      <c r="B411" s="279">
        <v>30</v>
      </c>
      <c r="C411" s="4" t="s">
        <v>516</v>
      </c>
      <c r="D411" s="1" t="s">
        <v>17</v>
      </c>
      <c r="E411" s="291">
        <v>3533254</v>
      </c>
      <c r="F411" s="94">
        <v>116.93</v>
      </c>
      <c r="G411" s="94">
        <v>0.19012607623033995</v>
      </c>
      <c r="H411" s="94">
        <v>0.29019243214104512</v>
      </c>
      <c r="I411" s="223">
        <f>PRESSÃO!K411</f>
        <v>0.89</v>
      </c>
      <c r="J411" s="223">
        <f>PRESSÃO!L411</f>
        <v>0.10006635591070517</v>
      </c>
      <c r="K411" s="108" t="s">
        <v>137</v>
      </c>
      <c r="L411" s="108" t="s">
        <v>137</v>
      </c>
      <c r="M411" s="108" t="s">
        <v>137</v>
      </c>
      <c r="N411" s="108" t="s">
        <v>137</v>
      </c>
      <c r="O411" s="108" t="s">
        <v>137</v>
      </c>
      <c r="P411" s="108" t="s">
        <v>137</v>
      </c>
      <c r="Q411" s="108" t="s">
        <v>137</v>
      </c>
      <c r="R411" s="108" t="s">
        <v>137</v>
      </c>
      <c r="S411" s="108" t="s">
        <v>137</v>
      </c>
      <c r="T411" s="108" t="s">
        <v>137</v>
      </c>
      <c r="U411" s="299">
        <f>(I411*31536000)/FM!I411</f>
        <v>5424.6308465403945</v>
      </c>
      <c r="V411" s="299">
        <f>(J411*31536000)/FM!I411</f>
        <v>609.91352918438315</v>
      </c>
      <c r="W411" s="87">
        <v>91.04</v>
      </c>
      <c r="X411" s="86">
        <v>91.04</v>
      </c>
      <c r="Y411" s="87">
        <v>91.04</v>
      </c>
      <c r="Z411" s="87">
        <v>17.82</v>
      </c>
      <c r="AA411" s="87">
        <v>100</v>
      </c>
      <c r="AB411" s="223">
        <f>(PRESSÃO!M411/PRESSÃO!J411)*100</f>
        <v>43.232347265011683</v>
      </c>
      <c r="AC411" s="223">
        <f>(PRESSÃO!M411/PRESSÃO!K411)*100</f>
        <v>14.096292134831462</v>
      </c>
      <c r="AD411" s="223">
        <f>(PRESSÃO!N411/PRESSÃO!I411)*100</f>
        <v>61.685331294542699</v>
      </c>
      <c r="AE411" s="223">
        <f>(PRESSÃO!O411/PRESSÃO!L411)*100</f>
        <v>8.1716776089027228</v>
      </c>
      <c r="AF411" s="108">
        <v>0</v>
      </c>
      <c r="AG411" s="129"/>
    </row>
    <row r="412" spans="1:33" ht="15" customHeight="1" x14ac:dyDescent="0.2">
      <c r="A412" s="277">
        <v>16</v>
      </c>
      <c r="B412" s="279">
        <v>30</v>
      </c>
      <c r="C412" s="4" t="s">
        <v>517</v>
      </c>
      <c r="D412" s="1" t="s">
        <v>0</v>
      </c>
      <c r="E412" s="291">
        <v>3533502</v>
      </c>
      <c r="F412" s="94">
        <v>932.89</v>
      </c>
      <c r="G412" s="94">
        <v>2.1914531944444442</v>
      </c>
      <c r="H412" s="94">
        <v>2.8218712366818872</v>
      </c>
      <c r="I412" s="223">
        <f>PRESSÃO!K412</f>
        <v>6.91</v>
      </c>
      <c r="J412" s="223">
        <f>PRESSÃO!L412</f>
        <v>0.63041804223744302</v>
      </c>
      <c r="K412" s="108" t="s">
        <v>137</v>
      </c>
      <c r="L412" s="108" t="s">
        <v>137</v>
      </c>
      <c r="M412" s="108" t="s">
        <v>137</v>
      </c>
      <c r="N412" s="108" t="s">
        <v>137</v>
      </c>
      <c r="O412" s="108" t="s">
        <v>137</v>
      </c>
      <c r="P412" s="108" t="s">
        <v>137</v>
      </c>
      <c r="Q412" s="108" t="s">
        <v>137</v>
      </c>
      <c r="R412" s="108" t="s">
        <v>137</v>
      </c>
      <c r="S412" s="108" t="s">
        <v>137</v>
      </c>
      <c r="T412" s="108" t="s">
        <v>137</v>
      </c>
      <c r="U412" s="299">
        <f>(I412*31536000)/FM!I412</f>
        <v>5725.6827557213801</v>
      </c>
      <c r="V412" s="299">
        <f>(J412*31536000)/FM!I412</f>
        <v>522.36956777634737</v>
      </c>
      <c r="W412" s="87">
        <v>93.52</v>
      </c>
      <c r="X412" s="86">
        <v>98.1</v>
      </c>
      <c r="Y412" s="87">
        <v>92.04</v>
      </c>
      <c r="Z412" s="87">
        <v>14.72</v>
      </c>
      <c r="AA412" s="87">
        <v>100</v>
      </c>
      <c r="AB412" s="223">
        <f>(PRESSÃO!M412/PRESSÃO!J412)*100</f>
        <v>23.183325712949571</v>
      </c>
      <c r="AC412" s="223">
        <f>(PRESSÃO!M412/PRESSÃO!K412)*100</f>
        <v>9.4674905933429816</v>
      </c>
      <c r="AD412" s="223">
        <f>(PRESSÃO!N412/PRESSÃO!I412)*100</f>
        <v>19.364292200070437</v>
      </c>
      <c r="AE412" s="223">
        <f>(PRESSÃO!O412/PRESSÃO!L412)*100</f>
        <v>36.459013638672268</v>
      </c>
      <c r="AF412" s="108">
        <v>0</v>
      </c>
      <c r="AG412" s="129"/>
    </row>
    <row r="413" spans="1:33" ht="15" customHeight="1" x14ac:dyDescent="0.2">
      <c r="A413" s="277">
        <v>8</v>
      </c>
      <c r="B413" s="279">
        <v>30</v>
      </c>
      <c r="C413" s="4" t="s">
        <v>518</v>
      </c>
      <c r="D413" s="1" t="s">
        <v>51</v>
      </c>
      <c r="E413" s="291">
        <v>3533601</v>
      </c>
      <c r="F413" s="94">
        <v>346.98</v>
      </c>
      <c r="G413" s="94">
        <v>1.050696737062405</v>
      </c>
      <c r="H413" s="94">
        <v>1.6911214148909182</v>
      </c>
      <c r="I413" s="223">
        <f>PRESSÃO!K413</f>
        <v>5.3</v>
      </c>
      <c r="J413" s="223">
        <f>PRESSÃO!L413</f>
        <v>0.6404246778285132</v>
      </c>
      <c r="K413" s="108" t="s">
        <v>137</v>
      </c>
      <c r="L413" s="108" t="s">
        <v>137</v>
      </c>
      <c r="M413" s="108" t="s">
        <v>137</v>
      </c>
      <c r="N413" s="108" t="s">
        <v>137</v>
      </c>
      <c r="O413" s="108" t="s">
        <v>137</v>
      </c>
      <c r="P413" s="108" t="s">
        <v>137</v>
      </c>
      <c r="Q413" s="108" t="s">
        <v>137</v>
      </c>
      <c r="R413" s="108" t="s">
        <v>137</v>
      </c>
      <c r="S413" s="108" t="s">
        <v>137</v>
      </c>
      <c r="T413" s="108" t="s">
        <v>137</v>
      </c>
      <c r="U413" s="299">
        <f>(I413*31536000)/FM!I413</f>
        <v>23544.273841386112</v>
      </c>
      <c r="V413" s="299">
        <f>(J413*31536000)/FM!I413</f>
        <v>2844.9686772784889</v>
      </c>
      <c r="W413" s="87">
        <v>100</v>
      </c>
      <c r="X413" s="86" t="s">
        <v>858</v>
      </c>
      <c r="Y413" s="87">
        <v>100</v>
      </c>
      <c r="Z413" s="87">
        <v>35.42</v>
      </c>
      <c r="AA413" s="87">
        <v>100</v>
      </c>
      <c r="AB413" s="223">
        <f>(PRESSÃO!M413/PRESSÃO!J413)*100</f>
        <v>2.7588912061059463</v>
      </c>
      <c r="AC413" s="223">
        <f>(PRESSÃO!M413/PRESSÃO!K413)*100</f>
        <v>0.88030566037735847</v>
      </c>
      <c r="AD413" s="223">
        <f>(PRESSÃO!N413/PRESSÃO!I413)*100</f>
        <v>3.0641001217925972</v>
      </c>
      <c r="AE413" s="223">
        <f>(PRESSÃO!O413/PRESSÃO!L413)*100</f>
        <v>2.2581578288075344</v>
      </c>
      <c r="AF413" s="108">
        <v>0</v>
      </c>
      <c r="AG413" s="129"/>
    </row>
    <row r="414" spans="1:33" ht="15" customHeight="1" x14ac:dyDescent="0.2">
      <c r="A414" s="277">
        <v>17</v>
      </c>
      <c r="B414" s="279">
        <v>30</v>
      </c>
      <c r="C414" s="4" t="s">
        <v>519</v>
      </c>
      <c r="D414" s="1" t="s">
        <v>7</v>
      </c>
      <c r="E414" s="291">
        <v>3533700</v>
      </c>
      <c r="F414" s="94">
        <v>300.27999999999997</v>
      </c>
      <c r="G414" s="94">
        <v>1.0607033726534754</v>
      </c>
      <c r="H414" s="94">
        <v>1.3508958047945205</v>
      </c>
      <c r="I414" s="223">
        <f>PRESSÃO!K414</f>
        <v>2.63</v>
      </c>
      <c r="J414" s="223">
        <f>PRESSÃO!L414</f>
        <v>0.29019243214104518</v>
      </c>
      <c r="K414" s="108" t="s">
        <v>137</v>
      </c>
      <c r="L414" s="108" t="s">
        <v>137</v>
      </c>
      <c r="M414" s="108" t="s">
        <v>137</v>
      </c>
      <c r="N414" s="108" t="s">
        <v>137</v>
      </c>
      <c r="O414" s="108" t="s">
        <v>137</v>
      </c>
      <c r="P414" s="108" t="s">
        <v>137</v>
      </c>
      <c r="Q414" s="108" t="s">
        <v>137</v>
      </c>
      <c r="R414" s="108" t="s">
        <v>137</v>
      </c>
      <c r="S414" s="108" t="s">
        <v>137</v>
      </c>
      <c r="T414" s="108" t="s">
        <v>137</v>
      </c>
      <c r="U414" s="299">
        <f>(I414*31536000)/FM!I414</f>
        <v>19985.465060240964</v>
      </c>
      <c r="V414" s="299">
        <f>(J414*31536000)/FM!I414</f>
        <v>2205.1827807228919</v>
      </c>
      <c r="W414" s="87">
        <v>79.849999999999994</v>
      </c>
      <c r="X414" s="86">
        <v>79.849999999999994</v>
      </c>
      <c r="Y414" s="87">
        <v>79.849999999999994</v>
      </c>
      <c r="Z414" s="87">
        <v>50</v>
      </c>
      <c r="AA414" s="87">
        <v>100</v>
      </c>
      <c r="AB414" s="223">
        <f>(PRESSÃO!M414/PRESSÃO!J414)*100</f>
        <v>2.8716130335381838</v>
      </c>
      <c r="AC414" s="223">
        <f>(PRESSÃO!M414/PRESSÃO!K414)*100</f>
        <v>1.4749999999999996</v>
      </c>
      <c r="AD414" s="223">
        <f>(PRESSÃO!N414/PRESSÃO!I414)*100</f>
        <v>3.6268575166082693</v>
      </c>
      <c r="AE414" s="223">
        <f>(PRESSÃO!O414/PRESSÃO!L414)*100</f>
        <v>0.11106423335097493</v>
      </c>
      <c r="AF414" s="108">
        <v>0</v>
      </c>
      <c r="AG414" s="129"/>
    </row>
    <row r="415" spans="1:33" ht="15" customHeight="1" x14ac:dyDescent="0.2">
      <c r="A415" s="277">
        <v>17</v>
      </c>
      <c r="B415" s="279">
        <v>30</v>
      </c>
      <c r="C415" s="4" t="s">
        <v>520</v>
      </c>
      <c r="D415" s="1" t="s">
        <v>7</v>
      </c>
      <c r="E415" s="291">
        <v>3533809</v>
      </c>
      <c r="F415" s="94">
        <v>197.97</v>
      </c>
      <c r="G415" s="94">
        <v>0.77051094051243019</v>
      </c>
      <c r="H415" s="94">
        <v>0.97064365233384065</v>
      </c>
      <c r="I415" s="223">
        <f>PRESSÃO!K415</f>
        <v>1.88</v>
      </c>
      <c r="J415" s="223">
        <f>PRESSÃO!L415</f>
        <v>0.20013271182141046</v>
      </c>
      <c r="K415" s="108" t="s">
        <v>137</v>
      </c>
      <c r="L415" s="108" t="s">
        <v>137</v>
      </c>
      <c r="M415" s="108" t="s">
        <v>137</v>
      </c>
      <c r="N415" s="108" t="s">
        <v>137</v>
      </c>
      <c r="O415" s="108" t="s">
        <v>137</v>
      </c>
      <c r="P415" s="108" t="s">
        <v>137</v>
      </c>
      <c r="Q415" s="108" t="s">
        <v>137</v>
      </c>
      <c r="R415" s="108" t="s">
        <v>137</v>
      </c>
      <c r="S415" s="108" t="s">
        <v>137</v>
      </c>
      <c r="T415" s="108" t="s">
        <v>137</v>
      </c>
      <c r="U415" s="299">
        <f>(I415*31536000)/FM!I415</f>
        <v>23051.197511664075</v>
      </c>
      <c r="V415" s="299">
        <f>(J415*31536000)/FM!I415</f>
        <v>2453.8822706065321</v>
      </c>
      <c r="W415" s="87">
        <v>79</v>
      </c>
      <c r="X415" s="86" t="s">
        <v>858</v>
      </c>
      <c r="Y415" s="87">
        <v>64.31</v>
      </c>
      <c r="Z415" s="87">
        <v>32.200000000000003</v>
      </c>
      <c r="AA415" s="87">
        <v>100</v>
      </c>
      <c r="AB415" s="223">
        <f>(PRESSÃO!M415/PRESSÃO!J415)*100</f>
        <v>2.3742698924150307</v>
      </c>
      <c r="AC415" s="223">
        <f>(PRESSÃO!M415/PRESSÃO!K415)*100</f>
        <v>1.2258351063829789</v>
      </c>
      <c r="AD415" s="223">
        <f>(PRESSÃO!N415/PRESSÃO!I415)*100</f>
        <v>2.1575813042893204</v>
      </c>
      <c r="AE415" s="223">
        <f>(PRESSÃO!O415/PRESSÃO!L415)*100</f>
        <v>3.2085209566990138</v>
      </c>
      <c r="AF415" s="108">
        <v>0</v>
      </c>
      <c r="AG415" s="129"/>
    </row>
    <row r="416" spans="1:33" ht="15" customHeight="1" x14ac:dyDescent="0.2">
      <c r="A416" s="277">
        <v>15</v>
      </c>
      <c r="B416" s="279">
        <v>30</v>
      </c>
      <c r="C416" s="4" t="s">
        <v>521</v>
      </c>
      <c r="D416" s="1" t="s">
        <v>17</v>
      </c>
      <c r="E416" s="291">
        <v>3533908</v>
      </c>
      <c r="F416" s="94">
        <v>803.51</v>
      </c>
      <c r="G416" s="94">
        <v>1.4509621607052257</v>
      </c>
      <c r="H416" s="94">
        <v>2.1514266520801621</v>
      </c>
      <c r="I416" s="223">
        <f>PRESSÃO!K416</f>
        <v>6.58</v>
      </c>
      <c r="J416" s="223">
        <f>PRESSÃO!L416</f>
        <v>0.70046449137493649</v>
      </c>
      <c r="K416" s="108" t="s">
        <v>137</v>
      </c>
      <c r="L416" s="108" t="s">
        <v>137</v>
      </c>
      <c r="M416" s="108" t="s">
        <v>137</v>
      </c>
      <c r="N416" s="108" t="s">
        <v>137</v>
      </c>
      <c r="O416" s="108" t="s">
        <v>137</v>
      </c>
      <c r="P416" s="108" t="s">
        <v>137</v>
      </c>
      <c r="Q416" s="108" t="s">
        <v>137</v>
      </c>
      <c r="R416" s="108" t="s">
        <v>137</v>
      </c>
      <c r="S416" s="108" t="s">
        <v>137</v>
      </c>
      <c r="T416" s="108" t="s">
        <v>137</v>
      </c>
      <c r="U416" s="299">
        <f>(I416*31536000)/FM!I416</f>
        <v>4021.6070390325208</v>
      </c>
      <c r="V416" s="299">
        <f>(J416*31536000)/FM!I416</f>
        <v>428.11442691577184</v>
      </c>
      <c r="W416" s="87">
        <v>94.44</v>
      </c>
      <c r="X416" s="86">
        <v>100</v>
      </c>
      <c r="Y416" s="87">
        <v>94.44</v>
      </c>
      <c r="Z416" s="87">
        <v>27.1</v>
      </c>
      <c r="AA416" s="87">
        <v>100</v>
      </c>
      <c r="AB416" s="223">
        <f>(PRESSÃO!M416/PRESSÃO!J416)*100</f>
        <v>41.123000830382708</v>
      </c>
      <c r="AC416" s="223">
        <f>(PRESSÃO!M416/PRESSÃO!K416)*100</f>
        <v>13.445762917933129</v>
      </c>
      <c r="AD416" s="223">
        <f>(PRESSÃO!N416/PRESSÃO!I416)*100</f>
        <v>50.337680732142985</v>
      </c>
      <c r="AE416" s="223">
        <f>(PRESSÃO!O416/PRESSÃO!L416)*100</f>
        <v>22.035449605307836</v>
      </c>
      <c r="AF416" s="108">
        <v>4</v>
      </c>
      <c r="AG416" s="129"/>
    </row>
    <row r="417" spans="1:33" ht="15" customHeight="1" x14ac:dyDescent="0.2">
      <c r="A417" s="277">
        <v>15</v>
      </c>
      <c r="B417" s="279">
        <v>30</v>
      </c>
      <c r="C417" s="4" t="s">
        <v>522</v>
      </c>
      <c r="D417" s="1" t="s">
        <v>17</v>
      </c>
      <c r="E417" s="291">
        <v>3534005</v>
      </c>
      <c r="F417" s="94">
        <v>243.44</v>
      </c>
      <c r="G417" s="94">
        <v>0.40026542364282092</v>
      </c>
      <c r="H417" s="94">
        <v>0.60039813546423126</v>
      </c>
      <c r="I417" s="223">
        <f>PRESSÃO!K417</f>
        <v>1.88</v>
      </c>
      <c r="J417" s="223">
        <f>PRESSÃO!L417</f>
        <v>0.20013271182141035</v>
      </c>
      <c r="K417" s="108" t="s">
        <v>137</v>
      </c>
      <c r="L417" s="108" t="s">
        <v>137</v>
      </c>
      <c r="M417" s="108" t="s">
        <v>137</v>
      </c>
      <c r="N417" s="108" t="s">
        <v>137</v>
      </c>
      <c r="O417" s="108" t="s">
        <v>137</v>
      </c>
      <c r="P417" s="108" t="s">
        <v>137</v>
      </c>
      <c r="Q417" s="108" t="s">
        <v>137</v>
      </c>
      <c r="R417" s="108" t="s">
        <v>137</v>
      </c>
      <c r="S417" s="108" t="s">
        <v>137</v>
      </c>
      <c r="T417" s="108" t="s">
        <v>137</v>
      </c>
      <c r="U417" s="299">
        <f>(I417*31536000)/FM!I417</f>
        <v>14485.140483752748</v>
      </c>
      <c r="V417" s="299">
        <f>(J417*31536000)/FM!I417</f>
        <v>1541.9949181529432</v>
      </c>
      <c r="W417" s="87">
        <v>91.21</v>
      </c>
      <c r="X417" s="86">
        <v>96.67</v>
      </c>
      <c r="Y417" s="87">
        <v>90.71</v>
      </c>
      <c r="Z417" s="87">
        <v>17.02</v>
      </c>
      <c r="AA417" s="87">
        <v>100</v>
      </c>
      <c r="AB417" s="223">
        <f>(PRESSÃO!M417/PRESSÃO!J417)*100</f>
        <v>17.458348687067939</v>
      </c>
      <c r="AC417" s="223">
        <f>(PRESSÃO!M417/PRESSÃO!K417)*100</f>
        <v>5.5755106382978727</v>
      </c>
      <c r="AD417" s="223">
        <f>(PRESSÃO!N417/PRESSÃO!I417)*100</f>
        <v>21.954781704656533</v>
      </c>
      <c r="AE417" s="223">
        <f>(PRESSÃO!O417/PRESSÃO!L417)*100</f>
        <v>8.4654826518907473</v>
      </c>
      <c r="AF417" s="108">
        <v>0</v>
      </c>
      <c r="AG417" s="129"/>
    </row>
    <row r="418" spans="1:33" ht="15" customHeight="1" x14ac:dyDescent="0.2">
      <c r="A418" s="277">
        <v>21</v>
      </c>
      <c r="B418" s="279">
        <v>30</v>
      </c>
      <c r="C418" s="4" t="s">
        <v>523</v>
      </c>
      <c r="D418" s="1" t="s">
        <v>4</v>
      </c>
      <c r="E418" s="291">
        <v>3534104</v>
      </c>
      <c r="F418" s="94">
        <v>217.82</v>
      </c>
      <c r="G418" s="94">
        <v>0.5403583219178083</v>
      </c>
      <c r="H418" s="94">
        <v>0.73048439814814814</v>
      </c>
      <c r="I418" s="223">
        <f>PRESSÃO!K418</f>
        <v>1.66</v>
      </c>
      <c r="J418" s="223">
        <f>PRESSÃO!L418</f>
        <v>0.19012607623033984</v>
      </c>
      <c r="K418" s="108" t="s">
        <v>137</v>
      </c>
      <c r="L418" s="108" t="s">
        <v>137</v>
      </c>
      <c r="M418" s="108" t="s">
        <v>137</v>
      </c>
      <c r="N418" s="108" t="s">
        <v>137</v>
      </c>
      <c r="O418" s="108" t="s">
        <v>137</v>
      </c>
      <c r="P418" s="108" t="s">
        <v>137</v>
      </c>
      <c r="Q418" s="108" t="s">
        <v>137</v>
      </c>
      <c r="R418" s="108" t="s">
        <v>137</v>
      </c>
      <c r="S418" s="108" t="s">
        <v>137</v>
      </c>
      <c r="T418" s="108" t="s">
        <v>137</v>
      </c>
      <c r="U418" s="299">
        <f>(I418*31536000)/FM!I418</f>
        <v>8446.2342691190715</v>
      </c>
      <c r="V418" s="299">
        <f>(J418*31536000)/FM!I418</f>
        <v>967.37914488544641</v>
      </c>
      <c r="W418" s="87">
        <v>95.37</v>
      </c>
      <c r="X418" s="86">
        <v>100</v>
      </c>
      <c r="Y418" s="87">
        <v>94.7</v>
      </c>
      <c r="Z418" s="87">
        <v>29.57</v>
      </c>
      <c r="AA418" s="87">
        <v>100</v>
      </c>
      <c r="AB418" s="223">
        <f>(PRESSÃO!M418/PRESSÃO!J418)*100</f>
        <v>1.3619866523120787</v>
      </c>
      <c r="AC418" s="223">
        <f>(PRESSÃO!M418/PRESSÃO!K418)*100</f>
        <v>0.59934337349397582</v>
      </c>
      <c r="AD418" s="223">
        <f>(PRESSÃO!N418/PRESSÃO!I418)*100</f>
        <v>0</v>
      </c>
      <c r="AE418" s="223">
        <f>(PRESSÃO!O418/PRESSÃO!L418)*100</f>
        <v>5.2328960851990418</v>
      </c>
      <c r="AF418" s="108">
        <v>0</v>
      </c>
      <c r="AG418" s="129"/>
    </row>
    <row r="419" spans="1:33" ht="15" customHeight="1" x14ac:dyDescent="0.2">
      <c r="A419" s="277">
        <v>15</v>
      </c>
      <c r="B419" s="279">
        <v>30</v>
      </c>
      <c r="C419" s="4" t="s">
        <v>524</v>
      </c>
      <c r="D419" s="1" t="s">
        <v>17</v>
      </c>
      <c r="E419" s="291">
        <v>3534203</v>
      </c>
      <c r="F419" s="94">
        <v>248.3</v>
      </c>
      <c r="G419" s="94">
        <v>0.40026542364282092</v>
      </c>
      <c r="H419" s="94">
        <v>0.60039813546423126</v>
      </c>
      <c r="I419" s="223">
        <f>PRESSÃO!K419</f>
        <v>1.89</v>
      </c>
      <c r="J419" s="223">
        <f>PRESSÃO!L419</f>
        <v>0.20013271182141035</v>
      </c>
      <c r="K419" s="108" t="s">
        <v>137</v>
      </c>
      <c r="L419" s="108" t="s">
        <v>137</v>
      </c>
      <c r="M419" s="108" t="s">
        <v>137</v>
      </c>
      <c r="N419" s="108" t="s">
        <v>137</v>
      </c>
      <c r="O419" s="108" t="s">
        <v>137</v>
      </c>
      <c r="P419" s="108" t="s">
        <v>137</v>
      </c>
      <c r="Q419" s="108" t="s">
        <v>137</v>
      </c>
      <c r="R419" s="108" t="s">
        <v>137</v>
      </c>
      <c r="S419" s="108" t="s">
        <v>137</v>
      </c>
      <c r="T419" s="108" t="s">
        <v>137</v>
      </c>
      <c r="U419" s="299">
        <f>(I419*31536000)/FM!I419</f>
        <v>9282.5167419405079</v>
      </c>
      <c r="V419" s="299">
        <f>(J419*31536000)/FM!I419</f>
        <v>982.92870269428386</v>
      </c>
      <c r="W419" s="87">
        <v>87.85</v>
      </c>
      <c r="X419" s="86">
        <v>92.85</v>
      </c>
      <c r="Y419" s="87">
        <v>87.43</v>
      </c>
      <c r="Z419" s="87">
        <v>17.8</v>
      </c>
      <c r="AA419" s="87">
        <v>95.45</v>
      </c>
      <c r="AB419" s="223">
        <f>(PRESSÃO!M419/PRESSÃO!J419)*100</f>
        <v>80.696319888698937</v>
      </c>
      <c r="AC419" s="223">
        <f>(PRESSÃO!M419/PRESSÃO!K419)*100</f>
        <v>25.63487830687831</v>
      </c>
      <c r="AD419" s="223">
        <f>(PRESSÃO!N419/PRESSÃO!I419)*100</f>
        <v>94.424143999323633</v>
      </c>
      <c r="AE419" s="223">
        <f>(PRESSÃO!O419/PRESSÃO!L419)*100</f>
        <v>53.240671667449512</v>
      </c>
      <c r="AF419" s="108">
        <v>0</v>
      </c>
      <c r="AG419" s="129"/>
    </row>
    <row r="420" spans="1:33" ht="15" customHeight="1" x14ac:dyDescent="0.2">
      <c r="A420" s="277">
        <v>12</v>
      </c>
      <c r="B420" s="279">
        <v>30</v>
      </c>
      <c r="C420" s="4" t="s">
        <v>525</v>
      </c>
      <c r="D420" s="1" t="s">
        <v>11</v>
      </c>
      <c r="E420" s="291">
        <v>3534302</v>
      </c>
      <c r="F420" s="94">
        <v>296.43</v>
      </c>
      <c r="G420" s="94">
        <v>0.88058393201420593</v>
      </c>
      <c r="H420" s="94">
        <v>1.3308825336123797</v>
      </c>
      <c r="I420" s="223">
        <f>PRESSÃO!K420</f>
        <v>3.87</v>
      </c>
      <c r="J420" s="223">
        <f>PRESSÃO!L420</f>
        <v>0.45029860159817381</v>
      </c>
      <c r="K420" s="108" t="s">
        <v>137</v>
      </c>
      <c r="L420" s="108" t="s">
        <v>137</v>
      </c>
      <c r="M420" s="108" t="s">
        <v>137</v>
      </c>
      <c r="N420" s="108" t="s">
        <v>137</v>
      </c>
      <c r="O420" s="108" t="s">
        <v>137</v>
      </c>
      <c r="P420" s="108" t="s">
        <v>137</v>
      </c>
      <c r="Q420" s="108" t="s">
        <v>137</v>
      </c>
      <c r="R420" s="108" t="s">
        <v>137</v>
      </c>
      <c r="S420" s="108" t="s">
        <v>137</v>
      </c>
      <c r="T420" s="108" t="s">
        <v>137</v>
      </c>
      <c r="U420" s="299">
        <f>(I420*31536000)/FM!I420</f>
        <v>2952.1375873829852</v>
      </c>
      <c r="V420" s="299">
        <f>(J420*31536000)/FM!I420</f>
        <v>343.49959362376353</v>
      </c>
      <c r="W420" s="87">
        <v>99.24</v>
      </c>
      <c r="X420" s="86">
        <v>97.42</v>
      </c>
      <c r="Y420" s="87">
        <v>99.24</v>
      </c>
      <c r="Z420" s="87">
        <v>64.400000000000006</v>
      </c>
      <c r="AA420" s="87">
        <v>99.24</v>
      </c>
      <c r="AB420" s="223">
        <f>(PRESSÃO!M420/PRESSÃO!J420)*100</f>
        <v>6.8725674648187605</v>
      </c>
      <c r="AC420" s="223">
        <f>(PRESSÃO!M420/PRESSÃO!K420)*100</f>
        <v>2.3634573643410857</v>
      </c>
      <c r="AD420" s="223">
        <f>(PRESSÃO!N420/PRESSÃO!I420)*100</f>
        <v>3.9583733852910772</v>
      </c>
      <c r="AE420" s="223">
        <f>(PRESSÃO!O420/PRESSÃO!L420)*100</f>
        <v>12.571435887006224</v>
      </c>
      <c r="AF420" s="108">
        <v>0</v>
      </c>
      <c r="AG420" s="129"/>
    </row>
    <row r="421" spans="1:33" ht="15" customHeight="1" x14ac:dyDescent="0.2">
      <c r="A421" s="277">
        <v>6</v>
      </c>
      <c r="B421" s="279">
        <v>30</v>
      </c>
      <c r="C421" s="4" t="s">
        <v>526</v>
      </c>
      <c r="D421" s="1" t="s">
        <v>16</v>
      </c>
      <c r="E421" s="291">
        <v>3534401</v>
      </c>
      <c r="F421" s="94">
        <v>64.94</v>
      </c>
      <c r="G421" s="94">
        <v>0.22014598300355148</v>
      </c>
      <c r="H421" s="94">
        <v>0.3502322456874683</v>
      </c>
      <c r="I421" s="223">
        <f>PRESSÃO!K421</f>
        <v>0.95</v>
      </c>
      <c r="J421" s="223">
        <f>PRESSÃO!L421</f>
        <v>0.13008626268391682</v>
      </c>
      <c r="K421" s="108" t="s">
        <v>137</v>
      </c>
      <c r="L421" s="108" t="s">
        <v>137</v>
      </c>
      <c r="M421" s="108" t="s">
        <v>137</v>
      </c>
      <c r="N421" s="108" t="s">
        <v>137</v>
      </c>
      <c r="O421" s="108" t="s">
        <v>137</v>
      </c>
      <c r="P421" s="108" t="s">
        <v>137</v>
      </c>
      <c r="Q421" s="108" t="s">
        <v>137</v>
      </c>
      <c r="R421" s="108" t="s">
        <v>137</v>
      </c>
      <c r="S421" s="108" t="s">
        <v>137</v>
      </c>
      <c r="T421" s="108" t="s">
        <v>137</v>
      </c>
      <c r="U421" s="299">
        <f>(I421*31536000)/FM!I421</f>
        <v>44.41347738943773</v>
      </c>
      <c r="V421" s="299">
        <f>(J421*31536000)/FM!I421</f>
        <v>6.0816666172511544</v>
      </c>
      <c r="W421" s="87">
        <v>100</v>
      </c>
      <c r="X421" s="86">
        <v>100</v>
      </c>
      <c r="Y421" s="87">
        <v>81.239999999999995</v>
      </c>
      <c r="Z421" s="87">
        <v>35.71</v>
      </c>
      <c r="AA421" s="87">
        <v>100</v>
      </c>
      <c r="AB421" s="223">
        <f>(PRESSÃO!M421/PRESSÃO!J421)*100</f>
        <v>41.959899983377881</v>
      </c>
      <c r="AC421" s="223">
        <f>(PRESSÃO!M421/PRESSÃO!K421)*100</f>
        <v>15.469168421052631</v>
      </c>
      <c r="AD421" s="223">
        <f>(PRESSÃO!N421/PRESSÃO!I421)*100</f>
        <v>14.216157648216146</v>
      </c>
      <c r="AE421" s="223">
        <f>(PRESSÃO!O421/PRESSÃO!L421)*100</f>
        <v>88.910848550574642</v>
      </c>
      <c r="AF421" s="108">
        <v>0</v>
      </c>
      <c r="AG421" s="129"/>
    </row>
    <row r="422" spans="1:33" ht="15" customHeight="1" x14ac:dyDescent="0.2">
      <c r="A422" s="277">
        <v>21</v>
      </c>
      <c r="B422" s="279">
        <v>30</v>
      </c>
      <c r="C422" s="4" t="s">
        <v>527</v>
      </c>
      <c r="D422" s="1" t="s">
        <v>4</v>
      </c>
      <c r="E422" s="291">
        <v>3534500</v>
      </c>
      <c r="F422" s="94">
        <v>221.43</v>
      </c>
      <c r="G422" s="94">
        <v>0.58038486428209024</v>
      </c>
      <c r="H422" s="94">
        <v>0.76050430492135979</v>
      </c>
      <c r="I422" s="223">
        <f>PRESSÃO!K422</f>
        <v>1.64</v>
      </c>
      <c r="J422" s="223">
        <f>PRESSÃO!L422</f>
        <v>0.18011944063926955</v>
      </c>
      <c r="K422" s="108" t="s">
        <v>137</v>
      </c>
      <c r="L422" s="108" t="s">
        <v>137</v>
      </c>
      <c r="M422" s="108" t="s">
        <v>137</v>
      </c>
      <c r="N422" s="108" t="s">
        <v>137</v>
      </c>
      <c r="O422" s="108" t="s">
        <v>137</v>
      </c>
      <c r="P422" s="108" t="s">
        <v>137</v>
      </c>
      <c r="Q422" s="108" t="s">
        <v>137</v>
      </c>
      <c r="R422" s="108" t="s">
        <v>137</v>
      </c>
      <c r="S422" s="108" t="s">
        <v>137</v>
      </c>
      <c r="T422" s="108" t="s">
        <v>137</v>
      </c>
      <c r="U422" s="299">
        <f>(I422*31536000)/FM!I422</f>
        <v>20507.153053132435</v>
      </c>
      <c r="V422" s="299">
        <f>(J422*31536000)/FM!I422</f>
        <v>2252.2786201427457</v>
      </c>
      <c r="W422" s="87">
        <v>81.760000000000005</v>
      </c>
      <c r="X422" s="86" t="s">
        <v>858</v>
      </c>
      <c r="Y422" s="87">
        <v>80.27</v>
      </c>
      <c r="Z422" s="87">
        <v>19.25</v>
      </c>
      <c r="AA422" s="87">
        <v>98.8</v>
      </c>
      <c r="AB422" s="223">
        <f>(PRESSÃO!M422/PRESSÃO!J422)*100</f>
        <v>1.8881681414656633</v>
      </c>
      <c r="AC422" s="223">
        <f>(PRESSÃO!M422/PRESSÃO!K422)*100</f>
        <v>0.87558536585365854</v>
      </c>
      <c r="AD422" s="223">
        <f>(PRESSÃO!N422/PRESSÃO!I422)*100</f>
        <v>1.9512914097111251</v>
      </c>
      <c r="AE422" s="223">
        <f>(PRESSÃO!O422/PRESSÃO!L422)*100</f>
        <v>1.6847709437858416</v>
      </c>
      <c r="AF422" s="108">
        <v>0</v>
      </c>
      <c r="AG422" s="129"/>
    </row>
    <row r="423" spans="1:33" ht="15" customHeight="1" x14ac:dyDescent="0.2">
      <c r="A423" s="277">
        <v>21</v>
      </c>
      <c r="B423" s="279">
        <v>30</v>
      </c>
      <c r="C423" s="4" t="s">
        <v>528</v>
      </c>
      <c r="D423" s="1" t="s">
        <v>4</v>
      </c>
      <c r="E423" s="291">
        <v>3534609</v>
      </c>
      <c r="F423" s="94">
        <v>247.94</v>
      </c>
      <c r="G423" s="94">
        <v>0.5403583219178083</v>
      </c>
      <c r="H423" s="94">
        <v>0.75049766933028916</v>
      </c>
      <c r="I423" s="223">
        <f>PRESSÃO!K423</f>
        <v>1.74</v>
      </c>
      <c r="J423" s="223">
        <f>PRESSÃO!L423</f>
        <v>0.21013934741248086</v>
      </c>
      <c r="K423" s="108" t="s">
        <v>137</v>
      </c>
      <c r="L423" s="108" t="s">
        <v>137</v>
      </c>
      <c r="M423" s="108" t="s">
        <v>137</v>
      </c>
      <c r="N423" s="108" t="s">
        <v>137</v>
      </c>
      <c r="O423" s="108" t="s">
        <v>137</v>
      </c>
      <c r="P423" s="108" t="s">
        <v>137</v>
      </c>
      <c r="Q423" s="108" t="s">
        <v>137</v>
      </c>
      <c r="R423" s="108" t="s">
        <v>137</v>
      </c>
      <c r="S423" s="108" t="s">
        <v>137</v>
      </c>
      <c r="T423" s="108" t="s">
        <v>137</v>
      </c>
      <c r="U423" s="299">
        <f>(I423*31536000)/FM!I423</f>
        <v>1761.0526653615327</v>
      </c>
      <c r="V423" s="299">
        <f>(J423*31536000)/FM!I423</f>
        <v>212.68187233223134</v>
      </c>
      <c r="W423" s="87">
        <v>92.36</v>
      </c>
      <c r="X423" s="86">
        <v>89.86</v>
      </c>
      <c r="Y423" s="87">
        <v>90.55</v>
      </c>
      <c r="Z423" s="87">
        <v>22.46</v>
      </c>
      <c r="AA423" s="87">
        <v>100</v>
      </c>
      <c r="AB423" s="223">
        <f>(PRESSÃO!M423/PRESSÃO!J423)*100</f>
        <v>0.32462459239534291</v>
      </c>
      <c r="AC423" s="223">
        <f>(PRESSÃO!M423/PRESSÃO!K423)*100</f>
        <v>0.14001724137931035</v>
      </c>
      <c r="AD423" s="223">
        <f>(PRESSÃO!N423/PRESSÃO!I423)*100</f>
        <v>0</v>
      </c>
      <c r="AE423" s="223">
        <f>(PRESSÃO!O423/PRESSÃO!L423)*100</f>
        <v>1.1593735442690825</v>
      </c>
      <c r="AF423" s="108">
        <v>0</v>
      </c>
      <c r="AG423" s="129"/>
    </row>
    <row r="424" spans="1:33" ht="15" customHeight="1" x14ac:dyDescent="0.2">
      <c r="A424" s="277">
        <v>17</v>
      </c>
      <c r="B424" s="279">
        <v>30</v>
      </c>
      <c r="C424" s="4" t="s">
        <v>529</v>
      </c>
      <c r="D424" s="1" t="s">
        <v>7</v>
      </c>
      <c r="E424" s="291">
        <v>3534708</v>
      </c>
      <c r="F424" s="94">
        <v>296.2</v>
      </c>
      <c r="G424" s="94">
        <v>1.1707763641552509</v>
      </c>
      <c r="H424" s="94">
        <v>1.4709754318873667</v>
      </c>
      <c r="I424" s="223">
        <f>PRESSÃO!K424</f>
        <v>2.79</v>
      </c>
      <c r="J424" s="223">
        <f>PRESSÃO!L424</f>
        <v>0.3001990677321158</v>
      </c>
      <c r="K424" s="108" t="s">
        <v>137</v>
      </c>
      <c r="L424" s="108" t="s">
        <v>137</v>
      </c>
      <c r="M424" s="108" t="s">
        <v>137</v>
      </c>
      <c r="N424" s="108" t="s">
        <v>137</v>
      </c>
      <c r="O424" s="108" t="s">
        <v>137</v>
      </c>
      <c r="P424" s="108" t="s">
        <v>137</v>
      </c>
      <c r="Q424" s="108" t="s">
        <v>137</v>
      </c>
      <c r="R424" s="108" t="s">
        <v>137</v>
      </c>
      <c r="S424" s="108" t="s">
        <v>137</v>
      </c>
      <c r="T424" s="108" t="s">
        <v>137</v>
      </c>
      <c r="U424" s="299">
        <f>(I424*31536000)/FM!I424</f>
        <v>817.58697591436214</v>
      </c>
      <c r="V424" s="299">
        <f>(J424*31536000)/FM!I424</f>
        <v>87.970913247100839</v>
      </c>
      <c r="W424" s="87">
        <v>100</v>
      </c>
      <c r="X424" s="86">
        <v>100</v>
      </c>
      <c r="Y424" s="87">
        <v>97.42</v>
      </c>
      <c r="Z424" s="87">
        <v>61.7</v>
      </c>
      <c r="AA424" s="87">
        <v>100</v>
      </c>
      <c r="AB424" s="223">
        <f>(PRESSÃO!M424/PRESSÃO!J424)*100</f>
        <v>64.020756539196142</v>
      </c>
      <c r="AC424" s="223">
        <f>(PRESSÃO!M424/PRESSÃO!K424)*100</f>
        <v>33.753749103942653</v>
      </c>
      <c r="AD424" s="223">
        <f>(PRESSÃO!N424/PRESSÃO!I424)*100</f>
        <v>72.148825844248805</v>
      </c>
      <c r="AE424" s="223">
        <f>(PRESSÃO!O424/PRESSÃO!L424)*100</f>
        <v>32.321286249490832</v>
      </c>
      <c r="AF424" s="108">
        <v>2</v>
      </c>
      <c r="AG424" s="129"/>
    </row>
    <row r="425" spans="1:33" ht="15" customHeight="1" x14ac:dyDescent="0.2">
      <c r="A425" s="277">
        <v>21</v>
      </c>
      <c r="B425" s="279">
        <v>30</v>
      </c>
      <c r="C425" s="4" t="s">
        <v>530</v>
      </c>
      <c r="D425" s="1" t="s">
        <v>4</v>
      </c>
      <c r="E425" s="291">
        <v>3534807</v>
      </c>
      <c r="F425" s="94">
        <v>266.45</v>
      </c>
      <c r="G425" s="94">
        <v>0.67044458460172507</v>
      </c>
      <c r="H425" s="94">
        <v>0.91060383878741757</v>
      </c>
      <c r="I425" s="223">
        <f>PRESSÃO!K425</f>
        <v>2</v>
      </c>
      <c r="J425" s="223">
        <f>PRESSÃO!L425</f>
        <v>0.24015925418569251</v>
      </c>
      <c r="K425" s="108" t="s">
        <v>137</v>
      </c>
      <c r="L425" s="108" t="s">
        <v>137</v>
      </c>
      <c r="M425" s="108" t="s">
        <v>137</v>
      </c>
      <c r="N425" s="108" t="s">
        <v>137</v>
      </c>
      <c r="O425" s="108" t="s">
        <v>137</v>
      </c>
      <c r="P425" s="108" t="s">
        <v>137</v>
      </c>
      <c r="Q425" s="108" t="s">
        <v>137</v>
      </c>
      <c r="R425" s="108" t="s">
        <v>137</v>
      </c>
      <c r="S425" s="108" t="s">
        <v>137</v>
      </c>
      <c r="T425" s="108" t="s">
        <v>137</v>
      </c>
      <c r="U425" s="299">
        <f>(I425*31536000)/FM!I425</f>
        <v>7804.0089086859689</v>
      </c>
      <c r="V425" s="299">
        <f>(J425*31536000)/FM!I425</f>
        <v>937.10247958426123</v>
      </c>
      <c r="W425" s="87">
        <v>86.15</v>
      </c>
      <c r="X425" s="86" t="s">
        <v>858</v>
      </c>
      <c r="Y425" s="87">
        <v>86.15</v>
      </c>
      <c r="Z425" s="87">
        <v>21.28</v>
      </c>
      <c r="AA425" s="87">
        <v>93.63</v>
      </c>
      <c r="AB425" s="223">
        <f>(PRESSÃO!M425/PRESSÃO!J425)*100</f>
        <v>2.0566682460880901</v>
      </c>
      <c r="AC425" s="223">
        <f>(PRESSÃO!M425/PRESSÃO!K425)*100</f>
        <v>0.93640499999999993</v>
      </c>
      <c r="AD425" s="223">
        <f>(PRESSÃO!N425/PRESSÃO!I425)*100</f>
        <v>1.2947527952898115</v>
      </c>
      <c r="AE425" s="223">
        <f>(PRESSÃO!O425/PRESSÃO!L425)*100</f>
        <v>4.1836822128999511</v>
      </c>
      <c r="AF425" s="108">
        <v>0</v>
      </c>
      <c r="AG425" s="129"/>
    </row>
    <row r="426" spans="1:33" ht="15" customHeight="1" x14ac:dyDescent="0.2">
      <c r="A426" s="277">
        <v>15</v>
      </c>
      <c r="B426" s="279">
        <v>30</v>
      </c>
      <c r="C426" s="4" t="s">
        <v>531</v>
      </c>
      <c r="D426" s="1" t="s">
        <v>17</v>
      </c>
      <c r="E426" s="291">
        <v>3534757</v>
      </c>
      <c r="F426" s="94">
        <v>287.55</v>
      </c>
      <c r="G426" s="94">
        <v>0.4703118727803145</v>
      </c>
      <c r="H426" s="94">
        <v>0.7004644913749366</v>
      </c>
      <c r="I426" s="223">
        <f>PRESSÃO!K426</f>
        <v>2.2000000000000002</v>
      </c>
      <c r="J426" s="223">
        <f>PRESSÃO!L426</f>
        <v>0.2301526185946221</v>
      </c>
      <c r="K426" s="108" t="s">
        <v>137</v>
      </c>
      <c r="L426" s="108" t="s">
        <v>137</v>
      </c>
      <c r="M426" s="108" t="s">
        <v>137</v>
      </c>
      <c r="N426" s="108" t="s">
        <v>137</v>
      </c>
      <c r="O426" s="108" t="s">
        <v>137</v>
      </c>
      <c r="P426" s="108" t="s">
        <v>137</v>
      </c>
      <c r="Q426" s="108" t="s">
        <v>137</v>
      </c>
      <c r="R426" s="108" t="s">
        <v>137</v>
      </c>
      <c r="S426" s="108" t="s">
        <v>137</v>
      </c>
      <c r="T426" s="108" t="s">
        <v>137</v>
      </c>
      <c r="U426" s="299">
        <f>(I426*31536000)/FM!I426</f>
        <v>7493.1634085754404</v>
      </c>
      <c r="V426" s="299">
        <f>(J426*31536000)/FM!I426</f>
        <v>783.8959909277462</v>
      </c>
      <c r="W426" s="87">
        <v>100</v>
      </c>
      <c r="X426" s="86">
        <v>100</v>
      </c>
      <c r="Y426" s="87">
        <v>99.1</v>
      </c>
      <c r="Z426" s="87">
        <v>14.01</v>
      </c>
      <c r="AA426" s="87">
        <v>100</v>
      </c>
      <c r="AB426" s="223">
        <f>(PRESSÃO!M426/PRESSÃO!J426)*100</f>
        <v>22.290351891146088</v>
      </c>
      <c r="AC426" s="223">
        <f>(PRESSÃO!M426/PRESSÃO!K426)*100</f>
        <v>7.0970909090909089</v>
      </c>
      <c r="AD426" s="223">
        <f>(PRESSÃO!N426/PRESSÃO!I426)*100</f>
        <v>31.953073842598119</v>
      </c>
      <c r="AE426" s="223">
        <f>(PRESSÃO!O426/PRESSÃO!L426)*100</f>
        <v>2.5447896425267333</v>
      </c>
      <c r="AF426" s="108">
        <v>0</v>
      </c>
      <c r="AG426" s="129"/>
    </row>
    <row r="427" spans="1:33" ht="15" customHeight="1" x14ac:dyDescent="0.2">
      <c r="A427" s="277">
        <v>20</v>
      </c>
      <c r="B427" s="279">
        <v>30</v>
      </c>
      <c r="C427" s="4" t="s">
        <v>532</v>
      </c>
      <c r="D427" s="1" t="s">
        <v>3</v>
      </c>
      <c r="E427" s="291">
        <v>3534906</v>
      </c>
      <c r="F427" s="94">
        <v>339.72</v>
      </c>
      <c r="G427" s="94">
        <v>0.78051757610350081</v>
      </c>
      <c r="H427" s="94">
        <v>1.0807166438356166</v>
      </c>
      <c r="I427" s="223">
        <f>PRESSÃO!K427</f>
        <v>2.52</v>
      </c>
      <c r="J427" s="223">
        <f>PRESSÃO!L427</f>
        <v>0.3001990677321158</v>
      </c>
      <c r="K427" s="108" t="s">
        <v>137</v>
      </c>
      <c r="L427" s="108" t="s">
        <v>137</v>
      </c>
      <c r="M427" s="108" t="s">
        <v>137</v>
      </c>
      <c r="N427" s="108" t="s">
        <v>137</v>
      </c>
      <c r="O427" s="108" t="s">
        <v>137</v>
      </c>
      <c r="P427" s="108" t="s">
        <v>137</v>
      </c>
      <c r="Q427" s="108" t="s">
        <v>137</v>
      </c>
      <c r="R427" s="108" t="s">
        <v>137</v>
      </c>
      <c r="S427" s="108" t="s">
        <v>137</v>
      </c>
      <c r="T427" s="108" t="s">
        <v>137</v>
      </c>
      <c r="U427" s="299">
        <f>(I427*31536000)/FM!I427</f>
        <v>6056.2962962962965</v>
      </c>
      <c r="V427" s="299">
        <f>(J427*31536000)/FM!I427</f>
        <v>721.46607224508489</v>
      </c>
      <c r="W427" s="87" t="s">
        <v>858</v>
      </c>
      <c r="X427" s="86">
        <v>94.2</v>
      </c>
      <c r="Y427" s="87" t="s">
        <v>858</v>
      </c>
      <c r="Z427" s="87" t="s">
        <v>858</v>
      </c>
      <c r="AA427" s="87" t="s">
        <v>858</v>
      </c>
      <c r="AB427" s="223">
        <f>(PRESSÃO!M427/PRESSÃO!J427)*100</f>
        <v>4.3055966858115386</v>
      </c>
      <c r="AC427" s="223">
        <f>(PRESSÃO!M427/PRESSÃO!K427)*100</f>
        <v>1.8464801587301585</v>
      </c>
      <c r="AD427" s="223">
        <f>(PRESSÃO!N427/PRESSÃO!I427)*100</f>
        <v>5.3596871205438017</v>
      </c>
      <c r="AE427" s="223">
        <f>(PRESSÃO!O427/PRESSÃO!L427)*100</f>
        <v>1.5649615555076557</v>
      </c>
      <c r="AF427" s="108">
        <v>1</v>
      </c>
      <c r="AG427" s="129"/>
    </row>
    <row r="428" spans="1:33" ht="15" customHeight="1" x14ac:dyDescent="0.2">
      <c r="A428" s="277">
        <v>15</v>
      </c>
      <c r="B428" s="279">
        <v>30</v>
      </c>
      <c r="C428" s="4" t="s">
        <v>533</v>
      </c>
      <c r="D428" s="1" t="s">
        <v>17</v>
      </c>
      <c r="E428" s="291">
        <v>3535002</v>
      </c>
      <c r="F428" s="94">
        <v>695.36</v>
      </c>
      <c r="G428" s="94">
        <v>1.1307498217909688</v>
      </c>
      <c r="H428" s="94">
        <v>1.7011280504819888</v>
      </c>
      <c r="I428" s="223">
        <f>PRESSÃO!K428</f>
        <v>5.31</v>
      </c>
      <c r="J428" s="223">
        <f>PRESSÃO!L428</f>
        <v>0.57037822869101995</v>
      </c>
      <c r="K428" s="108" t="s">
        <v>137</v>
      </c>
      <c r="L428" s="108" t="s">
        <v>137</v>
      </c>
      <c r="M428" s="108" t="s">
        <v>137</v>
      </c>
      <c r="N428" s="108" t="s">
        <v>137</v>
      </c>
      <c r="O428" s="108" t="s">
        <v>137</v>
      </c>
      <c r="P428" s="108" t="s">
        <v>137</v>
      </c>
      <c r="Q428" s="108" t="s">
        <v>137</v>
      </c>
      <c r="R428" s="108" t="s">
        <v>137</v>
      </c>
      <c r="S428" s="108" t="s">
        <v>137</v>
      </c>
      <c r="T428" s="108" t="s">
        <v>137</v>
      </c>
      <c r="U428" s="299">
        <f>(I428*31536000)/FM!I428</f>
        <v>14232.208057113718</v>
      </c>
      <c r="V428" s="299">
        <f>(J428*31536000)/FM!I428</f>
        <v>1528.7649005609387</v>
      </c>
      <c r="W428" s="87">
        <v>83.46</v>
      </c>
      <c r="X428" s="86">
        <v>97.78</v>
      </c>
      <c r="Y428" s="87">
        <v>69.02</v>
      </c>
      <c r="Z428" s="87">
        <v>15.32</v>
      </c>
      <c r="AA428" s="87">
        <v>100</v>
      </c>
      <c r="AB428" s="223">
        <f>(PRESSÃO!M428/PRESSÃO!J428)*100</f>
        <v>32.485626219814719</v>
      </c>
      <c r="AC428" s="223">
        <f>(PRESSÃO!M428/PRESSÃO!K428)*100</f>
        <v>10.407195856873821</v>
      </c>
      <c r="AD428" s="223">
        <f>(PRESSÃO!N428/PRESSÃO!I428)*100</f>
        <v>42.209929270122124</v>
      </c>
      <c r="AE428" s="223">
        <f>(PRESSÃO!O428/PRESSÃO!L428)*100</f>
        <v>13.207621927100039</v>
      </c>
      <c r="AF428" s="108">
        <v>0</v>
      </c>
      <c r="AG428" s="129"/>
    </row>
    <row r="429" spans="1:33" ht="15" customHeight="1" x14ac:dyDescent="0.2">
      <c r="A429" s="277">
        <v>15</v>
      </c>
      <c r="B429" s="279">
        <v>30</v>
      </c>
      <c r="C429" s="4" t="s">
        <v>534</v>
      </c>
      <c r="D429" s="1" t="s">
        <v>17</v>
      </c>
      <c r="E429" s="291">
        <v>3535101</v>
      </c>
      <c r="F429" s="94">
        <v>82.23</v>
      </c>
      <c r="G429" s="94">
        <v>0.13008626268391679</v>
      </c>
      <c r="H429" s="94">
        <v>0.20013271182141046</v>
      </c>
      <c r="I429" s="223">
        <f>PRESSÃO!K429</f>
        <v>0.62</v>
      </c>
      <c r="J429" s="223">
        <f>PRESSÃO!L429</f>
        <v>7.0046449137493666E-2</v>
      </c>
      <c r="K429" s="108" t="s">
        <v>137</v>
      </c>
      <c r="L429" s="108" t="s">
        <v>137</v>
      </c>
      <c r="M429" s="108" t="s">
        <v>137</v>
      </c>
      <c r="N429" s="108" t="s">
        <v>137</v>
      </c>
      <c r="O429" s="108" t="s">
        <v>137</v>
      </c>
      <c r="P429" s="108" t="s">
        <v>137</v>
      </c>
      <c r="Q429" s="108" t="s">
        <v>137</v>
      </c>
      <c r="R429" s="108" t="s">
        <v>137</v>
      </c>
      <c r="S429" s="108" t="s">
        <v>137</v>
      </c>
      <c r="T429" s="108" t="s">
        <v>137</v>
      </c>
      <c r="U429" s="299">
        <f>(I429*31536000)/FM!I429</f>
        <v>1602.1238938053098</v>
      </c>
      <c r="V429" s="299">
        <f>(J429*31536000)/FM!I429</f>
        <v>181.00498361193053</v>
      </c>
      <c r="W429" s="87">
        <v>85</v>
      </c>
      <c r="X429" s="86" t="s">
        <v>858</v>
      </c>
      <c r="Y429" s="87">
        <v>84.9</v>
      </c>
      <c r="Z429" s="87">
        <v>18.13</v>
      </c>
      <c r="AA429" s="87">
        <v>87.52</v>
      </c>
      <c r="AB429" s="223">
        <f>(PRESSÃO!M429/PRESSÃO!J429)*100</f>
        <v>29.466497237405193</v>
      </c>
      <c r="AC429" s="223">
        <f>(PRESSÃO!M429/PRESSÃO!K429)*100</f>
        <v>9.5116290322580657</v>
      </c>
      <c r="AD429" s="223">
        <f>(PRESSÃO!N429/PRESSÃO!I429)*100</f>
        <v>17.984297125089483</v>
      </c>
      <c r="AE429" s="223">
        <f>(PRESSÃO!O429/PRESSÃO!L429)*100</f>
        <v>50.790583160277215</v>
      </c>
      <c r="AF429" s="108">
        <v>2</v>
      </c>
      <c r="AG429" s="129"/>
    </row>
    <row r="430" spans="1:33" ht="15" customHeight="1" x14ac:dyDescent="0.2">
      <c r="A430" s="277">
        <v>18</v>
      </c>
      <c r="B430" s="279">
        <v>30</v>
      </c>
      <c r="C430" s="4" t="s">
        <v>535</v>
      </c>
      <c r="D430" s="1" t="s">
        <v>1</v>
      </c>
      <c r="E430" s="291">
        <v>3535200</v>
      </c>
      <c r="F430" s="94">
        <v>320.08999999999997</v>
      </c>
      <c r="G430" s="94">
        <v>0.56037159309994933</v>
      </c>
      <c r="H430" s="94">
        <v>0.75049766933028916</v>
      </c>
      <c r="I430" s="223">
        <f>PRESSÃO!K430</f>
        <v>2.4</v>
      </c>
      <c r="J430" s="223">
        <f>PRESSÃO!L430</f>
        <v>0.19012607623033984</v>
      </c>
      <c r="K430" s="108" t="s">
        <v>137</v>
      </c>
      <c r="L430" s="108" t="s">
        <v>137</v>
      </c>
      <c r="M430" s="108" t="s">
        <v>137</v>
      </c>
      <c r="N430" s="108" t="s">
        <v>137</v>
      </c>
      <c r="O430" s="108" t="s">
        <v>137</v>
      </c>
      <c r="P430" s="108" t="s">
        <v>137</v>
      </c>
      <c r="Q430" s="108" t="s">
        <v>137</v>
      </c>
      <c r="R430" s="108" t="s">
        <v>137</v>
      </c>
      <c r="S430" s="108" t="s">
        <v>137</v>
      </c>
      <c r="T430" s="108" t="s">
        <v>137</v>
      </c>
      <c r="U430" s="299">
        <f>(I430*31536000)/FM!I430</f>
        <v>8159.3790426908154</v>
      </c>
      <c r="V430" s="299">
        <f>(J430*31536000)/FM!I430</f>
        <v>646.37946744286296</v>
      </c>
      <c r="W430" s="87">
        <v>81.96</v>
      </c>
      <c r="X430" s="86">
        <v>24.17</v>
      </c>
      <c r="Y430" s="87">
        <v>77.03</v>
      </c>
      <c r="Z430" s="87">
        <v>15.92</v>
      </c>
      <c r="AA430" s="87">
        <v>100</v>
      </c>
      <c r="AB430" s="223">
        <f>(PRESSÃO!M430/PRESSÃO!J430)*100</f>
        <v>10.417873791636106</v>
      </c>
      <c r="AC430" s="223">
        <f>(PRESSÃO!M430/PRESSÃO!K430)*100</f>
        <v>3.2577458333333338</v>
      </c>
      <c r="AD430" s="223">
        <f>(PRESSÃO!N430/PRESSÃO!I430)*100</f>
        <v>13.108034187396541</v>
      </c>
      <c r="AE430" s="223">
        <f>(PRESSÃO!O430/PRESSÃO!L430)*100</f>
        <v>2.4889799936053421</v>
      </c>
      <c r="AF430" s="108">
        <v>0</v>
      </c>
      <c r="AG430" s="129"/>
    </row>
    <row r="431" spans="1:33" ht="15" customHeight="1" x14ac:dyDescent="0.2">
      <c r="A431" s="277">
        <v>17</v>
      </c>
      <c r="B431" s="279">
        <v>30</v>
      </c>
      <c r="C431" s="4" t="s">
        <v>536</v>
      </c>
      <c r="D431" s="1" t="s">
        <v>7</v>
      </c>
      <c r="E431" s="291">
        <v>3535309</v>
      </c>
      <c r="F431" s="94">
        <v>549.04</v>
      </c>
      <c r="G431" s="94">
        <v>2.1614332876712332</v>
      </c>
      <c r="H431" s="94">
        <v>2.7318115163622529</v>
      </c>
      <c r="I431" s="223">
        <f>PRESSÃO!K431</f>
        <v>5.16</v>
      </c>
      <c r="J431" s="223">
        <f>PRESSÃO!L431</f>
        <v>0.57037822869101973</v>
      </c>
      <c r="K431" s="108" t="s">
        <v>137</v>
      </c>
      <c r="L431" s="108" t="s">
        <v>137</v>
      </c>
      <c r="M431" s="108" t="s">
        <v>137</v>
      </c>
      <c r="N431" s="108" t="s">
        <v>137</v>
      </c>
      <c r="O431" s="108" t="s">
        <v>137</v>
      </c>
      <c r="P431" s="108" t="s">
        <v>137</v>
      </c>
      <c r="Q431" s="108" t="s">
        <v>137</v>
      </c>
      <c r="R431" s="108" t="s">
        <v>137</v>
      </c>
      <c r="S431" s="108" t="s">
        <v>137</v>
      </c>
      <c r="T431" s="108" t="s">
        <v>137</v>
      </c>
      <c r="U431" s="299">
        <f>(I431*31536000)/FM!I431</f>
        <v>7587.6974727221859</v>
      </c>
      <c r="V431" s="299">
        <f>(J431*31536000)/FM!I431</f>
        <v>838.73206285554397</v>
      </c>
      <c r="W431" s="87">
        <v>91.48</v>
      </c>
      <c r="X431" s="86">
        <v>100</v>
      </c>
      <c r="Y431" s="87">
        <v>91.48</v>
      </c>
      <c r="Z431" s="87">
        <v>29.79</v>
      </c>
      <c r="AA431" s="87">
        <v>99.76</v>
      </c>
      <c r="AB431" s="223">
        <f>(PRESSÃO!M431/PRESSÃO!J431)*100</f>
        <v>29.993789655411447</v>
      </c>
      <c r="AC431" s="223">
        <f>(PRESSÃO!M431/PRESSÃO!K431)*100</f>
        <v>15.879337209302328</v>
      </c>
      <c r="AD431" s="223">
        <f>(PRESSÃO!N431/PRESSÃO!I431)*100</f>
        <v>29.946813704224549</v>
      </c>
      <c r="AE431" s="223">
        <f>(PRESSÃO!O431/PRESSÃO!L431)*100</f>
        <v>30.171803786224967</v>
      </c>
      <c r="AF431" s="108">
        <v>0</v>
      </c>
      <c r="AG431" s="129"/>
    </row>
    <row r="432" spans="1:33" ht="15" customHeight="1" x14ac:dyDescent="0.2">
      <c r="A432" s="277">
        <v>20</v>
      </c>
      <c r="B432" s="279">
        <v>30</v>
      </c>
      <c r="C432" s="4" t="s">
        <v>537</v>
      </c>
      <c r="D432" s="1" t="s">
        <v>3</v>
      </c>
      <c r="E432" s="291">
        <v>3535408</v>
      </c>
      <c r="F432" s="94">
        <v>353.14</v>
      </c>
      <c r="G432" s="94">
        <v>0.84055738964992388</v>
      </c>
      <c r="H432" s="94">
        <v>1.1507630929731101</v>
      </c>
      <c r="I432" s="223">
        <f>PRESSÃO!K432</f>
        <v>2.65</v>
      </c>
      <c r="J432" s="223">
        <f>PRESSÃO!L432</f>
        <v>0.3102057033231862</v>
      </c>
      <c r="K432" s="108" t="s">
        <v>137</v>
      </c>
      <c r="L432" s="108" t="s">
        <v>137</v>
      </c>
      <c r="M432" s="108" t="s">
        <v>137</v>
      </c>
      <c r="N432" s="108" t="s">
        <v>137</v>
      </c>
      <c r="O432" s="108" t="s">
        <v>137</v>
      </c>
      <c r="P432" s="108" t="s">
        <v>137</v>
      </c>
      <c r="Q432" s="108" t="s">
        <v>137</v>
      </c>
      <c r="R432" s="108" t="s">
        <v>137</v>
      </c>
      <c r="S432" s="108" t="s">
        <v>137</v>
      </c>
      <c r="T432" s="108" t="s">
        <v>137</v>
      </c>
      <c r="U432" s="299">
        <f>(I432*31536000)/FM!I432</f>
        <v>5587.3771478237613</v>
      </c>
      <c r="V432" s="299">
        <f>(J432*31536000)/FM!I432</f>
        <v>654.05141806512006</v>
      </c>
      <c r="W432" s="87">
        <v>97.63</v>
      </c>
      <c r="X432" s="86">
        <v>100</v>
      </c>
      <c r="Y432" s="87">
        <v>96.07</v>
      </c>
      <c r="Z432" s="87">
        <v>20.27</v>
      </c>
      <c r="AA432" s="87">
        <v>99.89</v>
      </c>
      <c r="AB432" s="223">
        <f>(PRESSÃO!M432/PRESSÃO!J432)*100</f>
        <v>0.5931455433077133</v>
      </c>
      <c r="AC432" s="223">
        <f>(PRESSÃO!M432/PRESSÃO!K432)*100</f>
        <v>0.25757358490566035</v>
      </c>
      <c r="AD432" s="223">
        <f>(PRESSÃO!N432/PRESSÃO!I432)*100</f>
        <v>0</v>
      </c>
      <c r="AE432" s="223">
        <f>(PRESSÃO!O432/PRESSÃO!L432)*100</f>
        <v>2.2003786283995814</v>
      </c>
      <c r="AF432" s="108">
        <v>0</v>
      </c>
      <c r="AG432" s="129"/>
    </row>
    <row r="433" spans="1:33" ht="15" customHeight="1" x14ac:dyDescent="0.2">
      <c r="A433" s="277">
        <v>17</v>
      </c>
      <c r="B433" s="279">
        <v>30</v>
      </c>
      <c r="C433" s="4" t="s">
        <v>538</v>
      </c>
      <c r="D433" s="1" t="s">
        <v>7</v>
      </c>
      <c r="E433" s="291">
        <v>3535507</v>
      </c>
      <c r="F433" s="94">
        <v>1001.09</v>
      </c>
      <c r="G433" s="94">
        <v>3.8825746093353626</v>
      </c>
      <c r="H433" s="94">
        <v>4.9032514396245563</v>
      </c>
      <c r="I433" s="223">
        <f>PRESSÃO!K433</f>
        <v>9.26</v>
      </c>
      <c r="J433" s="223">
        <f>PRESSÃO!L433</f>
        <v>1.0206768302891938</v>
      </c>
      <c r="K433" s="108" t="s">
        <v>137</v>
      </c>
      <c r="L433" s="108" t="s">
        <v>137</v>
      </c>
      <c r="M433" s="108" t="s">
        <v>137</v>
      </c>
      <c r="N433" s="108" t="s">
        <v>137</v>
      </c>
      <c r="O433" s="108" t="s">
        <v>137</v>
      </c>
      <c r="P433" s="108" t="s">
        <v>137</v>
      </c>
      <c r="Q433" s="108" t="s">
        <v>137</v>
      </c>
      <c r="R433" s="108" t="s">
        <v>137</v>
      </c>
      <c r="S433" s="108" t="s">
        <v>137</v>
      </c>
      <c r="T433" s="108" t="s">
        <v>137</v>
      </c>
      <c r="U433" s="299">
        <f>(I433*31536000)/FM!I433</f>
        <v>6721.3699449904479</v>
      </c>
      <c r="V433" s="299">
        <f>(J433*31536000)/FM!I433</f>
        <v>740.8581609777433</v>
      </c>
      <c r="W433" s="87">
        <v>92.26</v>
      </c>
      <c r="X433" s="86">
        <v>100</v>
      </c>
      <c r="Y433" s="87">
        <v>91.01</v>
      </c>
      <c r="Z433" s="87">
        <v>17.72</v>
      </c>
      <c r="AA433" s="87">
        <v>100</v>
      </c>
      <c r="AB433" s="223">
        <f>(PRESSÃO!M433/PRESSÃO!J433)*100</f>
        <v>7.6879985585414738</v>
      </c>
      <c r="AC433" s="223">
        <f>(PRESSÃO!M433/PRESSÃO!K433)*100</f>
        <v>4.0708628509719222</v>
      </c>
      <c r="AD433" s="223">
        <f>(PRESSÃO!N433/PRESSÃO!I433)*100</f>
        <v>8.8205181988408565</v>
      </c>
      <c r="AE433" s="223">
        <f>(PRESSÃO!O433/PRESSÃO!L433)*100</f>
        <v>3.3799826719124506</v>
      </c>
      <c r="AF433" s="108">
        <v>0</v>
      </c>
      <c r="AG433" s="129"/>
    </row>
    <row r="434" spans="1:33" ht="15" customHeight="1" x14ac:dyDescent="0.2">
      <c r="A434" s="277">
        <v>2</v>
      </c>
      <c r="B434" s="279">
        <v>30</v>
      </c>
      <c r="C434" s="4" t="s">
        <v>539</v>
      </c>
      <c r="D434" s="1" t="s">
        <v>6</v>
      </c>
      <c r="E434" s="291">
        <v>3535606</v>
      </c>
      <c r="F434" s="94">
        <v>809.79</v>
      </c>
      <c r="G434" s="94">
        <v>3.8425480669710801</v>
      </c>
      <c r="H434" s="94">
        <v>5.093377515854896</v>
      </c>
      <c r="I434" s="223">
        <f>PRESSÃO!K434</f>
        <v>11.93</v>
      </c>
      <c r="J434" s="223">
        <f>PRESSÃO!L434</f>
        <v>1.2508294488838159</v>
      </c>
      <c r="K434" s="108" t="s">
        <v>137</v>
      </c>
      <c r="L434" s="108" t="s">
        <v>137</v>
      </c>
      <c r="M434" s="108" t="s">
        <v>137</v>
      </c>
      <c r="N434" s="108" t="s">
        <v>137</v>
      </c>
      <c r="O434" s="108" t="s">
        <v>137</v>
      </c>
      <c r="P434" s="108" t="s">
        <v>137</v>
      </c>
      <c r="Q434" s="108" t="s">
        <v>137</v>
      </c>
      <c r="R434" s="108" t="s">
        <v>137</v>
      </c>
      <c r="S434" s="108" t="s">
        <v>137</v>
      </c>
      <c r="T434" s="108" t="s">
        <v>137</v>
      </c>
      <c r="U434" s="299">
        <f>(I434*31536000)/FM!I434</f>
        <v>21026.349969261722</v>
      </c>
      <c r="V434" s="299">
        <f>(J434*31536000)/FM!I434</f>
        <v>2204.5580674006601</v>
      </c>
      <c r="W434" s="87" t="s">
        <v>858</v>
      </c>
      <c r="X434" s="86">
        <v>100</v>
      </c>
      <c r="Y434" s="87" t="s">
        <v>858</v>
      </c>
      <c r="Z434" s="87" t="s">
        <v>858</v>
      </c>
      <c r="AA434" s="87" t="s">
        <v>858</v>
      </c>
      <c r="AB434" s="223">
        <f>(PRESSÃO!M434/PRESSÃO!J434)*100</f>
        <v>0.75380432493929828</v>
      </c>
      <c r="AC434" s="223">
        <f>(PRESSÃO!M434/PRESSÃO!K434)*100</f>
        <v>0.32182816429170158</v>
      </c>
      <c r="AD434" s="223">
        <f>(PRESSÃO!N434/PRESSÃO!I434)*100</f>
        <v>0.87434430004367358</v>
      </c>
      <c r="AE434" s="223">
        <f>(PRESSÃO!O434/PRESSÃO!L434)*100</f>
        <v>0.38350552141865762</v>
      </c>
      <c r="AF434" s="108">
        <v>0</v>
      </c>
      <c r="AG434" s="129"/>
    </row>
    <row r="435" spans="1:33" ht="15" customHeight="1" x14ac:dyDescent="0.2">
      <c r="A435" s="277">
        <v>15</v>
      </c>
      <c r="B435" s="279">
        <v>30</v>
      </c>
      <c r="C435" s="4" t="s">
        <v>540</v>
      </c>
      <c r="D435" s="1" t="s">
        <v>17</v>
      </c>
      <c r="E435" s="291">
        <v>3535705</v>
      </c>
      <c r="F435" s="94">
        <v>154.56</v>
      </c>
      <c r="G435" s="94">
        <v>0.26017252536783358</v>
      </c>
      <c r="H435" s="94">
        <v>0.3902587880517504</v>
      </c>
      <c r="I435" s="223">
        <f>PRESSÃO!K435</f>
        <v>1.21</v>
      </c>
      <c r="J435" s="223">
        <f>PRESSÃO!L435</f>
        <v>0.13008626268391682</v>
      </c>
      <c r="K435" s="108" t="s">
        <v>137</v>
      </c>
      <c r="L435" s="108" t="s">
        <v>137</v>
      </c>
      <c r="M435" s="108" t="s">
        <v>137</v>
      </c>
      <c r="N435" s="108" t="s">
        <v>137</v>
      </c>
      <c r="O435" s="108" t="s">
        <v>137</v>
      </c>
      <c r="P435" s="108" t="s">
        <v>137</v>
      </c>
      <c r="Q435" s="108" t="s">
        <v>137</v>
      </c>
      <c r="R435" s="108" t="s">
        <v>137</v>
      </c>
      <c r="S435" s="108" t="s">
        <v>137</v>
      </c>
      <c r="T435" s="108" t="s">
        <v>137</v>
      </c>
      <c r="U435" s="299">
        <f>(I435*31536000)/FM!I435</f>
        <v>6219.8141809290955</v>
      </c>
      <c r="V435" s="299">
        <f>(J435*31536000)/FM!I435</f>
        <v>668.68791850040759</v>
      </c>
      <c r="W435" s="87" t="s">
        <v>858</v>
      </c>
      <c r="X435" s="86" t="s">
        <v>858</v>
      </c>
      <c r="Y435" s="87" t="s">
        <v>858</v>
      </c>
      <c r="Z435" s="87" t="s">
        <v>858</v>
      </c>
      <c r="AA435" s="87" t="s">
        <v>858</v>
      </c>
      <c r="AB435" s="223">
        <f>(PRESSÃO!M435/PRESSÃO!J435)*100</f>
        <v>97.943137144502685</v>
      </c>
      <c r="AC435" s="223">
        <f>(PRESSÃO!M435/PRESSÃO!K435)*100</f>
        <v>31.589396694214873</v>
      </c>
      <c r="AD435" s="223">
        <f>(PRESSÃO!N435/PRESSÃO!I435)*100</f>
        <v>107.00657173788579</v>
      </c>
      <c r="AE435" s="223">
        <f>(PRESSÃO!O435/PRESSÃO!L435)*100</f>
        <v>79.816267957736457</v>
      </c>
      <c r="AF435" s="108">
        <v>0</v>
      </c>
      <c r="AG435" s="129"/>
    </row>
    <row r="436" spans="1:33" ht="15" customHeight="1" x14ac:dyDescent="0.2">
      <c r="A436" s="277">
        <v>14</v>
      </c>
      <c r="B436" s="279">
        <v>30</v>
      </c>
      <c r="C436" s="4" t="s">
        <v>541</v>
      </c>
      <c r="D436" s="1" t="s">
        <v>8</v>
      </c>
      <c r="E436" s="291">
        <v>3535804</v>
      </c>
      <c r="F436" s="94">
        <v>1019.84</v>
      </c>
      <c r="G436" s="94">
        <v>3.762494982242516</v>
      </c>
      <c r="H436" s="94">
        <v>5.1033841514459661</v>
      </c>
      <c r="I436" s="223">
        <f>PRESSÃO!K436</f>
        <v>11.42</v>
      </c>
      <c r="J436" s="223">
        <f>PRESSÃO!L436</f>
        <v>1.3408891692034501</v>
      </c>
      <c r="K436" s="108" t="s">
        <v>137</v>
      </c>
      <c r="L436" s="108" t="s">
        <v>137</v>
      </c>
      <c r="M436" s="108" t="s">
        <v>137</v>
      </c>
      <c r="N436" s="108" t="s">
        <v>137</v>
      </c>
      <c r="O436" s="108" t="s">
        <v>137</v>
      </c>
      <c r="P436" s="108" t="s">
        <v>137</v>
      </c>
      <c r="Q436" s="108" t="s">
        <v>137</v>
      </c>
      <c r="R436" s="108" t="s">
        <v>137</v>
      </c>
      <c r="S436" s="108" t="s">
        <v>137</v>
      </c>
      <c r="T436" s="108" t="s">
        <v>137</v>
      </c>
      <c r="U436" s="299">
        <f>(I436*31536000)/FM!I436</f>
        <v>18872.353403552901</v>
      </c>
      <c r="V436" s="299">
        <f>(J436*31536000)/FM!I436</f>
        <v>2215.9136844311693</v>
      </c>
      <c r="W436" s="87">
        <v>68.44</v>
      </c>
      <c r="X436" s="86">
        <v>89.43</v>
      </c>
      <c r="Y436" s="87">
        <v>59.15</v>
      </c>
      <c r="Z436" s="87">
        <v>18.649999999999999</v>
      </c>
      <c r="AA436" s="87">
        <v>84.18</v>
      </c>
      <c r="AB436" s="223">
        <f>(PRESSÃO!M436/PRESSÃO!J436)*100</f>
        <v>16.086145499499583</v>
      </c>
      <c r="AC436" s="223">
        <f>(PRESSÃO!M436/PRESSÃO!K436)*100</f>
        <v>7.1885971978984244</v>
      </c>
      <c r="AD436" s="223">
        <f>(PRESSÃO!N436/PRESSÃO!I436)*100</f>
        <v>21.413508956224543</v>
      </c>
      <c r="AE436" s="223">
        <f>(PRESSÃO!O436/PRESSÃO!L436)*100</f>
        <v>1.1377226657041706</v>
      </c>
      <c r="AF436" s="108">
        <v>0</v>
      </c>
      <c r="AG436" s="129"/>
    </row>
    <row r="437" spans="1:33" ht="15" customHeight="1" x14ac:dyDescent="0.2">
      <c r="A437" s="277">
        <v>15</v>
      </c>
      <c r="B437" s="279">
        <v>30</v>
      </c>
      <c r="C437" s="4" t="s">
        <v>542</v>
      </c>
      <c r="D437" s="1" t="s">
        <v>17</v>
      </c>
      <c r="E437" s="291">
        <v>3535903</v>
      </c>
      <c r="F437" s="94">
        <v>139.51</v>
      </c>
      <c r="G437" s="94">
        <v>0.21013934741248097</v>
      </c>
      <c r="H437" s="94">
        <v>0.32021233891425671</v>
      </c>
      <c r="I437" s="223">
        <f>PRESSÃO!K437</f>
        <v>1</v>
      </c>
      <c r="J437" s="223">
        <f>PRESSÃO!L437</f>
        <v>0.11007299150177574</v>
      </c>
      <c r="K437" s="108" t="s">
        <v>137</v>
      </c>
      <c r="L437" s="108" t="s">
        <v>137</v>
      </c>
      <c r="M437" s="108" t="s">
        <v>137</v>
      </c>
      <c r="N437" s="108" t="s">
        <v>137</v>
      </c>
      <c r="O437" s="108" t="s">
        <v>137</v>
      </c>
      <c r="P437" s="108" t="s">
        <v>137</v>
      </c>
      <c r="Q437" s="108" t="s">
        <v>137</v>
      </c>
      <c r="R437" s="108" t="s">
        <v>137</v>
      </c>
      <c r="S437" s="108" t="s">
        <v>137</v>
      </c>
      <c r="T437" s="108" t="s">
        <v>137</v>
      </c>
      <c r="U437" s="299">
        <f>(I437*31536000)/FM!I437</f>
        <v>8157.2684945680294</v>
      </c>
      <c r="V437" s="299">
        <f>(J437*31536000)/FM!I437</f>
        <v>897.89494568028965</v>
      </c>
      <c r="W437" s="87">
        <v>95.69</v>
      </c>
      <c r="X437" s="86">
        <v>100</v>
      </c>
      <c r="Y437" s="87">
        <v>93.5</v>
      </c>
      <c r="Z437" s="87">
        <v>14.19</v>
      </c>
      <c r="AA437" s="87">
        <v>100</v>
      </c>
      <c r="AB437" s="223">
        <f>(PRESSÃO!M437/PRESSÃO!J437)*100</f>
        <v>72.918676648036012</v>
      </c>
      <c r="AC437" s="223">
        <f>(PRESSÃO!M437/PRESSÃO!K437)*100</f>
        <v>23.349460000000004</v>
      </c>
      <c r="AD437" s="223">
        <f>(PRESSÃO!N437/PRESSÃO!I437)*100</f>
        <v>94.956800074343676</v>
      </c>
      <c r="AE437" s="223">
        <f>(PRESSÃO!O437/PRESSÃO!L437)*100</f>
        <v>30.845895561448657</v>
      </c>
      <c r="AF437" s="108">
        <v>0</v>
      </c>
      <c r="AG437" s="129"/>
    </row>
    <row r="438" spans="1:33" ht="15" customHeight="1" x14ac:dyDescent="0.2">
      <c r="A438" s="277">
        <v>20</v>
      </c>
      <c r="B438" s="279">
        <v>30</v>
      </c>
      <c r="C438" s="4" t="s">
        <v>543</v>
      </c>
      <c r="D438" s="1" t="s">
        <v>3</v>
      </c>
      <c r="E438" s="291">
        <v>3536000</v>
      </c>
      <c r="F438" s="94">
        <v>365.22</v>
      </c>
      <c r="G438" s="94">
        <v>0.92061047437848809</v>
      </c>
      <c r="H438" s="94">
        <v>1.2308161777016742</v>
      </c>
      <c r="I438" s="223">
        <f>PRESSÃO!K438</f>
        <v>2.72</v>
      </c>
      <c r="J438" s="223">
        <f>PRESSÃO!L438</f>
        <v>0.31020570332318609</v>
      </c>
      <c r="K438" s="108" t="s">
        <v>137</v>
      </c>
      <c r="L438" s="108" t="s">
        <v>137</v>
      </c>
      <c r="M438" s="108" t="s">
        <v>137</v>
      </c>
      <c r="N438" s="108" t="s">
        <v>137</v>
      </c>
      <c r="O438" s="108" t="s">
        <v>137</v>
      </c>
      <c r="P438" s="108" t="s">
        <v>137</v>
      </c>
      <c r="Q438" s="108" t="s">
        <v>137</v>
      </c>
      <c r="R438" s="108" t="s">
        <v>137</v>
      </c>
      <c r="S438" s="108" t="s">
        <v>137</v>
      </c>
      <c r="T438" s="108" t="s">
        <v>137</v>
      </c>
      <c r="U438" s="299">
        <f>(I438*31536000)/FM!I438</f>
        <v>8068.6595804722037</v>
      </c>
      <c r="V438" s="299">
        <f>(J438*31536000)/FM!I438</f>
        <v>920.20008089549401</v>
      </c>
      <c r="W438" s="87">
        <v>88.99</v>
      </c>
      <c r="X438" s="86">
        <v>100</v>
      </c>
      <c r="Y438" s="87">
        <v>86.96</v>
      </c>
      <c r="Z438" s="87">
        <v>8.33</v>
      </c>
      <c r="AA438" s="87">
        <v>100</v>
      </c>
      <c r="AB438" s="223">
        <f>(PRESSÃO!M438/PRESSÃO!J438)*100</f>
        <v>0.10450788861111103</v>
      </c>
      <c r="AC438" s="223">
        <f>(PRESSÃO!M438/PRESSÃO!K438)*100</f>
        <v>4.7290441176470584E-2</v>
      </c>
      <c r="AD438" s="223">
        <f>(PRESSÃO!N438/PRESSÃO!I438)*100</f>
        <v>0</v>
      </c>
      <c r="AE438" s="223">
        <f>(PRESSÃO!O438/PRESSÃO!L438)*100</f>
        <v>0.41466033223118259</v>
      </c>
      <c r="AF438" s="108">
        <v>0</v>
      </c>
      <c r="AG438" s="129"/>
    </row>
    <row r="439" spans="1:33" ht="15" customHeight="1" x14ac:dyDescent="0.2">
      <c r="A439" s="277">
        <v>17</v>
      </c>
      <c r="B439" s="279">
        <v>30</v>
      </c>
      <c r="C439" s="4" t="s">
        <v>544</v>
      </c>
      <c r="D439" s="1" t="s">
        <v>7</v>
      </c>
      <c r="E439" s="291">
        <v>3536109</v>
      </c>
      <c r="F439" s="94">
        <v>210.04</v>
      </c>
      <c r="G439" s="94">
        <v>0.77051094051243019</v>
      </c>
      <c r="H439" s="94">
        <v>1.0106701946981229</v>
      </c>
      <c r="I439" s="223">
        <f>PRESSÃO!K439</f>
        <v>2.12</v>
      </c>
      <c r="J439" s="223">
        <f>PRESSÃO!L439</f>
        <v>0.24015925418569273</v>
      </c>
      <c r="K439" s="108" t="s">
        <v>137</v>
      </c>
      <c r="L439" s="108" t="s">
        <v>137</v>
      </c>
      <c r="M439" s="108" t="s">
        <v>137</v>
      </c>
      <c r="N439" s="108" t="s">
        <v>137</v>
      </c>
      <c r="O439" s="108" t="s">
        <v>137</v>
      </c>
      <c r="P439" s="108" t="s">
        <v>137</v>
      </c>
      <c r="Q439" s="108" t="s">
        <v>137</v>
      </c>
      <c r="R439" s="108" t="s">
        <v>137</v>
      </c>
      <c r="S439" s="108" t="s">
        <v>137</v>
      </c>
      <c r="T439" s="108" t="s">
        <v>137</v>
      </c>
      <c r="U439" s="299">
        <f>(I439*31536000)/FM!I439</f>
        <v>11025.118733509235</v>
      </c>
      <c r="V439" s="299">
        <f>(J439*31536000)/FM!I439</f>
        <v>1248.9548548812675</v>
      </c>
      <c r="W439" s="87">
        <v>64.099999999999994</v>
      </c>
      <c r="X439" s="86">
        <v>100</v>
      </c>
      <c r="Y439" s="87">
        <v>53.35</v>
      </c>
      <c r="Z439" s="87">
        <v>36.6</v>
      </c>
      <c r="AA439" s="87">
        <v>81.510000000000005</v>
      </c>
      <c r="AB439" s="223">
        <f>(PRESSÃO!M439/PRESSÃO!J439)*100</f>
        <v>1.6711584143475056</v>
      </c>
      <c r="AC439" s="223">
        <f>(PRESSÃO!M439/PRESSÃO!K439)*100</f>
        <v>0.79669339622641511</v>
      </c>
      <c r="AD439" s="223">
        <f>(PRESSÃO!N439/PRESSÃO!I439)*100</f>
        <v>1.840765556238223</v>
      </c>
      <c r="AE439" s="223">
        <f>(PRESSÃO!O439/PRESSÃO!L439)*100</f>
        <v>1.1270021674481212</v>
      </c>
      <c r="AF439" s="108">
        <v>0</v>
      </c>
      <c r="AG439" s="129"/>
    </row>
    <row r="440" spans="1:33" ht="15" customHeight="1" x14ac:dyDescent="0.2">
      <c r="A440" s="277">
        <v>11</v>
      </c>
      <c r="B440" s="279">
        <v>30</v>
      </c>
      <c r="C440" s="4" t="s">
        <v>545</v>
      </c>
      <c r="D440" s="1" t="s">
        <v>12</v>
      </c>
      <c r="E440" s="291">
        <v>3536208</v>
      </c>
      <c r="F440" s="94">
        <v>359.69</v>
      </c>
      <c r="G440" s="94">
        <v>3.3522229230086253</v>
      </c>
      <c r="H440" s="94">
        <v>4.7531519057584983</v>
      </c>
      <c r="I440" s="223">
        <f>PRESSÃO!K440</f>
        <v>10.89</v>
      </c>
      <c r="J440" s="223">
        <f>PRESSÃO!L440</f>
        <v>1.400928982749873</v>
      </c>
      <c r="K440" s="108" t="s">
        <v>137</v>
      </c>
      <c r="L440" s="108" t="s">
        <v>137</v>
      </c>
      <c r="M440" s="108" t="s">
        <v>137</v>
      </c>
      <c r="N440" s="108" t="s">
        <v>137</v>
      </c>
      <c r="O440" s="108" t="s">
        <v>137</v>
      </c>
      <c r="P440" s="108" t="s">
        <v>137</v>
      </c>
      <c r="Q440" s="108" t="s">
        <v>137</v>
      </c>
      <c r="R440" s="108" t="s">
        <v>137</v>
      </c>
      <c r="S440" s="108" t="s">
        <v>137</v>
      </c>
      <c r="T440" s="108" t="s">
        <v>137</v>
      </c>
      <c r="U440" s="299">
        <f>(I440*31536000)/FM!I440</f>
        <v>18135.2400063368</v>
      </c>
      <c r="V440" s="299">
        <f>(J440*31536000)/FM!I440</f>
        <v>2332.9828589533713</v>
      </c>
      <c r="W440" s="87">
        <v>71.48</v>
      </c>
      <c r="X440" s="86">
        <v>100</v>
      </c>
      <c r="Y440" s="87">
        <v>58.88</v>
      </c>
      <c r="Z440" s="87">
        <v>23.67</v>
      </c>
      <c r="AA440" s="87">
        <v>100</v>
      </c>
      <c r="AB440" s="223">
        <f>(PRESSÃO!M440/PRESSÃO!J440)*100</f>
        <v>0.97385905011620477</v>
      </c>
      <c r="AC440" s="223">
        <f>(PRESSÃO!M440/PRESSÃO!K440)*100</f>
        <v>0.42505968778696046</v>
      </c>
      <c r="AD440" s="223">
        <f>(PRESSÃO!N440/PRESSÃO!I440)*100</f>
        <v>1.1068625462025852</v>
      </c>
      <c r="AE440" s="223">
        <f>(PRESSÃO!O440/PRESSÃO!L440)*100</f>
        <v>0.65560068448093733</v>
      </c>
      <c r="AF440" s="108">
        <v>0</v>
      </c>
      <c r="AG440" s="129"/>
    </row>
    <row r="441" spans="1:33" ht="15" customHeight="1" x14ac:dyDescent="0.2">
      <c r="A441" s="277">
        <v>15</v>
      </c>
      <c r="B441" s="279">
        <v>30</v>
      </c>
      <c r="C441" s="4" t="s">
        <v>546</v>
      </c>
      <c r="D441" s="1" t="s">
        <v>17</v>
      </c>
      <c r="E441" s="291">
        <v>3536257</v>
      </c>
      <c r="F441" s="94">
        <v>84.51</v>
      </c>
      <c r="G441" s="94">
        <v>0.14009289827498733</v>
      </c>
      <c r="H441" s="94">
        <v>0.21013934741248097</v>
      </c>
      <c r="I441" s="223">
        <f>PRESSÃO!K441</f>
        <v>0.65</v>
      </c>
      <c r="J441" s="223">
        <f>PRESSÃO!L441</f>
        <v>7.0046449137493638E-2</v>
      </c>
      <c r="K441" s="108" t="s">
        <v>137</v>
      </c>
      <c r="L441" s="108" t="s">
        <v>137</v>
      </c>
      <c r="M441" s="108" t="s">
        <v>137</v>
      </c>
      <c r="N441" s="108" t="s">
        <v>137</v>
      </c>
      <c r="O441" s="108" t="s">
        <v>137</v>
      </c>
      <c r="P441" s="108" t="s">
        <v>137</v>
      </c>
      <c r="Q441" s="108" t="s">
        <v>137</v>
      </c>
      <c r="R441" s="108" t="s">
        <v>137</v>
      </c>
      <c r="S441" s="108" t="s">
        <v>137</v>
      </c>
      <c r="T441" s="108" t="s">
        <v>137</v>
      </c>
      <c r="U441" s="299">
        <f>(I441*31536000)/FM!I441</f>
        <v>10004.099560761348</v>
      </c>
      <c r="V441" s="299">
        <f>(J441*31536000)/FM!I441</f>
        <v>1078.0794631527572</v>
      </c>
      <c r="W441" s="87">
        <v>80.83</v>
      </c>
      <c r="X441" s="86">
        <v>80.83</v>
      </c>
      <c r="Y441" s="87">
        <v>80.83</v>
      </c>
      <c r="Z441" s="87">
        <v>19.73</v>
      </c>
      <c r="AA441" s="87">
        <v>100</v>
      </c>
      <c r="AB441" s="223">
        <f>(PRESSÃO!M441/PRESSÃO!J441)*100</f>
        <v>11.310209293335026</v>
      </c>
      <c r="AC441" s="223">
        <f>(PRESSÃO!M441/PRESSÃO!K441)*100</f>
        <v>3.6564923076923073</v>
      </c>
      <c r="AD441" s="223">
        <f>(PRESSÃO!N441/PRESSÃO!I441)*100</f>
        <v>11.000414860252409</v>
      </c>
      <c r="AE441" s="223">
        <f>(PRESSÃO!O441/PRESSÃO!L441)*100</f>
        <v>11.929798159500256</v>
      </c>
      <c r="AF441" s="108">
        <v>0</v>
      </c>
      <c r="AG441" s="129"/>
    </row>
    <row r="442" spans="1:33" ht="15" customHeight="1" x14ac:dyDescent="0.2">
      <c r="A442" s="277">
        <v>8</v>
      </c>
      <c r="B442" s="279">
        <v>30</v>
      </c>
      <c r="C442" s="4" t="s">
        <v>547</v>
      </c>
      <c r="D442" s="1" t="s">
        <v>51</v>
      </c>
      <c r="E442" s="291">
        <v>3536307</v>
      </c>
      <c r="F442" s="94">
        <v>600.11</v>
      </c>
      <c r="G442" s="94">
        <v>1.8412209487569762</v>
      </c>
      <c r="H442" s="94">
        <v>3.0220039485032979</v>
      </c>
      <c r="I442" s="223">
        <f>PRESSÃO!K442</f>
        <v>9.64</v>
      </c>
      <c r="J442" s="223">
        <f>PRESSÃO!L442</f>
        <v>1.1807829997463217</v>
      </c>
      <c r="K442" s="108" t="s">
        <v>137</v>
      </c>
      <c r="L442" s="108" t="s">
        <v>137</v>
      </c>
      <c r="M442" s="108" t="s">
        <v>137</v>
      </c>
      <c r="N442" s="108" t="s">
        <v>137</v>
      </c>
      <c r="O442" s="108" t="s">
        <v>137</v>
      </c>
      <c r="P442" s="108" t="s">
        <v>137</v>
      </c>
      <c r="Q442" s="108" t="s">
        <v>137</v>
      </c>
      <c r="R442" s="108" t="s">
        <v>137</v>
      </c>
      <c r="S442" s="108" t="s">
        <v>137</v>
      </c>
      <c r="T442" s="108" t="s">
        <v>137</v>
      </c>
      <c r="U442" s="299">
        <f>(I442*31536000)/FM!I442</f>
        <v>21886.755939524839</v>
      </c>
      <c r="V442" s="299">
        <f>(J442*31536000)/FM!I442</f>
        <v>2680.8619640028796</v>
      </c>
      <c r="W442" s="87">
        <v>100</v>
      </c>
      <c r="X442" s="86">
        <v>80.760000000000005</v>
      </c>
      <c r="Y442" s="87">
        <v>100</v>
      </c>
      <c r="Z442" s="87">
        <v>52.12</v>
      </c>
      <c r="AA442" s="87">
        <v>100</v>
      </c>
      <c r="AB442" s="223">
        <f>(PRESSÃO!M442/PRESSÃO!J442)*100</f>
        <v>8.1033481151235076</v>
      </c>
      <c r="AC442" s="223">
        <f>(PRESSÃO!M442/PRESSÃO!K442)*100</f>
        <v>2.5402852697095435</v>
      </c>
      <c r="AD442" s="223">
        <f>(PRESSÃO!N442/PRESSÃO!I442)*100</f>
        <v>11.733067676958859</v>
      </c>
      <c r="AE442" s="223">
        <f>(PRESSÃO!O442/PRESSÃO!L442)*100</f>
        <v>2.4434464254819468</v>
      </c>
      <c r="AF442" s="108">
        <v>0</v>
      </c>
      <c r="AG442" s="129"/>
    </row>
    <row r="443" spans="1:33" ht="15" customHeight="1" x14ac:dyDescent="0.2">
      <c r="A443" s="277">
        <v>20</v>
      </c>
      <c r="B443" s="279">
        <v>30</v>
      </c>
      <c r="C443" s="4" t="s">
        <v>548</v>
      </c>
      <c r="D443" s="1" t="s">
        <v>3</v>
      </c>
      <c r="E443" s="291">
        <v>3536406</v>
      </c>
      <c r="F443" s="94">
        <v>373.89</v>
      </c>
      <c r="G443" s="94">
        <v>0.79052421169457132</v>
      </c>
      <c r="H443" s="94">
        <v>1.1307498217909688</v>
      </c>
      <c r="I443" s="223">
        <f>PRESSÃO!K443</f>
        <v>2.71</v>
      </c>
      <c r="J443" s="223">
        <f>PRESSÃO!L443</f>
        <v>0.34022561009639751</v>
      </c>
      <c r="K443" s="108" t="s">
        <v>137</v>
      </c>
      <c r="L443" s="108" t="s">
        <v>137</v>
      </c>
      <c r="M443" s="108" t="s">
        <v>137</v>
      </c>
      <c r="N443" s="108" t="s">
        <v>137</v>
      </c>
      <c r="O443" s="108" t="s">
        <v>137</v>
      </c>
      <c r="P443" s="108" t="s">
        <v>137</v>
      </c>
      <c r="Q443" s="108" t="s">
        <v>137</v>
      </c>
      <c r="R443" s="108" t="s">
        <v>137</v>
      </c>
      <c r="S443" s="108" t="s">
        <v>137</v>
      </c>
      <c r="T443" s="108" t="s">
        <v>137</v>
      </c>
      <c r="U443" s="299">
        <f>(I443*31536000)/FM!I443</f>
        <v>12507.326211034684</v>
      </c>
      <c r="V443" s="299">
        <f>(J443*31536000)/FM!I443</f>
        <v>1570.2260851748854</v>
      </c>
      <c r="W443" s="87">
        <v>100</v>
      </c>
      <c r="X443" s="86">
        <v>83.14</v>
      </c>
      <c r="Y443" s="87">
        <v>45.72</v>
      </c>
      <c r="Z443" s="87">
        <v>30.56</v>
      </c>
      <c r="AA443" s="87">
        <v>100</v>
      </c>
      <c r="AB443" s="223">
        <f>(PRESSÃO!M443/PRESSÃO!J443)*100</f>
        <v>10.912493428878955</v>
      </c>
      <c r="AC443" s="223">
        <f>(PRESSÃO!M443/PRESSÃO!K443)*100</f>
        <v>4.5532472324723239</v>
      </c>
      <c r="AD443" s="223">
        <f>(PRESSÃO!N443/PRESSÃO!I443)*100</f>
        <v>0</v>
      </c>
      <c r="AE443" s="223">
        <f>(PRESSÃO!O443/PRESSÃO!L443)*100</f>
        <v>36.267992866568314</v>
      </c>
      <c r="AF443" s="108">
        <v>0</v>
      </c>
      <c r="AG443" s="129"/>
    </row>
    <row r="444" spans="1:33" ht="15" customHeight="1" x14ac:dyDescent="0.2">
      <c r="A444" s="277">
        <v>5</v>
      </c>
      <c r="B444" s="279">
        <v>30</v>
      </c>
      <c r="C444" s="4" t="s">
        <v>549</v>
      </c>
      <c r="D444" s="1" t="s">
        <v>9</v>
      </c>
      <c r="E444" s="291">
        <v>3536505</v>
      </c>
      <c r="F444" s="94">
        <v>139.33000000000001</v>
      </c>
      <c r="G444" s="94">
        <v>0.40026542364282092</v>
      </c>
      <c r="H444" s="94">
        <v>0.61040477105530189</v>
      </c>
      <c r="I444" s="223">
        <f>PRESSÃO!K444</f>
        <v>1.62</v>
      </c>
      <c r="J444" s="223">
        <f>PRESSÃO!L444</f>
        <v>0.21013934741248097</v>
      </c>
      <c r="K444" s="108" t="s">
        <v>137</v>
      </c>
      <c r="L444" s="108" t="s">
        <v>137</v>
      </c>
      <c r="M444" s="108" t="s">
        <v>137</v>
      </c>
      <c r="N444" s="108" t="s">
        <v>137</v>
      </c>
      <c r="O444" s="108" t="s">
        <v>137</v>
      </c>
      <c r="P444" s="108" t="s">
        <v>137</v>
      </c>
      <c r="Q444" s="108" t="s">
        <v>137</v>
      </c>
      <c r="R444" s="108" t="s">
        <v>137</v>
      </c>
      <c r="S444" s="108" t="s">
        <v>137</v>
      </c>
      <c r="T444" s="108" t="s">
        <v>137</v>
      </c>
      <c r="U444" s="299">
        <f>(I444*31536000)/FM!I444</f>
        <v>526.92816254963645</v>
      </c>
      <c r="V444" s="299">
        <f>(J444*31536000)/FM!I444</f>
        <v>68.350827291011299</v>
      </c>
      <c r="W444" s="87">
        <v>100</v>
      </c>
      <c r="X444" s="86" t="s">
        <v>858</v>
      </c>
      <c r="Y444" s="87">
        <v>100</v>
      </c>
      <c r="Z444" s="87">
        <v>29.75</v>
      </c>
      <c r="AA444" s="87">
        <v>100</v>
      </c>
      <c r="AB444" s="223">
        <f>(PRESSÃO!M444/PRESSÃO!J444)*100</f>
        <v>547.98367552355762</v>
      </c>
      <c r="AC444" s="223">
        <f>(PRESSÃO!M444/PRESSÃO!K444)*100</f>
        <v>206.47645061728394</v>
      </c>
      <c r="AD444" s="223">
        <f>(PRESSÃO!N444/PRESSÃO!I444)*100</f>
        <v>810.7416000278356</v>
      </c>
      <c r="AE444" s="223">
        <f>(PRESSÃO!O444/PRESSÃO!L444)*100</f>
        <v>47.492390753504566</v>
      </c>
      <c r="AF444" s="108">
        <v>1</v>
      </c>
      <c r="AG444" s="129"/>
    </row>
    <row r="445" spans="1:33" ht="15" customHeight="1" x14ac:dyDescent="0.2">
      <c r="A445" s="277">
        <v>17</v>
      </c>
      <c r="B445" s="279">
        <v>30</v>
      </c>
      <c r="C445" s="4" t="s">
        <v>550</v>
      </c>
      <c r="D445" s="1" t="s">
        <v>7</v>
      </c>
      <c r="E445" s="291">
        <v>3536570</v>
      </c>
      <c r="F445" s="94">
        <v>256.55</v>
      </c>
      <c r="G445" s="94">
        <v>1.0106701946981229</v>
      </c>
      <c r="H445" s="94">
        <v>1.2708427200659564</v>
      </c>
      <c r="I445" s="223">
        <f>PRESSÃO!K445</f>
        <v>2.41</v>
      </c>
      <c r="J445" s="223">
        <f>PRESSÃO!L445</f>
        <v>0.26017252536783353</v>
      </c>
      <c r="K445" s="108" t="s">
        <v>137</v>
      </c>
      <c r="L445" s="108" t="s">
        <v>137</v>
      </c>
      <c r="M445" s="108" t="s">
        <v>137</v>
      </c>
      <c r="N445" s="108" t="s">
        <v>137</v>
      </c>
      <c r="O445" s="108" t="s">
        <v>137</v>
      </c>
      <c r="P445" s="108" t="s">
        <v>137</v>
      </c>
      <c r="Q445" s="108" t="s">
        <v>137</v>
      </c>
      <c r="R445" s="108" t="s">
        <v>137</v>
      </c>
      <c r="S445" s="108" t="s">
        <v>137</v>
      </c>
      <c r="T445" s="108" t="s">
        <v>137</v>
      </c>
      <c r="U445" s="299">
        <f>(I445*31536000)/FM!I445</f>
        <v>42817.892957746481</v>
      </c>
      <c r="V445" s="299">
        <f>(J445*31536000)/FM!I445</f>
        <v>4622.4229633802806</v>
      </c>
      <c r="W445" s="87">
        <v>64.709999999999994</v>
      </c>
      <c r="X445" s="86">
        <v>100</v>
      </c>
      <c r="Y445" s="87">
        <v>63.78</v>
      </c>
      <c r="Z445" s="87">
        <v>13.89</v>
      </c>
      <c r="AA445" s="87">
        <v>94.97</v>
      </c>
      <c r="AB445" s="223">
        <f>(PRESSÃO!M445/PRESSÃO!J445)*100</f>
        <v>7.968208685551935</v>
      </c>
      <c r="AC445" s="223">
        <f>(PRESSÃO!M445/PRESSÃO!K445)*100</f>
        <v>4.2018008298755181</v>
      </c>
      <c r="AD445" s="223">
        <f>(PRESSÃO!N445/PRESSÃO!I445)*100</f>
        <v>0.55860952758048976</v>
      </c>
      <c r="AE445" s="223">
        <f>(PRESSÃO!O445/PRESSÃO!L445)*100</f>
        <v>36.751651568441019</v>
      </c>
      <c r="AF445" s="108">
        <v>0</v>
      </c>
      <c r="AG445" s="129"/>
    </row>
    <row r="446" spans="1:33" ht="15" customHeight="1" x14ac:dyDescent="0.2">
      <c r="A446" s="277">
        <v>15</v>
      </c>
      <c r="B446" s="279">
        <v>30</v>
      </c>
      <c r="C446" s="4" t="s">
        <v>551</v>
      </c>
      <c r="D446" s="1" t="s">
        <v>17</v>
      </c>
      <c r="E446" s="291">
        <v>3536604</v>
      </c>
      <c r="F446" s="94">
        <v>740.83</v>
      </c>
      <c r="G446" s="94">
        <v>1.2208095421106038</v>
      </c>
      <c r="H446" s="94">
        <v>1.8312143131659058</v>
      </c>
      <c r="I446" s="223">
        <f>PRESSÃO!K446</f>
        <v>5.71</v>
      </c>
      <c r="J446" s="223">
        <f>PRESSÃO!L446</f>
        <v>0.610404771055302</v>
      </c>
      <c r="K446" s="108" t="s">
        <v>137</v>
      </c>
      <c r="L446" s="108" t="s">
        <v>137</v>
      </c>
      <c r="M446" s="108" t="s">
        <v>137</v>
      </c>
      <c r="N446" s="108" t="s">
        <v>137</v>
      </c>
      <c r="O446" s="108" t="s">
        <v>137</v>
      </c>
      <c r="P446" s="108" t="s">
        <v>137</v>
      </c>
      <c r="Q446" s="108" t="s">
        <v>137</v>
      </c>
      <c r="R446" s="108" t="s">
        <v>137</v>
      </c>
      <c r="S446" s="108" t="s">
        <v>137</v>
      </c>
      <c r="T446" s="108" t="s">
        <v>137</v>
      </c>
      <c r="U446" s="299">
        <f>(I446*31536000)/FM!I446</f>
        <v>21100.370283571596</v>
      </c>
      <c r="V446" s="299">
        <f>(J446*31536000)/FM!I446</f>
        <v>2255.6509093039608</v>
      </c>
      <c r="W446" s="87">
        <v>88.95</v>
      </c>
      <c r="X446" s="86" t="s">
        <v>858</v>
      </c>
      <c r="Y446" s="87">
        <v>87.27</v>
      </c>
      <c r="Z446" s="87">
        <v>18.12</v>
      </c>
      <c r="AA446" s="87">
        <v>98.58</v>
      </c>
      <c r="AB446" s="223">
        <f>(PRESSÃO!M446/PRESSÃO!J446)*100</f>
        <v>13.091061940508173</v>
      </c>
      <c r="AC446" s="223">
        <f>(PRESSÃO!M446/PRESSÃO!K446)*100</f>
        <v>4.1983432574430823</v>
      </c>
      <c r="AD446" s="223">
        <f>(PRESSÃO!N446/PRESSÃO!I446)*100</f>
        <v>18.441082923613276</v>
      </c>
      <c r="AE446" s="223">
        <f>(PRESSÃO!O446/PRESSÃO!L446)*100</f>
        <v>2.3910199742979596</v>
      </c>
      <c r="AF446" s="108">
        <v>0</v>
      </c>
      <c r="AG446" s="129"/>
    </row>
    <row r="447" spans="1:33" ht="15" customHeight="1" x14ac:dyDescent="0.2">
      <c r="A447" s="277">
        <v>13</v>
      </c>
      <c r="B447" s="279">
        <v>30</v>
      </c>
      <c r="C447" s="4" t="s">
        <v>552</v>
      </c>
      <c r="D447" s="1" t="s">
        <v>10</v>
      </c>
      <c r="E447" s="291">
        <v>3536703</v>
      </c>
      <c r="F447" s="94">
        <v>729.18</v>
      </c>
      <c r="G447" s="94">
        <v>2.4616323554033483</v>
      </c>
      <c r="H447" s="94">
        <v>3.0920503976407909</v>
      </c>
      <c r="I447" s="223">
        <f>PRESSÃO!K447</f>
        <v>5.98</v>
      </c>
      <c r="J447" s="223">
        <f>PRESSÃO!L447</f>
        <v>0.63041804223744258</v>
      </c>
      <c r="K447" s="108" t="s">
        <v>137</v>
      </c>
      <c r="L447" s="108" t="s">
        <v>137</v>
      </c>
      <c r="M447" s="108" t="s">
        <v>137</v>
      </c>
      <c r="N447" s="108" t="s">
        <v>137</v>
      </c>
      <c r="O447" s="108" t="s">
        <v>137</v>
      </c>
      <c r="P447" s="108" t="s">
        <v>137</v>
      </c>
      <c r="Q447" s="108" t="s">
        <v>137</v>
      </c>
      <c r="R447" s="108" t="s">
        <v>137</v>
      </c>
      <c r="S447" s="108" t="s">
        <v>137</v>
      </c>
      <c r="T447" s="108" t="s">
        <v>137</v>
      </c>
      <c r="U447" s="299">
        <f>(I447*31536000)/FM!I447</f>
        <v>4286.7110676698567</v>
      </c>
      <c r="V447" s="299">
        <f>(J447*31536000)/FM!I447</f>
        <v>451.90969881572039</v>
      </c>
      <c r="W447" s="87">
        <v>100</v>
      </c>
      <c r="X447" s="86">
        <v>92.4</v>
      </c>
      <c r="Y447" s="87">
        <v>97.25</v>
      </c>
      <c r="Z447" s="87">
        <v>42.35</v>
      </c>
      <c r="AA447" s="87">
        <v>100</v>
      </c>
      <c r="AB447" s="223">
        <f>(PRESSÃO!M447/PRESSÃO!J447)*100</f>
        <v>23.099600852074349</v>
      </c>
      <c r="AC447" s="223">
        <f>(PRESSÃO!M447/PRESSÃO!K447)*100</f>
        <v>11.944001672240811</v>
      </c>
      <c r="AD447" s="223">
        <f>(PRESSÃO!N447/PRESSÃO!I447)*100</f>
        <v>5.1331263875630873</v>
      </c>
      <c r="AE447" s="223">
        <f>(PRESSÃO!O447/PRESSÃO!L447)*100</f>
        <v>93.254405903975496</v>
      </c>
      <c r="AF447" s="108">
        <v>1</v>
      </c>
      <c r="AG447" s="129"/>
    </row>
    <row r="448" spans="1:33" ht="15" customHeight="1" x14ac:dyDescent="0.2">
      <c r="A448" s="277">
        <v>5</v>
      </c>
      <c r="B448" s="279">
        <v>30</v>
      </c>
      <c r="C448" s="4" t="s">
        <v>553</v>
      </c>
      <c r="D448" s="1" t="s">
        <v>9</v>
      </c>
      <c r="E448" s="291">
        <v>3536802</v>
      </c>
      <c r="F448" s="94">
        <v>157.18</v>
      </c>
      <c r="G448" s="94">
        <v>0.46030523718924404</v>
      </c>
      <c r="H448" s="94">
        <v>0.710471126966007</v>
      </c>
      <c r="I448" s="223">
        <f>PRESSÃO!K448</f>
        <v>1.86</v>
      </c>
      <c r="J448" s="223">
        <f>PRESSÃO!L448</f>
        <v>0.25016588977676296</v>
      </c>
      <c r="K448" s="108" t="s">
        <v>137</v>
      </c>
      <c r="L448" s="108" t="s">
        <v>137</v>
      </c>
      <c r="M448" s="108" t="s">
        <v>137</v>
      </c>
      <c r="N448" s="108" t="s">
        <v>137</v>
      </c>
      <c r="O448" s="108" t="s">
        <v>137</v>
      </c>
      <c r="P448" s="108" t="s">
        <v>137</v>
      </c>
      <c r="Q448" s="108" t="s">
        <v>137</v>
      </c>
      <c r="R448" s="108" t="s">
        <v>137</v>
      </c>
      <c r="S448" s="108" t="s">
        <v>137</v>
      </c>
      <c r="T448" s="108" t="s">
        <v>137</v>
      </c>
      <c r="U448" s="299">
        <f>(I448*31536000)/FM!I448</f>
        <v>9948.6024423337858</v>
      </c>
      <c r="V448" s="299">
        <f>(J448*31536000)/FM!I448</f>
        <v>1338.0650440976929</v>
      </c>
      <c r="W448" s="87">
        <v>24.5</v>
      </c>
      <c r="X448" s="86">
        <v>100</v>
      </c>
      <c r="Y448" s="87">
        <v>20.23</v>
      </c>
      <c r="Z448" s="87">
        <v>12.5</v>
      </c>
      <c r="AA448" s="87">
        <v>98.34</v>
      </c>
      <c r="AB448" s="223">
        <f>(PRESSÃO!M448/PRESSÃO!J448)*100</f>
        <v>2.1132596991120742</v>
      </c>
      <c r="AC448" s="223">
        <f>(PRESSÃO!M448/PRESSÃO!K448)*100</f>
        <v>0.8072096774193549</v>
      </c>
      <c r="AD448" s="223">
        <f>(PRESSÃO!N448/PRESSÃO!I448)*100</f>
        <v>2.7963183905092386</v>
      </c>
      <c r="AE448" s="223">
        <f>(PRESSÃO!O448/PRESSÃO!L448)*100</f>
        <v>0.85643170694129145</v>
      </c>
      <c r="AF448" s="108">
        <v>0</v>
      </c>
      <c r="AG448" s="129"/>
    </row>
    <row r="449" spans="1:33" ht="15" customHeight="1" x14ac:dyDescent="0.2">
      <c r="A449" s="277">
        <v>15</v>
      </c>
      <c r="B449" s="279">
        <v>30</v>
      </c>
      <c r="C449" s="4" t="s">
        <v>554</v>
      </c>
      <c r="D449" s="1" t="s">
        <v>17</v>
      </c>
      <c r="E449" s="291">
        <v>3536901</v>
      </c>
      <c r="F449" s="94">
        <v>259.99</v>
      </c>
      <c r="G449" s="94">
        <v>0.43028533041603245</v>
      </c>
      <c r="H449" s="94">
        <v>0.64042467782851342</v>
      </c>
      <c r="I449" s="223">
        <f>PRESSÃO!K449</f>
        <v>2</v>
      </c>
      <c r="J449" s="223">
        <f>PRESSÃO!L449</f>
        <v>0.21013934741248097</v>
      </c>
      <c r="K449" s="108" t="s">
        <v>137</v>
      </c>
      <c r="L449" s="108" t="s">
        <v>137</v>
      </c>
      <c r="M449" s="108" t="s">
        <v>137</v>
      </c>
      <c r="N449" s="108" t="s">
        <v>137</v>
      </c>
      <c r="O449" s="108" t="s">
        <v>137</v>
      </c>
      <c r="P449" s="108" t="s">
        <v>137</v>
      </c>
      <c r="Q449" s="108" t="s">
        <v>137</v>
      </c>
      <c r="R449" s="108" t="s">
        <v>137</v>
      </c>
      <c r="S449" s="108" t="s">
        <v>137</v>
      </c>
      <c r="T449" s="108" t="s">
        <v>137</v>
      </c>
      <c r="U449" s="299">
        <f>(I449*31536000)/FM!I449</f>
        <v>25566.274827725982</v>
      </c>
      <c r="V449" s="299">
        <f>(J449*31536000)/FM!I449</f>
        <v>2686.2401540332389</v>
      </c>
      <c r="W449" s="87">
        <v>73.97</v>
      </c>
      <c r="X449" s="86">
        <v>77.819999999999993</v>
      </c>
      <c r="Y449" s="87">
        <v>64.510000000000005</v>
      </c>
      <c r="Z449" s="87">
        <v>17.670000000000002</v>
      </c>
      <c r="AA449" s="87">
        <v>100</v>
      </c>
      <c r="AB449" s="223">
        <f>(PRESSÃO!M449/PRESSÃO!J449)*100</f>
        <v>5.1763776674572171</v>
      </c>
      <c r="AC449" s="223">
        <f>(PRESSÃO!M449/PRESSÃO!K449)*100</f>
        <v>1.65754</v>
      </c>
      <c r="AD449" s="223">
        <f>(PRESSÃO!N449/PRESSÃO!I449)*100</f>
        <v>6.274092582681762</v>
      </c>
      <c r="AE449" s="223">
        <f>(PRESSÃO!O449/PRESSÃO!L449)*100</f>
        <v>2.9286756981879125</v>
      </c>
      <c r="AF449" s="108">
        <v>0</v>
      </c>
      <c r="AG449" s="129"/>
    </row>
    <row r="450" spans="1:33" ht="15" customHeight="1" x14ac:dyDescent="0.2">
      <c r="A450" s="277">
        <v>8</v>
      </c>
      <c r="B450" s="279">
        <v>30</v>
      </c>
      <c r="C450" s="4" t="s">
        <v>555</v>
      </c>
      <c r="D450" s="1" t="s">
        <v>51</v>
      </c>
      <c r="E450" s="291">
        <v>3537008</v>
      </c>
      <c r="F450" s="94">
        <v>701.89</v>
      </c>
      <c r="G450" s="94">
        <v>2.1714399232623034</v>
      </c>
      <c r="H450" s="94">
        <v>3.5723689060121764</v>
      </c>
      <c r="I450" s="223">
        <f>PRESSÃO!K450</f>
        <v>11.41</v>
      </c>
      <c r="J450" s="223">
        <f>PRESSÃO!L450</f>
        <v>1.400928982749873</v>
      </c>
      <c r="K450" s="108" t="s">
        <v>137</v>
      </c>
      <c r="L450" s="108" t="s">
        <v>137</v>
      </c>
      <c r="M450" s="108" t="s">
        <v>137</v>
      </c>
      <c r="N450" s="108" t="s">
        <v>137</v>
      </c>
      <c r="O450" s="108" t="s">
        <v>137</v>
      </c>
      <c r="P450" s="108" t="s">
        <v>137</v>
      </c>
      <c r="Q450" s="108" t="s">
        <v>137</v>
      </c>
      <c r="R450" s="108" t="s">
        <v>137</v>
      </c>
      <c r="S450" s="108" t="s">
        <v>137</v>
      </c>
      <c r="T450" s="108" t="s">
        <v>137</v>
      </c>
      <c r="U450" s="299">
        <f>(I450*31536000)/FM!I450</f>
        <v>22409.276950862553</v>
      </c>
      <c r="V450" s="299">
        <f>(J450*31536000)/FM!I450</f>
        <v>2751.4290589773923</v>
      </c>
      <c r="W450" s="87">
        <v>78.55</v>
      </c>
      <c r="X450" s="86" t="s">
        <v>858</v>
      </c>
      <c r="Y450" s="87">
        <v>74.64</v>
      </c>
      <c r="Z450" s="87">
        <v>26.86</v>
      </c>
      <c r="AA450" s="87">
        <v>100</v>
      </c>
      <c r="AB450" s="223">
        <f>(PRESSÃO!M450/PRESSÃO!J450)*100</f>
        <v>11.174279882690238</v>
      </c>
      <c r="AC450" s="223">
        <f>(PRESSÃO!M450/PRESSÃO!K450)*100</f>
        <v>3.4985670464504821</v>
      </c>
      <c r="AD450" s="223">
        <f>(PRESSÃO!N450/PRESSÃO!I450)*100</f>
        <v>16.74818152249976</v>
      </c>
      <c r="AE450" s="223">
        <f>(PRESSÃO!O450/PRESSÃO!L450)*100</f>
        <v>2.5347323409854852</v>
      </c>
      <c r="AF450" s="108">
        <v>0</v>
      </c>
      <c r="AG450" s="129"/>
    </row>
    <row r="451" spans="1:33" ht="15" customHeight="1" x14ac:dyDescent="0.2">
      <c r="A451" s="277">
        <v>5</v>
      </c>
      <c r="B451" s="279">
        <v>30</v>
      </c>
      <c r="C451" s="4" t="s">
        <v>556</v>
      </c>
      <c r="D451" s="1" t="s">
        <v>9</v>
      </c>
      <c r="E451" s="291">
        <v>3537107</v>
      </c>
      <c r="F451" s="94">
        <v>109.71</v>
      </c>
      <c r="G451" s="94">
        <v>0.3102057033231862</v>
      </c>
      <c r="H451" s="94">
        <v>0.48031850837138501</v>
      </c>
      <c r="I451" s="223">
        <f>PRESSÃO!K451</f>
        <v>1.28</v>
      </c>
      <c r="J451" s="223">
        <f>PRESSÃO!L451</f>
        <v>0.17011280504819881</v>
      </c>
      <c r="K451" s="108" t="s">
        <v>137</v>
      </c>
      <c r="L451" s="108" t="s">
        <v>137</v>
      </c>
      <c r="M451" s="108" t="s">
        <v>137</v>
      </c>
      <c r="N451" s="108" t="s">
        <v>137</v>
      </c>
      <c r="O451" s="108" t="s">
        <v>137</v>
      </c>
      <c r="P451" s="108" t="s">
        <v>137</v>
      </c>
      <c r="Q451" s="108" t="s">
        <v>137</v>
      </c>
      <c r="R451" s="108" t="s">
        <v>137</v>
      </c>
      <c r="S451" s="108" t="s">
        <v>137</v>
      </c>
      <c r="T451" s="108" t="s">
        <v>137</v>
      </c>
      <c r="U451" s="299">
        <f>(I451*31536000)/FM!I451</f>
        <v>902.9029011116827</v>
      </c>
      <c r="V451" s="299">
        <f>(J451*31536000)/FM!I451</f>
        <v>119.9963634330194</v>
      </c>
      <c r="W451" s="87">
        <v>99.16</v>
      </c>
      <c r="X451" s="86">
        <v>99.16</v>
      </c>
      <c r="Y451" s="87">
        <v>98</v>
      </c>
      <c r="Z451" s="87">
        <v>57.84</v>
      </c>
      <c r="AA451" s="87">
        <v>100</v>
      </c>
      <c r="AB451" s="223">
        <f>(PRESSÃO!M451/PRESSÃO!J451)*100</f>
        <v>53.897090261579983</v>
      </c>
      <c r="AC451" s="223">
        <f>(PRESSÃO!M451/PRESSÃO!K451)*100</f>
        <v>20.2248203125</v>
      </c>
      <c r="AD451" s="223">
        <f>(PRESSÃO!N451/PRESSÃO!I451)*100</f>
        <v>77.679261670102605</v>
      </c>
      <c r="AE451" s="223">
        <f>(PRESSÃO!O451/PRESSÃO!L451)*100</f>
        <v>10.529601222509296</v>
      </c>
      <c r="AF451" s="108">
        <v>0</v>
      </c>
      <c r="AG451" s="129"/>
    </row>
    <row r="452" spans="1:33" ht="15" customHeight="1" x14ac:dyDescent="0.2">
      <c r="A452" s="277">
        <v>17</v>
      </c>
      <c r="B452" s="279">
        <v>30</v>
      </c>
      <c r="C452" s="4" t="s">
        <v>557</v>
      </c>
      <c r="D452" s="1" t="s">
        <v>7</v>
      </c>
      <c r="E452" s="291">
        <v>3537156</v>
      </c>
      <c r="F452" s="94">
        <v>152.16999999999999</v>
      </c>
      <c r="G452" s="94">
        <v>0.60039813546423126</v>
      </c>
      <c r="H452" s="94">
        <v>0.76050430492135979</v>
      </c>
      <c r="I452" s="223">
        <f>PRESSÃO!K452</f>
        <v>1.43</v>
      </c>
      <c r="J452" s="223">
        <f>PRESSÃO!L452</f>
        <v>0.16010616945712852</v>
      </c>
      <c r="K452" s="108" t="s">
        <v>137</v>
      </c>
      <c r="L452" s="108" t="s">
        <v>137</v>
      </c>
      <c r="M452" s="108" t="s">
        <v>137</v>
      </c>
      <c r="N452" s="108" t="s">
        <v>137</v>
      </c>
      <c r="O452" s="108" t="s">
        <v>137</v>
      </c>
      <c r="P452" s="108" t="s">
        <v>137</v>
      </c>
      <c r="Q452" s="108" t="s">
        <v>137</v>
      </c>
      <c r="R452" s="108" t="s">
        <v>137</v>
      </c>
      <c r="S452" s="108" t="s">
        <v>137</v>
      </c>
      <c r="T452" s="108" t="s">
        <v>137</v>
      </c>
      <c r="U452" s="299">
        <f>(I452*31536000)/FM!I452</f>
        <v>15117.82769024472</v>
      </c>
      <c r="V452" s="299">
        <f>(J452*31536000)/FM!I452</f>
        <v>1692.6276097888049</v>
      </c>
      <c r="W452" s="87">
        <v>86.26</v>
      </c>
      <c r="X452" s="86">
        <v>91.18</v>
      </c>
      <c r="Y452" s="87">
        <v>85.35</v>
      </c>
      <c r="Z452" s="87">
        <v>14.66</v>
      </c>
      <c r="AA452" s="87">
        <v>100</v>
      </c>
      <c r="AB452" s="223">
        <f>(PRESSÃO!M452/PRESSÃO!J452)*100</f>
        <v>7.4110691596713671</v>
      </c>
      <c r="AC452" s="223">
        <f>(PRESSÃO!M452/PRESSÃO!K452)*100</f>
        <v>3.941363636363636</v>
      </c>
      <c r="AD452" s="223">
        <f>(PRESSÃO!N452/PRESSÃO!I452)*100</f>
        <v>7.5709762097867204</v>
      </c>
      <c r="AE452" s="223">
        <f>(PRESSÃO!O452/PRESSÃO!L452)*100</f>
        <v>6.8114177217387954</v>
      </c>
      <c r="AF452" s="108">
        <v>0</v>
      </c>
      <c r="AG452" s="129"/>
    </row>
    <row r="453" spans="1:33" ht="15" customHeight="1" x14ac:dyDescent="0.2">
      <c r="A453" s="277">
        <v>11</v>
      </c>
      <c r="B453" s="279">
        <v>30</v>
      </c>
      <c r="C453" s="4" t="s">
        <v>558</v>
      </c>
      <c r="D453" s="1" t="s">
        <v>12</v>
      </c>
      <c r="E453" s="291">
        <v>3537206</v>
      </c>
      <c r="F453" s="94">
        <v>671.11</v>
      </c>
      <c r="G453" s="94">
        <v>6.2541472444190767</v>
      </c>
      <c r="H453" s="94">
        <v>8.8758857692795541</v>
      </c>
      <c r="I453" s="223">
        <f>PRESSÃO!K453</f>
        <v>20.329999999999998</v>
      </c>
      <c r="J453" s="223">
        <f>PRESSÃO!L453</f>
        <v>2.6217385248604774</v>
      </c>
      <c r="K453" s="108" t="s">
        <v>137</v>
      </c>
      <c r="L453" s="108" t="s">
        <v>137</v>
      </c>
      <c r="M453" s="108" t="s">
        <v>137</v>
      </c>
      <c r="N453" s="108" t="s">
        <v>137</v>
      </c>
      <c r="O453" s="108" t="s">
        <v>137</v>
      </c>
      <c r="P453" s="108" t="s">
        <v>137</v>
      </c>
      <c r="Q453" s="108" t="s">
        <v>137</v>
      </c>
      <c r="R453" s="108" t="s">
        <v>137</v>
      </c>
      <c r="S453" s="108" t="s">
        <v>137</v>
      </c>
      <c r="T453" s="108" t="s">
        <v>137</v>
      </c>
      <c r="U453" s="299">
        <f>(I453*31536000)/FM!I453</f>
        <v>60182.754153759503</v>
      </c>
      <c r="V453" s="299">
        <f>(J453*31536000)/FM!I453</f>
        <v>7761.113875903503</v>
      </c>
      <c r="W453" s="87">
        <v>58.53</v>
      </c>
      <c r="X453" s="86">
        <v>72.95</v>
      </c>
      <c r="Y453" s="87">
        <v>33.25</v>
      </c>
      <c r="Z453" s="87">
        <v>23.1</v>
      </c>
      <c r="AA453" s="87">
        <v>84.92</v>
      </c>
      <c r="AB453" s="223">
        <f>(PRESSÃO!M453/PRESSÃO!J453)*100</f>
        <v>0.31180212002938346</v>
      </c>
      <c r="AC453" s="223">
        <f>(PRESSÃO!M453/PRESSÃO!K453)*100</f>
        <v>0.13612985735366454</v>
      </c>
      <c r="AD453" s="223">
        <f>(PRESSÃO!N453/PRESSÃO!I453)*100</f>
        <v>0.44158378305922447</v>
      </c>
      <c r="AE453" s="223">
        <f>(PRESSÃO!O453/PRESSÃO!L453)*100</f>
        <v>2.2084582215566783E-3</v>
      </c>
      <c r="AF453" s="108">
        <v>0</v>
      </c>
      <c r="AG453" s="129"/>
    </row>
    <row r="454" spans="1:33" ht="15" customHeight="1" x14ac:dyDescent="0.2">
      <c r="A454" s="277">
        <v>19</v>
      </c>
      <c r="B454" s="279">
        <v>30</v>
      </c>
      <c r="C454" s="4" t="s">
        <v>559</v>
      </c>
      <c r="D454" s="1" t="s">
        <v>2</v>
      </c>
      <c r="E454" s="291">
        <v>3537305</v>
      </c>
      <c r="F454" s="94">
        <v>708.5</v>
      </c>
      <c r="G454" s="94">
        <v>1.2408228132927448</v>
      </c>
      <c r="H454" s="94">
        <v>1.6510948725266361</v>
      </c>
      <c r="I454" s="223">
        <f>PRESSÃO!K454</f>
        <v>5.24</v>
      </c>
      <c r="J454" s="223">
        <f>PRESSÃO!L454</f>
        <v>0.41027205923389132</v>
      </c>
      <c r="K454" s="108" t="s">
        <v>137</v>
      </c>
      <c r="L454" s="108" t="s">
        <v>137</v>
      </c>
      <c r="M454" s="108" t="s">
        <v>137</v>
      </c>
      <c r="N454" s="108" t="s">
        <v>137</v>
      </c>
      <c r="O454" s="108" t="s">
        <v>137</v>
      </c>
      <c r="P454" s="108" t="s">
        <v>137</v>
      </c>
      <c r="Q454" s="108" t="s">
        <v>137</v>
      </c>
      <c r="R454" s="108" t="s">
        <v>137</v>
      </c>
      <c r="S454" s="108" t="s">
        <v>137</v>
      </c>
      <c r="T454" s="108" t="s">
        <v>137</v>
      </c>
      <c r="U454" s="299">
        <f>(I454*31536000)/FM!I454</f>
        <v>2756.30310409821</v>
      </c>
      <c r="V454" s="299">
        <f>(J454*31536000)/FM!I454</f>
        <v>215.80804396777469</v>
      </c>
      <c r="W454" s="87">
        <v>95.51</v>
      </c>
      <c r="X454" s="86">
        <v>95.51</v>
      </c>
      <c r="Y454" s="87">
        <v>95.51</v>
      </c>
      <c r="Z454" s="87">
        <v>24.36</v>
      </c>
      <c r="AA454" s="87">
        <v>100</v>
      </c>
      <c r="AB454" s="223">
        <f>(PRESSÃO!M454/PRESSÃO!J454)*100</f>
        <v>55.344754272153942</v>
      </c>
      <c r="AC454" s="223">
        <f>(PRESSÃO!M454/PRESSÃO!K454)*100</f>
        <v>17.438824427480917</v>
      </c>
      <c r="AD454" s="223">
        <f>(PRESSÃO!N454/PRESSÃO!I454)*100</f>
        <v>71.647127251057157</v>
      </c>
      <c r="AE454" s="223">
        <f>(PRESSÃO!O454/PRESSÃO!L454)*100</f>
        <v>6.0400164823003264</v>
      </c>
      <c r="AF454" s="108">
        <v>0</v>
      </c>
      <c r="AG454" s="129"/>
    </row>
    <row r="455" spans="1:33" ht="15" customHeight="1" x14ac:dyDescent="0.2">
      <c r="A455" s="277">
        <v>19</v>
      </c>
      <c r="B455" s="279">
        <v>30</v>
      </c>
      <c r="C455" s="4" t="s">
        <v>560</v>
      </c>
      <c r="D455" s="1" t="s">
        <v>2</v>
      </c>
      <c r="E455" s="291">
        <v>3537404</v>
      </c>
      <c r="F455" s="94">
        <v>979.96</v>
      </c>
      <c r="G455" s="94">
        <v>1.7111346860730594</v>
      </c>
      <c r="H455" s="94">
        <v>2.2815129147640794</v>
      </c>
      <c r="I455" s="223">
        <f>PRESSÃO!K455</f>
        <v>7.24</v>
      </c>
      <c r="J455" s="223">
        <f>PRESSÃO!L455</f>
        <v>0.57037822869101995</v>
      </c>
      <c r="K455" s="108" t="s">
        <v>137</v>
      </c>
      <c r="L455" s="108" t="s">
        <v>137</v>
      </c>
      <c r="M455" s="108" t="s">
        <v>137</v>
      </c>
      <c r="N455" s="108" t="s">
        <v>137</v>
      </c>
      <c r="O455" s="108" t="s">
        <v>137</v>
      </c>
      <c r="P455" s="108" t="s">
        <v>137</v>
      </c>
      <c r="Q455" s="108" t="s">
        <v>137</v>
      </c>
      <c r="R455" s="108" t="s">
        <v>137</v>
      </c>
      <c r="S455" s="108" t="s">
        <v>137</v>
      </c>
      <c r="T455" s="108" t="s">
        <v>137</v>
      </c>
      <c r="U455" s="299">
        <f>(I455*31536000)/FM!I455</f>
        <v>9047.0594761659468</v>
      </c>
      <c r="V455" s="299">
        <f>(J455*31536000)/FM!I455</f>
        <v>712.74112691682865</v>
      </c>
      <c r="W455" s="87">
        <v>93.04</v>
      </c>
      <c r="X455" s="86">
        <v>92.99</v>
      </c>
      <c r="Y455" s="87">
        <v>89.3</v>
      </c>
      <c r="Z455" s="87">
        <v>20</v>
      </c>
      <c r="AA455" s="87">
        <v>99.95</v>
      </c>
      <c r="AB455" s="223">
        <f>(PRESSÃO!M455/PRESSÃO!J455)*100</f>
        <v>42.235789846477509</v>
      </c>
      <c r="AC455" s="223">
        <f>(PRESSÃO!M455/PRESSÃO!K455)*100</f>
        <v>13.309599447513811</v>
      </c>
      <c r="AD455" s="223">
        <f>(PRESSÃO!N455/PRESSÃO!I455)*100</f>
        <v>55.361907377029986</v>
      </c>
      <c r="AE455" s="223">
        <f>(PRESSÃO!O455/PRESSÃO!L455)*100</f>
        <v>2.8574372548200673</v>
      </c>
      <c r="AF455" s="108">
        <v>0</v>
      </c>
      <c r="AG455" s="129"/>
    </row>
    <row r="456" spans="1:33" ht="15" customHeight="1" x14ac:dyDescent="0.2">
      <c r="A456" s="277">
        <v>10</v>
      </c>
      <c r="B456" s="279">
        <v>30</v>
      </c>
      <c r="C456" s="4" t="s">
        <v>561</v>
      </c>
      <c r="D456" s="1" t="s">
        <v>54</v>
      </c>
      <c r="E456" s="291">
        <v>3537503</v>
      </c>
      <c r="F456" s="94">
        <v>222.16</v>
      </c>
      <c r="G456" s="94">
        <v>0.42027869482496194</v>
      </c>
      <c r="H456" s="94">
        <v>0.72047776255707763</v>
      </c>
      <c r="I456" s="223">
        <f>PRESSÃO!K456</f>
        <v>2</v>
      </c>
      <c r="J456" s="223">
        <f>PRESSÃO!L456</f>
        <v>0.30019906773211569</v>
      </c>
      <c r="K456" s="108" t="s">
        <v>137</v>
      </c>
      <c r="L456" s="108" t="s">
        <v>137</v>
      </c>
      <c r="M456" s="108" t="s">
        <v>137</v>
      </c>
      <c r="N456" s="108" t="s">
        <v>137</v>
      </c>
      <c r="O456" s="108" t="s">
        <v>137</v>
      </c>
      <c r="P456" s="108" t="s">
        <v>137</v>
      </c>
      <c r="Q456" s="108" t="s">
        <v>137</v>
      </c>
      <c r="R456" s="108" t="s">
        <v>137</v>
      </c>
      <c r="S456" s="108" t="s">
        <v>137</v>
      </c>
      <c r="T456" s="108" t="s">
        <v>137</v>
      </c>
      <c r="U456" s="299">
        <f>(I456*31536000)/FM!I456</f>
        <v>7829.1956305858985</v>
      </c>
      <c r="V456" s="299">
        <f>(J456*31536000)/FM!I456</f>
        <v>1175.1586146971204</v>
      </c>
      <c r="W456" s="87">
        <v>69.900000000000006</v>
      </c>
      <c r="X456" s="86">
        <v>97.41</v>
      </c>
      <c r="Y456" s="87">
        <v>69.900000000000006</v>
      </c>
      <c r="Z456" s="87">
        <v>23.96</v>
      </c>
      <c r="AA456" s="87">
        <v>99.98</v>
      </c>
      <c r="AB456" s="223">
        <f>(PRESSÃO!M456/PRESSÃO!J456)*100</f>
        <v>5.7476305518477941</v>
      </c>
      <c r="AC456" s="223">
        <f>(PRESSÃO!M456/PRESSÃO!K456)*100</f>
        <v>2.0705200000000001</v>
      </c>
      <c r="AD456" s="223">
        <f>(PRESSÃO!N456/PRESSÃO!I456)*100</f>
        <v>7.0237678862818083</v>
      </c>
      <c r="AE456" s="223">
        <f>(PRESSÃO!O456/PRESSÃO!L456)*100</f>
        <v>3.9610382836401747</v>
      </c>
      <c r="AF456" s="108">
        <v>1</v>
      </c>
      <c r="AG456" s="129"/>
    </row>
    <row r="457" spans="1:33" ht="15" customHeight="1" x14ac:dyDescent="0.2">
      <c r="A457" s="277">
        <v>7</v>
      </c>
      <c r="B457" s="279">
        <v>30</v>
      </c>
      <c r="C457" s="4" t="s">
        <v>562</v>
      </c>
      <c r="D457" s="1" t="s">
        <v>14</v>
      </c>
      <c r="E457" s="291">
        <v>3537602</v>
      </c>
      <c r="F457" s="94">
        <v>326.20999999999998</v>
      </c>
      <c r="G457" s="94">
        <v>4.4129262956621007</v>
      </c>
      <c r="H457" s="94">
        <v>6.644406032470827</v>
      </c>
      <c r="I457" s="223">
        <f>PRESSÃO!K457</f>
        <v>17.5</v>
      </c>
      <c r="J457" s="223">
        <f>PRESSÃO!L457</f>
        <v>2.2314797368087262</v>
      </c>
      <c r="K457" s="108" t="s">
        <v>137</v>
      </c>
      <c r="L457" s="108" t="s">
        <v>137</v>
      </c>
      <c r="M457" s="108" t="s">
        <v>137</v>
      </c>
      <c r="N457" s="108" t="s">
        <v>137</v>
      </c>
      <c r="O457" s="108" t="s">
        <v>137</v>
      </c>
      <c r="P457" s="108" t="s">
        <v>137</v>
      </c>
      <c r="Q457" s="108" t="s">
        <v>137</v>
      </c>
      <c r="R457" s="108" t="s">
        <v>137</v>
      </c>
      <c r="S457" s="108" t="s">
        <v>137</v>
      </c>
      <c r="T457" s="108" t="s">
        <v>137</v>
      </c>
      <c r="U457" s="299">
        <f>(I457*31536000)/FM!I457</f>
        <v>8676.1307362165735</v>
      </c>
      <c r="V457" s="299">
        <f>(J457*31536000)/FM!I457</f>
        <v>1106.320567529752</v>
      </c>
      <c r="W457" s="87">
        <v>92.5</v>
      </c>
      <c r="X457" s="86" t="s">
        <v>858</v>
      </c>
      <c r="Y457" s="87">
        <v>70.819999999999993</v>
      </c>
      <c r="Z457" s="87">
        <v>33.18</v>
      </c>
      <c r="AA457" s="87">
        <v>93.55</v>
      </c>
      <c r="AB457" s="223">
        <f>(PRESSÃO!M457/PRESSÃO!J457)*100</f>
        <v>2.2499452813302523</v>
      </c>
      <c r="AC457" s="223">
        <f>(PRESSÃO!M457/PRESSÃO!K457)*100</f>
        <v>0.85426000000000013</v>
      </c>
      <c r="AD457" s="223">
        <f>(PRESSÃO!N457/PRESSÃO!I457)*100</f>
        <v>3.3833445200923946</v>
      </c>
      <c r="AE457" s="223">
        <f>(PRESSÃO!O457/PRESSÃO!L457)*100</f>
        <v>8.5593427916648718E-3</v>
      </c>
      <c r="AF457" s="108">
        <v>0</v>
      </c>
      <c r="AG457" s="129"/>
    </row>
    <row r="458" spans="1:33" ht="15" customHeight="1" x14ac:dyDescent="0.2">
      <c r="A458" s="277">
        <v>20</v>
      </c>
      <c r="B458" s="279">
        <v>30</v>
      </c>
      <c r="C458" s="4" t="s">
        <v>563</v>
      </c>
      <c r="D458" s="1" t="s">
        <v>3</v>
      </c>
      <c r="E458" s="291">
        <v>3537701</v>
      </c>
      <c r="F458" s="94">
        <v>232.54</v>
      </c>
      <c r="G458" s="94">
        <v>0.50033177955352615</v>
      </c>
      <c r="H458" s="94">
        <v>0.710471126966007</v>
      </c>
      <c r="I458" s="223">
        <f>PRESSÃO!K458</f>
        <v>1.7</v>
      </c>
      <c r="J458" s="223">
        <f>PRESSÃO!L458</f>
        <v>0.21013934741248086</v>
      </c>
      <c r="K458" s="108" t="s">
        <v>137</v>
      </c>
      <c r="L458" s="108" t="s">
        <v>137</v>
      </c>
      <c r="M458" s="108" t="s">
        <v>137</v>
      </c>
      <c r="N458" s="108" t="s">
        <v>137</v>
      </c>
      <c r="O458" s="108" t="s">
        <v>137</v>
      </c>
      <c r="P458" s="108" t="s">
        <v>137</v>
      </c>
      <c r="Q458" s="108" t="s">
        <v>137</v>
      </c>
      <c r="R458" s="108" t="s">
        <v>137</v>
      </c>
      <c r="S458" s="108" t="s">
        <v>137</v>
      </c>
      <c r="T458" s="108" t="s">
        <v>137</v>
      </c>
      <c r="U458" s="299">
        <f>(I458*31536000)/FM!I458</f>
        <v>9478.6421499292792</v>
      </c>
      <c r="V458" s="299">
        <f>(J458*31536000)/FM!I458</f>
        <v>1171.6680445544548</v>
      </c>
      <c r="W458" s="87">
        <v>96.2</v>
      </c>
      <c r="X458" s="86">
        <v>92.35</v>
      </c>
      <c r="Y458" s="87">
        <v>94.91</v>
      </c>
      <c r="Z458" s="87">
        <v>23.91</v>
      </c>
      <c r="AA458" s="87">
        <v>100</v>
      </c>
      <c r="AB458" s="223">
        <f>(PRESSÃO!M458/PRESSÃO!J458)*100</f>
        <v>24.680777774715924</v>
      </c>
      <c r="AC458" s="223">
        <f>(PRESSÃO!M458/PRESSÃO!K458)*100</f>
        <v>10.314694117647059</v>
      </c>
      <c r="AD458" s="223">
        <f>(PRESSÃO!N458/PRESSÃO!I458)*100</f>
        <v>31.760045332679109</v>
      </c>
      <c r="AE458" s="223">
        <f>(PRESSÃO!O458/PRESSÃO!L458)*100</f>
        <v>7.8253788271845206</v>
      </c>
      <c r="AF458" s="108">
        <v>0</v>
      </c>
      <c r="AG458" s="129"/>
    </row>
    <row r="459" spans="1:33" ht="15" customHeight="1" x14ac:dyDescent="0.2">
      <c r="A459" s="277">
        <v>10</v>
      </c>
      <c r="B459" s="279">
        <v>30</v>
      </c>
      <c r="C459" s="4" t="s">
        <v>564</v>
      </c>
      <c r="D459" s="1" t="s">
        <v>54</v>
      </c>
      <c r="E459" s="291">
        <v>3537800</v>
      </c>
      <c r="F459" s="94">
        <v>745.54</v>
      </c>
      <c r="G459" s="94">
        <v>2.5516920757229831</v>
      </c>
      <c r="H459" s="94">
        <v>3.8825746093353626</v>
      </c>
      <c r="I459" s="223">
        <f>PRESSÃO!K459</f>
        <v>9.6</v>
      </c>
      <c r="J459" s="223">
        <f>PRESSÃO!L459</f>
        <v>1.3308825336123795</v>
      </c>
      <c r="K459" s="108" t="s">
        <v>137</v>
      </c>
      <c r="L459" s="108" t="s">
        <v>137</v>
      </c>
      <c r="M459" s="108" t="s">
        <v>137</v>
      </c>
      <c r="N459" s="108" t="s">
        <v>137</v>
      </c>
      <c r="O459" s="108" t="s">
        <v>137</v>
      </c>
      <c r="P459" s="108" t="s">
        <v>137</v>
      </c>
      <c r="Q459" s="108" t="s">
        <v>137</v>
      </c>
      <c r="R459" s="108" t="s">
        <v>137</v>
      </c>
      <c r="S459" s="108" t="s">
        <v>137</v>
      </c>
      <c r="T459" s="108" t="s">
        <v>137</v>
      </c>
      <c r="U459" s="299">
        <f>(I459*31536000)/FM!I459</f>
        <v>5720.0597048765285</v>
      </c>
      <c r="V459" s="299">
        <f>(J459*31536000)/FM!I459</f>
        <v>792.99245337918262</v>
      </c>
      <c r="W459" s="87">
        <v>53.8</v>
      </c>
      <c r="X459" s="86">
        <v>47.34</v>
      </c>
      <c r="Y459" s="87">
        <v>31.39</v>
      </c>
      <c r="Z459" s="87">
        <v>40.369999999999997</v>
      </c>
      <c r="AA459" s="87">
        <v>100</v>
      </c>
      <c r="AB459" s="223">
        <f>(PRESSÃO!M459/PRESSÃO!J459)*100</f>
        <v>7.8972287940781598</v>
      </c>
      <c r="AC459" s="223">
        <f>(PRESSÃO!M459/PRESSÃO!K459)*100</f>
        <v>3.1939145833333322</v>
      </c>
      <c r="AD459" s="223">
        <f>(PRESSÃO!N459/PRESSÃO!I459)*100</f>
        <v>11.854130162405923</v>
      </c>
      <c r="AE459" s="223">
        <f>(PRESSÃO!O459/PRESSÃO!L459)*100</f>
        <v>0.31068857660764015</v>
      </c>
      <c r="AF459" s="108">
        <v>0</v>
      </c>
      <c r="AG459" s="129"/>
    </row>
    <row r="460" spans="1:33" ht="15" customHeight="1" x14ac:dyDescent="0.2">
      <c r="A460" s="277">
        <v>14</v>
      </c>
      <c r="B460" s="279">
        <v>30</v>
      </c>
      <c r="C460" s="4" t="s">
        <v>565</v>
      </c>
      <c r="D460" s="1" t="s">
        <v>8</v>
      </c>
      <c r="E460" s="291">
        <v>3537909</v>
      </c>
      <c r="F460" s="94">
        <v>682.4</v>
      </c>
      <c r="G460" s="94">
        <v>2.4316124486301374</v>
      </c>
      <c r="H460" s="94">
        <v>3.3422162874175543</v>
      </c>
      <c r="I460" s="223">
        <f>PRESSÃO!K460</f>
        <v>7.6</v>
      </c>
      <c r="J460" s="223">
        <f>PRESSÃO!L460</f>
        <v>0.91060383878741691</v>
      </c>
      <c r="K460" s="108" t="s">
        <v>137</v>
      </c>
      <c r="L460" s="108" t="s">
        <v>137</v>
      </c>
      <c r="M460" s="108" t="s">
        <v>137</v>
      </c>
      <c r="N460" s="108" t="s">
        <v>137</v>
      </c>
      <c r="O460" s="108" t="s">
        <v>137</v>
      </c>
      <c r="P460" s="108" t="s">
        <v>137</v>
      </c>
      <c r="Q460" s="108" t="s">
        <v>137</v>
      </c>
      <c r="R460" s="108" t="s">
        <v>137</v>
      </c>
      <c r="S460" s="108" t="s">
        <v>137</v>
      </c>
      <c r="T460" s="108" t="s">
        <v>137</v>
      </c>
      <c r="U460" s="299">
        <f>(I460*31536000)/FM!I460</f>
        <v>8709.7027400247116</v>
      </c>
      <c r="V460" s="299">
        <f>(J460*31536000)/FM!I460</f>
        <v>1043.5643091794454</v>
      </c>
      <c r="W460" s="87">
        <v>84.51</v>
      </c>
      <c r="X460" s="86">
        <v>90</v>
      </c>
      <c r="Y460" s="87">
        <v>61.2</v>
      </c>
      <c r="Z460" s="87">
        <v>34.39</v>
      </c>
      <c r="AA460" s="87">
        <v>100</v>
      </c>
      <c r="AB460" s="223">
        <f>(PRESSÃO!M460/PRESSÃO!J460)*100</f>
        <v>1.684675531382376</v>
      </c>
      <c r="AC460" s="223">
        <f>(PRESSÃO!M460/PRESSÃO!K460)*100</f>
        <v>0.74086184210526329</v>
      </c>
      <c r="AD460" s="223">
        <f>(PRESSÃO!N460/PRESSÃO!I460)*100</f>
        <v>2.240410474567629</v>
      </c>
      <c r="AE460" s="223">
        <f>(PRESSÃO!O460/PRESSÃO!L460)*100</f>
        <v>0.20068002375582031</v>
      </c>
      <c r="AF460" s="108">
        <v>2</v>
      </c>
      <c r="AG460" s="129"/>
    </row>
    <row r="461" spans="1:33" ht="15" customHeight="1" x14ac:dyDescent="0.2">
      <c r="A461" s="277">
        <v>2</v>
      </c>
      <c r="B461" s="279">
        <v>30</v>
      </c>
      <c r="C461" s="4" t="s">
        <v>566</v>
      </c>
      <c r="D461" s="1" t="s">
        <v>6</v>
      </c>
      <c r="E461" s="291">
        <v>3538006</v>
      </c>
      <c r="F461" s="94">
        <v>730.17</v>
      </c>
      <c r="G461" s="94">
        <v>3.692448533105023</v>
      </c>
      <c r="H461" s="94">
        <v>4.8231983548959922</v>
      </c>
      <c r="I461" s="223">
        <f>PRESSÃO!K461</f>
        <v>11.15</v>
      </c>
      <c r="J461" s="223">
        <f>PRESSÃO!L461</f>
        <v>1.1307498217909693</v>
      </c>
      <c r="K461" s="108" t="s">
        <v>137</v>
      </c>
      <c r="L461" s="108" t="s">
        <v>137</v>
      </c>
      <c r="M461" s="108" t="s">
        <v>137</v>
      </c>
      <c r="N461" s="108" t="s">
        <v>137</v>
      </c>
      <c r="O461" s="108" t="s">
        <v>137</v>
      </c>
      <c r="P461" s="108" t="s">
        <v>137</v>
      </c>
      <c r="Q461" s="108" t="s">
        <v>137</v>
      </c>
      <c r="R461" s="108" t="s">
        <v>137</v>
      </c>
      <c r="S461" s="108" t="s">
        <v>137</v>
      </c>
      <c r="T461" s="108" t="s">
        <v>137</v>
      </c>
      <c r="U461" s="299">
        <f>(I461*31536000)/FM!I461</f>
        <v>2233.1298941311707</v>
      </c>
      <c r="V461" s="299">
        <f>(J461*31536000)/FM!I461</f>
        <v>226.46737487218903</v>
      </c>
      <c r="W461" s="87">
        <v>100</v>
      </c>
      <c r="X461" s="86">
        <v>100</v>
      </c>
      <c r="Y461" s="87">
        <v>96.69</v>
      </c>
      <c r="Z461" s="87">
        <v>34.99</v>
      </c>
      <c r="AA461" s="87">
        <v>100</v>
      </c>
      <c r="AB461" s="223">
        <f>(PRESSÃO!M461/PRESSÃO!J461)*100</f>
        <v>47.573276717322152</v>
      </c>
      <c r="AC461" s="223">
        <f>(PRESSÃO!M461/PRESSÃO!K461)*100</f>
        <v>20.578955156950673</v>
      </c>
      <c r="AD461" s="223">
        <f>(PRESSÃO!N461/PRESSÃO!I461)*100</f>
        <v>60.741120150806118</v>
      </c>
      <c r="AE461" s="223">
        <f>(PRESSÃO!O461/PRESSÃO!L461)*100</f>
        <v>4.5738587796621166</v>
      </c>
      <c r="AF461" s="108">
        <v>1</v>
      </c>
      <c r="AG461" s="129"/>
    </row>
    <row r="462" spans="1:33" ht="15" customHeight="1" x14ac:dyDescent="0.2">
      <c r="A462" s="277">
        <v>15</v>
      </c>
      <c r="B462" s="279">
        <v>30</v>
      </c>
      <c r="C462" s="4" t="s">
        <v>567</v>
      </c>
      <c r="D462" s="1" t="s">
        <v>17</v>
      </c>
      <c r="E462" s="291">
        <v>3538105</v>
      </c>
      <c r="F462" s="94">
        <v>184.53</v>
      </c>
      <c r="G462" s="94">
        <v>0.33021897450532722</v>
      </c>
      <c r="H462" s="94">
        <v>0.49032514396245563</v>
      </c>
      <c r="I462" s="223">
        <f>PRESSÃO!K462</f>
        <v>1.41</v>
      </c>
      <c r="J462" s="223">
        <f>PRESSÃO!L462</f>
        <v>0.16010616945712841</v>
      </c>
      <c r="K462" s="108" t="s">
        <v>137</v>
      </c>
      <c r="L462" s="108" t="s">
        <v>137</v>
      </c>
      <c r="M462" s="108" t="s">
        <v>137</v>
      </c>
      <c r="N462" s="108" t="s">
        <v>137</v>
      </c>
      <c r="O462" s="108" t="s">
        <v>137</v>
      </c>
      <c r="P462" s="108" t="s">
        <v>137</v>
      </c>
      <c r="Q462" s="108" t="s">
        <v>137</v>
      </c>
      <c r="R462" s="108" t="s">
        <v>137</v>
      </c>
      <c r="S462" s="108" t="s">
        <v>137</v>
      </c>
      <c r="T462" s="108" t="s">
        <v>137</v>
      </c>
      <c r="U462" s="299">
        <f>(I462*31536000)/FM!I462</f>
        <v>2806.4731128502904</v>
      </c>
      <c r="V462" s="299">
        <f>(J462*31536000)/FM!I462</f>
        <v>318.67635445594561</v>
      </c>
      <c r="W462" s="87">
        <v>94.65</v>
      </c>
      <c r="X462" s="86">
        <v>94.65</v>
      </c>
      <c r="Y462" s="87">
        <v>94.65</v>
      </c>
      <c r="Z462" s="87">
        <v>43.99</v>
      </c>
      <c r="AA462" s="87">
        <v>100</v>
      </c>
      <c r="AB462" s="223">
        <f>(PRESSÃO!M462/PRESSÃO!J462)*100</f>
        <v>18.14316501925337</v>
      </c>
      <c r="AC462" s="223">
        <f>(PRESSÃO!M462/PRESSÃO!K462)*100</f>
        <v>6.3092553191489351</v>
      </c>
      <c r="AD462" s="223">
        <f>(PRESSÃO!N462/PRESSÃO!I462)*100</f>
        <v>2.7391218247072842</v>
      </c>
      <c r="AE462" s="223">
        <f>(PRESSÃO!O462/PRESSÃO!L462)*100</f>
        <v>49.914004108004661</v>
      </c>
      <c r="AF462" s="108">
        <v>0</v>
      </c>
      <c r="AG462" s="129"/>
    </row>
    <row r="463" spans="1:33" ht="15" customHeight="1" x14ac:dyDescent="0.2">
      <c r="A463" s="277">
        <v>5</v>
      </c>
      <c r="B463" s="279">
        <v>30</v>
      </c>
      <c r="C463" s="4" t="s">
        <v>568</v>
      </c>
      <c r="D463" s="1" t="s">
        <v>9</v>
      </c>
      <c r="E463" s="291">
        <v>3538204</v>
      </c>
      <c r="F463" s="94">
        <v>154.94999999999999</v>
      </c>
      <c r="G463" s="94">
        <v>0.48031850837138501</v>
      </c>
      <c r="H463" s="94">
        <v>0.73048439814814814</v>
      </c>
      <c r="I463" s="223">
        <f>PRESSÃO!K463</f>
        <v>1.92</v>
      </c>
      <c r="J463" s="223">
        <f>PRESSÃO!L463</f>
        <v>0.25016588977676313</v>
      </c>
      <c r="K463" s="108" t="s">
        <v>137</v>
      </c>
      <c r="L463" s="108" t="s">
        <v>137</v>
      </c>
      <c r="M463" s="108" t="s">
        <v>137</v>
      </c>
      <c r="N463" s="108" t="s">
        <v>137</v>
      </c>
      <c r="O463" s="108" t="s">
        <v>137</v>
      </c>
      <c r="P463" s="108" t="s">
        <v>137</v>
      </c>
      <c r="Q463" s="108" t="s">
        <v>137</v>
      </c>
      <c r="R463" s="108" t="s">
        <v>137</v>
      </c>
      <c r="S463" s="108" t="s">
        <v>137</v>
      </c>
      <c r="T463" s="108" t="s">
        <v>137</v>
      </c>
      <c r="U463" s="299">
        <f>(I463*31536000)/FM!I463</f>
        <v>4288.4850201855652</v>
      </c>
      <c r="V463" s="299">
        <f>(J463*31536000)/FM!I463</f>
        <v>558.76701607762607</v>
      </c>
      <c r="W463" s="87">
        <v>55.22</v>
      </c>
      <c r="X463" s="86">
        <v>97.07</v>
      </c>
      <c r="Y463" s="87">
        <v>43.71</v>
      </c>
      <c r="Z463" s="87">
        <v>28.07</v>
      </c>
      <c r="AA463" s="87">
        <v>100</v>
      </c>
      <c r="AB463" s="223">
        <f>(PRESSÃO!M463/PRESSÃO!J463)*100</f>
        <v>9.3632663713823092</v>
      </c>
      <c r="AC463" s="223">
        <f>(PRESSÃO!M463/PRESSÃO!K463)*100</f>
        <v>3.5623541666666667</v>
      </c>
      <c r="AD463" s="223">
        <f>(PRESSÃO!N463/PRESSÃO!I463)*100</f>
        <v>12.164823753745852</v>
      </c>
      <c r="AE463" s="223">
        <f>(PRESSÃO!O463/PRESSÃO!L463)*100</f>
        <v>3.9842761972443066</v>
      </c>
      <c r="AF463" s="108">
        <v>0</v>
      </c>
      <c r="AG463" s="129"/>
    </row>
    <row r="464" spans="1:33" ht="15" customHeight="1" x14ac:dyDescent="0.2">
      <c r="A464" s="277">
        <v>21</v>
      </c>
      <c r="B464" s="279">
        <v>30</v>
      </c>
      <c r="C464" s="4" t="s">
        <v>569</v>
      </c>
      <c r="D464" s="1" t="s">
        <v>4</v>
      </c>
      <c r="E464" s="291">
        <v>3538303</v>
      </c>
      <c r="F464" s="94">
        <v>482.51</v>
      </c>
      <c r="G464" s="94">
        <v>1.3008626268391681</v>
      </c>
      <c r="H464" s="94">
        <v>1.7311479572552002</v>
      </c>
      <c r="I464" s="223">
        <f>PRESSÃO!K464</f>
        <v>3.59</v>
      </c>
      <c r="J464" s="223">
        <f>PRESSÃO!L464</f>
        <v>0.43028533041603212</v>
      </c>
      <c r="K464" s="108" t="s">
        <v>137</v>
      </c>
      <c r="L464" s="108" t="s">
        <v>137</v>
      </c>
      <c r="M464" s="108" t="s">
        <v>137</v>
      </c>
      <c r="N464" s="108" t="s">
        <v>137</v>
      </c>
      <c r="O464" s="108" t="s">
        <v>137</v>
      </c>
      <c r="P464" s="108" t="s">
        <v>137</v>
      </c>
      <c r="Q464" s="108" t="s">
        <v>137</v>
      </c>
      <c r="R464" s="108" t="s">
        <v>137</v>
      </c>
      <c r="S464" s="108" t="s">
        <v>137</v>
      </c>
      <c r="T464" s="108" t="s">
        <v>137</v>
      </c>
      <c r="U464" s="299">
        <f>(I464*31536000)/FM!I464</f>
        <v>32035.72156196944</v>
      </c>
      <c r="V464" s="299">
        <f>(J464*31536000)/FM!I464</f>
        <v>3839.6938822863576</v>
      </c>
      <c r="W464" s="87">
        <v>77.489999999999995</v>
      </c>
      <c r="X464" s="86" t="s">
        <v>858</v>
      </c>
      <c r="Y464" s="87">
        <v>74.150000000000006</v>
      </c>
      <c r="Z464" s="87">
        <v>3.98</v>
      </c>
      <c r="AA464" s="87">
        <v>100</v>
      </c>
      <c r="AB464" s="223">
        <f>(PRESSÃO!M464/PRESSÃO!J464)*100</f>
        <v>0.46826731164290541</v>
      </c>
      <c r="AC464" s="223">
        <f>(PRESSÃO!M464/PRESSÃO!K464)*100</f>
        <v>0.2258050139275766</v>
      </c>
      <c r="AD464" s="223">
        <f>(PRESSÃO!N464/PRESSÃO!I464)*100</f>
        <v>0</v>
      </c>
      <c r="AE464" s="223">
        <f>(PRESSÃO!O464/PRESSÃO!L464)*100</f>
        <v>1.8839591840516905</v>
      </c>
      <c r="AF464" s="108">
        <v>0</v>
      </c>
      <c r="AG464" s="129"/>
    </row>
    <row r="465" spans="1:33" ht="15" customHeight="1" x14ac:dyDescent="0.2">
      <c r="A465" s="277">
        <v>2</v>
      </c>
      <c r="B465" s="279">
        <v>30</v>
      </c>
      <c r="C465" s="4" t="s">
        <v>570</v>
      </c>
      <c r="D465" s="1" t="s">
        <v>6</v>
      </c>
      <c r="E465" s="291">
        <v>3538501</v>
      </c>
      <c r="F465" s="94">
        <v>175.88</v>
      </c>
      <c r="G465" s="94">
        <v>0.8605706608320649</v>
      </c>
      <c r="H465" s="94">
        <v>1.1207431861998987</v>
      </c>
      <c r="I465" s="223">
        <f>PRESSÃO!K465</f>
        <v>2.59</v>
      </c>
      <c r="J465" s="223">
        <f>PRESSÃO!L465</f>
        <v>0.26017252536783375</v>
      </c>
      <c r="K465" s="108" t="s">
        <v>137</v>
      </c>
      <c r="L465" s="108" t="s">
        <v>137</v>
      </c>
      <c r="M465" s="108" t="s">
        <v>137</v>
      </c>
      <c r="N465" s="108" t="s">
        <v>137</v>
      </c>
      <c r="O465" s="108" t="s">
        <v>137</v>
      </c>
      <c r="P465" s="108" t="s">
        <v>137</v>
      </c>
      <c r="Q465" s="108" t="s">
        <v>137</v>
      </c>
      <c r="R465" s="108" t="s">
        <v>137</v>
      </c>
      <c r="S465" s="108" t="s">
        <v>137</v>
      </c>
      <c r="T465" s="108" t="s">
        <v>137</v>
      </c>
      <c r="U465" s="299">
        <f>(I465*31536000)/FM!I465</f>
        <v>5923.0050761421317</v>
      </c>
      <c r="V465" s="299">
        <f>(J465*31536000)/FM!I465</f>
        <v>594.98192603335792</v>
      </c>
      <c r="W465" s="87">
        <v>93.66</v>
      </c>
      <c r="X465" s="86">
        <v>93.66</v>
      </c>
      <c r="Y465" s="87">
        <v>73.05</v>
      </c>
      <c r="Z465" s="87">
        <v>56.45</v>
      </c>
      <c r="AA465" s="87">
        <v>100</v>
      </c>
      <c r="AB465" s="223">
        <f>(PRESSÃO!M465/PRESSÃO!J465)*100</f>
        <v>13.292385073972577</v>
      </c>
      <c r="AC465" s="223">
        <f>(PRESSÃO!M465/PRESSÃO!K465)*100</f>
        <v>5.7518725868725875</v>
      </c>
      <c r="AD465" s="223">
        <f>(PRESSÃO!N465/PRESSÃO!I465)*100</f>
        <v>16.423160401883635</v>
      </c>
      <c r="AE465" s="223">
        <f>(PRESSÃO!O465/PRESSÃO!L465)*100</f>
        <v>2.9367436047283113</v>
      </c>
      <c r="AF465" s="108">
        <v>2</v>
      </c>
      <c r="AG465" s="129"/>
    </row>
    <row r="466" spans="1:33" ht="15" customHeight="1" x14ac:dyDescent="0.2">
      <c r="A466" s="277">
        <v>5</v>
      </c>
      <c r="B466" s="279">
        <v>30</v>
      </c>
      <c r="C466" s="4" t="s">
        <v>571</v>
      </c>
      <c r="D466" s="1" t="s">
        <v>9</v>
      </c>
      <c r="E466" s="291">
        <v>3538600</v>
      </c>
      <c r="F466" s="94">
        <v>384.73</v>
      </c>
      <c r="G466" s="94">
        <v>1.1907896353373921</v>
      </c>
      <c r="H466" s="94">
        <v>1.8212076775748351</v>
      </c>
      <c r="I466" s="223">
        <f>PRESSÃO!K466</f>
        <v>4.82</v>
      </c>
      <c r="J466" s="223">
        <f>PRESSÃO!L466</f>
        <v>0.63041804223744302</v>
      </c>
      <c r="K466" s="108" t="s">
        <v>137</v>
      </c>
      <c r="L466" s="108" t="s">
        <v>137</v>
      </c>
      <c r="M466" s="108" t="s">
        <v>137</v>
      </c>
      <c r="N466" s="108" t="s">
        <v>137</v>
      </c>
      <c r="O466" s="108" t="s">
        <v>137</v>
      </c>
      <c r="P466" s="108" t="s">
        <v>137</v>
      </c>
      <c r="Q466" s="108" t="s">
        <v>137</v>
      </c>
      <c r="R466" s="108" t="s">
        <v>137</v>
      </c>
      <c r="S466" s="108" t="s">
        <v>137</v>
      </c>
      <c r="T466" s="108" t="s">
        <v>137</v>
      </c>
      <c r="U466" s="299">
        <f>(I466*31536000)/FM!I466</f>
        <v>5889.0984463988225</v>
      </c>
      <c r="V466" s="299">
        <f>(J466*31536000)/FM!I466</f>
        <v>770.24769981790723</v>
      </c>
      <c r="W466" s="87">
        <v>65.88</v>
      </c>
      <c r="X466" s="86">
        <v>100</v>
      </c>
      <c r="Y466" s="87">
        <v>46.8</v>
      </c>
      <c r="Z466" s="87">
        <v>30.37</v>
      </c>
      <c r="AA466" s="87">
        <v>65.88</v>
      </c>
      <c r="AB466" s="223">
        <f>(PRESSÃO!M466/PRESSÃO!J466)*100</f>
        <v>9.752523129954886</v>
      </c>
      <c r="AC466" s="223">
        <f>(PRESSÃO!M466/PRESSÃO!K466)*100</f>
        <v>3.6849315352697096</v>
      </c>
      <c r="AD466" s="223">
        <f>(PRESSÃO!N466/PRESSÃO!I466)*100</f>
        <v>14.246487789754189</v>
      </c>
      <c r="AE466" s="223">
        <f>(PRESSÃO!O466/PRESSÃO!L466)*100</f>
        <v>1.2639232170006491</v>
      </c>
      <c r="AF466" s="108">
        <v>0</v>
      </c>
      <c r="AG466" s="129"/>
    </row>
    <row r="467" spans="1:33" ht="15" customHeight="1" x14ac:dyDescent="0.2">
      <c r="A467" s="277">
        <v>5</v>
      </c>
      <c r="B467" s="279">
        <v>30</v>
      </c>
      <c r="C467" s="4" t="s">
        <v>572</v>
      </c>
      <c r="D467" s="1" t="s">
        <v>9</v>
      </c>
      <c r="E467" s="291">
        <v>3538709</v>
      </c>
      <c r="F467" s="94">
        <v>1369.51</v>
      </c>
      <c r="G467" s="94">
        <v>3.7925148890157283</v>
      </c>
      <c r="H467" s="94">
        <v>5.9539481766869615</v>
      </c>
      <c r="I467" s="223">
        <f>PRESSÃO!K467</f>
        <v>15.87</v>
      </c>
      <c r="J467" s="223">
        <f>PRESSÃO!L467</f>
        <v>2.1614332876712332</v>
      </c>
      <c r="K467" s="108" t="s">
        <v>137</v>
      </c>
      <c r="L467" s="108" t="s">
        <v>137</v>
      </c>
      <c r="M467" s="108" t="s">
        <v>137</v>
      </c>
      <c r="N467" s="108" t="s">
        <v>137</v>
      </c>
      <c r="O467" s="108" t="s">
        <v>137</v>
      </c>
      <c r="P467" s="108" t="s">
        <v>137</v>
      </c>
      <c r="Q467" s="108" t="s">
        <v>137</v>
      </c>
      <c r="R467" s="108" t="s">
        <v>137</v>
      </c>
      <c r="S467" s="108" t="s">
        <v>137</v>
      </c>
      <c r="T467" s="108" t="s">
        <v>137</v>
      </c>
      <c r="U467" s="299">
        <f>(I467*31536000)/FM!I467</f>
        <v>1315.3330144496365</v>
      </c>
      <c r="V467" s="299">
        <f>(J467*31536000)/FM!I467</f>
        <v>179.14332462535549</v>
      </c>
      <c r="W467" s="87">
        <v>99.97</v>
      </c>
      <c r="X467" s="86">
        <v>100</v>
      </c>
      <c r="Y467" s="87">
        <v>99.95</v>
      </c>
      <c r="Z467" s="87">
        <v>54.43</v>
      </c>
      <c r="AA467" s="87">
        <v>100</v>
      </c>
      <c r="AB467" s="223">
        <f>(PRESSÃO!M467/PRESSÃO!J467)*100</f>
        <v>67.262044968426636</v>
      </c>
      <c r="AC467" s="223">
        <f>(PRESSÃO!M467/PRESSÃO!K467)*100</f>
        <v>25.234702583490876</v>
      </c>
      <c r="AD467" s="223">
        <f>(PRESSÃO!N467/PRESSÃO!I467)*100</f>
        <v>102.72640487935195</v>
      </c>
      <c r="AE467" s="223">
        <f>(PRESSÃO!O467/PRESSÃO!L467)*100</f>
        <v>5.0352282728678945</v>
      </c>
      <c r="AF467" s="108">
        <v>0</v>
      </c>
      <c r="AG467" s="129"/>
    </row>
    <row r="468" spans="1:33" ht="15" customHeight="1" x14ac:dyDescent="0.2">
      <c r="A468" s="277">
        <v>14</v>
      </c>
      <c r="B468" s="279">
        <v>30</v>
      </c>
      <c r="C468" s="4" t="s">
        <v>573</v>
      </c>
      <c r="D468" s="1" t="s">
        <v>8</v>
      </c>
      <c r="E468" s="291">
        <v>3538808</v>
      </c>
      <c r="F468" s="94">
        <v>505.23</v>
      </c>
      <c r="G468" s="94">
        <v>1.8512275843480468</v>
      </c>
      <c r="H468" s="94">
        <v>2.5416854401319129</v>
      </c>
      <c r="I468" s="223">
        <f>PRESSÃO!K468</f>
        <v>5.65</v>
      </c>
      <c r="J468" s="223">
        <f>PRESSÃO!L468</f>
        <v>0.69045785578386609</v>
      </c>
      <c r="K468" s="108" t="s">
        <v>137</v>
      </c>
      <c r="L468" s="108" t="s">
        <v>137</v>
      </c>
      <c r="M468" s="108" t="s">
        <v>137</v>
      </c>
      <c r="N468" s="108" t="s">
        <v>137</v>
      </c>
      <c r="O468" s="108" t="s">
        <v>137</v>
      </c>
      <c r="P468" s="108" t="s">
        <v>137</v>
      </c>
      <c r="Q468" s="108" t="s">
        <v>137</v>
      </c>
      <c r="R468" s="108" t="s">
        <v>137</v>
      </c>
      <c r="S468" s="108" t="s">
        <v>137</v>
      </c>
      <c r="T468" s="108" t="s">
        <v>137</v>
      </c>
      <c r="U468" s="299">
        <f>(I468*31536000)/FM!I468</f>
        <v>6236.9924390926908</v>
      </c>
      <c r="V468" s="299">
        <f>(J468*31536000)/FM!I468</f>
        <v>762.19122584710169</v>
      </c>
      <c r="W468" s="87">
        <v>90.22</v>
      </c>
      <c r="X468" s="86">
        <v>100</v>
      </c>
      <c r="Y468" s="87">
        <v>88.03</v>
      </c>
      <c r="Z468" s="87">
        <v>37.17</v>
      </c>
      <c r="AA468" s="87">
        <v>100</v>
      </c>
      <c r="AB468" s="223">
        <f>(PRESSÃO!M468/PRESSÃO!J468)*100</f>
        <v>2.3993173599340043</v>
      </c>
      <c r="AC468" s="223">
        <f>(PRESSÃO!M468/PRESSÃO!K468)*100</f>
        <v>1.0793469026548672</v>
      </c>
      <c r="AD468" s="223">
        <f>(PRESSÃO!N468/PRESSÃO!I468)*100</f>
        <v>3.1248075865492395</v>
      </c>
      <c r="AE468" s="223">
        <f>(PRESSÃO!O468/PRESSÃO!L468)*100</f>
        <v>0.45416240451634443</v>
      </c>
      <c r="AF468" s="108">
        <v>0</v>
      </c>
      <c r="AG468" s="129"/>
    </row>
    <row r="469" spans="1:33" ht="15" customHeight="1" x14ac:dyDescent="0.2">
      <c r="A469" s="277">
        <v>16</v>
      </c>
      <c r="B469" s="279">
        <v>30</v>
      </c>
      <c r="C469" s="4" t="s">
        <v>574</v>
      </c>
      <c r="D469" s="1" t="s">
        <v>0</v>
      </c>
      <c r="E469" s="291">
        <v>3538907</v>
      </c>
      <c r="F469" s="94">
        <v>819.43</v>
      </c>
      <c r="G469" s="94">
        <v>1.8912541267123288</v>
      </c>
      <c r="H469" s="94">
        <v>2.511665533358701</v>
      </c>
      <c r="I469" s="223">
        <f>PRESSÃO!K469</f>
        <v>6.09</v>
      </c>
      <c r="J469" s="223">
        <f>PRESSÃO!L469</f>
        <v>0.62041140664637218</v>
      </c>
      <c r="K469" s="108" t="s">
        <v>137</v>
      </c>
      <c r="L469" s="108" t="s">
        <v>137</v>
      </c>
      <c r="M469" s="108" t="s">
        <v>137</v>
      </c>
      <c r="N469" s="108" t="s">
        <v>137</v>
      </c>
      <c r="O469" s="108" t="s">
        <v>137</v>
      </c>
      <c r="P469" s="108" t="s">
        <v>137</v>
      </c>
      <c r="Q469" s="108" t="s">
        <v>137</v>
      </c>
      <c r="R469" s="108" t="s">
        <v>137</v>
      </c>
      <c r="S469" s="108" t="s">
        <v>137</v>
      </c>
      <c r="T469" s="108" t="s">
        <v>137</v>
      </c>
      <c r="U469" s="299">
        <f>(I469*31536000)/FM!I469</f>
        <v>8299.6646499567851</v>
      </c>
      <c r="V469" s="299">
        <f>(J469*31536000)/FM!I469</f>
        <v>845.51832843560908</v>
      </c>
      <c r="W469" s="87">
        <v>97.78</v>
      </c>
      <c r="X469" s="86">
        <v>100</v>
      </c>
      <c r="Y469" s="87">
        <v>79.239999999999995</v>
      </c>
      <c r="Z469" s="87">
        <v>27.17</v>
      </c>
      <c r="AA469" s="87">
        <v>99.99</v>
      </c>
      <c r="AB469" s="223">
        <f>(PRESSÃO!M469/PRESSÃO!J469)*100</f>
        <v>10.688230436518923</v>
      </c>
      <c r="AC469" s="223">
        <f>(PRESSÃO!M469/PRESSÃO!K469)*100</f>
        <v>4.4080886699507396</v>
      </c>
      <c r="AD469" s="223">
        <f>(PRESSÃO!N469/PRESSÃO!I469)*100</f>
        <v>13.614204266012115</v>
      </c>
      <c r="AE469" s="223">
        <f>(PRESSÃO!O469/PRESSÃO!L469)*100</f>
        <v>1.7687295691929019</v>
      </c>
      <c r="AF469" s="108">
        <v>0</v>
      </c>
      <c r="AG469" s="129"/>
    </row>
    <row r="470" spans="1:33" ht="15" customHeight="1" x14ac:dyDescent="0.2">
      <c r="A470" s="277">
        <v>15</v>
      </c>
      <c r="B470" s="279">
        <v>30</v>
      </c>
      <c r="C470" s="4" t="s">
        <v>575</v>
      </c>
      <c r="D470" s="1" t="s">
        <v>17</v>
      </c>
      <c r="E470" s="291">
        <v>3539004</v>
      </c>
      <c r="F470" s="94">
        <v>215.79</v>
      </c>
      <c r="G470" s="94">
        <v>0.3502322456874683</v>
      </c>
      <c r="H470" s="94">
        <v>0.53035168632673768</v>
      </c>
      <c r="I470" s="223">
        <f>PRESSÃO!K470</f>
        <v>1.63</v>
      </c>
      <c r="J470" s="223">
        <f>PRESSÃO!L470</f>
        <v>0.18011944063926938</v>
      </c>
      <c r="K470" s="108" t="s">
        <v>137</v>
      </c>
      <c r="L470" s="108" t="s">
        <v>137</v>
      </c>
      <c r="M470" s="108" t="s">
        <v>137</v>
      </c>
      <c r="N470" s="108" t="s">
        <v>137</v>
      </c>
      <c r="O470" s="108" t="s">
        <v>137</v>
      </c>
      <c r="P470" s="108" t="s">
        <v>137</v>
      </c>
      <c r="Q470" s="108" t="s">
        <v>137</v>
      </c>
      <c r="R470" s="108" t="s">
        <v>137</v>
      </c>
      <c r="S470" s="108" t="s">
        <v>137</v>
      </c>
      <c r="T470" s="108" t="s">
        <v>137</v>
      </c>
      <c r="U470" s="299">
        <f>(I470*31536000)/FM!I470</f>
        <v>4777.2936802973982</v>
      </c>
      <c r="V470" s="299">
        <f>(J470*31536000)/FM!I470</f>
        <v>527.90396654275082</v>
      </c>
      <c r="W470" s="87">
        <v>100</v>
      </c>
      <c r="X470" s="86">
        <v>100</v>
      </c>
      <c r="Y470" s="87">
        <v>100</v>
      </c>
      <c r="Z470" s="87">
        <v>16.87</v>
      </c>
      <c r="AA470" s="87">
        <v>100</v>
      </c>
      <c r="AB470" s="223">
        <f>(PRESSÃO!M470/PRESSÃO!J470)*100</f>
        <v>91.021696064259856</v>
      </c>
      <c r="AC470" s="223">
        <f>(PRESSÃO!M470/PRESSÃO!K470)*100</f>
        <v>29.615650306748464</v>
      </c>
      <c r="AD470" s="223">
        <f>(PRESSÃO!N470/PRESSÃO!I470)*100</f>
        <v>89.890295333038978</v>
      </c>
      <c r="AE470" s="223">
        <f>(PRESSÃO!O470/PRESSÃO!L470)*100</f>
        <v>93.221641930522622</v>
      </c>
      <c r="AF470" s="108">
        <v>0</v>
      </c>
      <c r="AG470" s="129"/>
    </row>
    <row r="471" spans="1:33" ht="15" customHeight="1" x14ac:dyDescent="0.2">
      <c r="A471" s="277">
        <v>6</v>
      </c>
      <c r="B471" s="279">
        <v>30</v>
      </c>
      <c r="C471" s="4" t="s">
        <v>576</v>
      </c>
      <c r="D471" s="1" t="s">
        <v>16</v>
      </c>
      <c r="E471" s="291">
        <v>3539103</v>
      </c>
      <c r="F471" s="94">
        <v>108.26</v>
      </c>
      <c r="G471" s="94">
        <v>0.33021897450532722</v>
      </c>
      <c r="H471" s="94">
        <v>0.5403583219178083</v>
      </c>
      <c r="I471" s="223">
        <f>PRESSÃO!K471</f>
        <v>1.42</v>
      </c>
      <c r="J471" s="223">
        <f>PRESSÃO!L471</f>
        <v>0.21013934741248108</v>
      </c>
      <c r="K471" s="108" t="s">
        <v>137</v>
      </c>
      <c r="L471" s="108" t="s">
        <v>137</v>
      </c>
      <c r="M471" s="108" t="s">
        <v>137</v>
      </c>
      <c r="N471" s="108" t="s">
        <v>137</v>
      </c>
      <c r="O471" s="108" t="s">
        <v>137</v>
      </c>
      <c r="P471" s="108" t="s">
        <v>137</v>
      </c>
      <c r="Q471" s="108" t="s">
        <v>137</v>
      </c>
      <c r="R471" s="108" t="s">
        <v>137</v>
      </c>
      <c r="S471" s="108" t="s">
        <v>137</v>
      </c>
      <c r="T471" s="108" t="s">
        <v>137</v>
      </c>
      <c r="U471" s="299">
        <f>(I471*31536000)/FM!I471</f>
        <v>2551.9215865055849</v>
      </c>
      <c r="V471" s="299">
        <f>(J471*31536000)/FM!I471</f>
        <v>377.64727946204715</v>
      </c>
      <c r="W471" s="87">
        <v>82.72</v>
      </c>
      <c r="X471" s="86" t="s">
        <v>858</v>
      </c>
      <c r="Y471" s="87">
        <v>48.01</v>
      </c>
      <c r="Z471" s="87">
        <v>59.54</v>
      </c>
      <c r="AA471" s="87">
        <v>82.72</v>
      </c>
      <c r="AB471" s="223">
        <f>(PRESSÃO!M471/PRESSÃO!J471)*100</f>
        <v>12.598769601323017</v>
      </c>
      <c r="AC471" s="223">
        <f>(PRESSÃO!M471/PRESSÃO!K471)*100</f>
        <v>4.7942605633802824</v>
      </c>
      <c r="AD471" s="223">
        <f>(PRESSÃO!N471/PRESSÃO!I471)*100</f>
        <v>4.7561773285522184</v>
      </c>
      <c r="AE471" s="223">
        <f>(PRESSÃO!O471/PRESSÃO!L471)*100</f>
        <v>24.922843172819981</v>
      </c>
      <c r="AF471" s="108">
        <v>0</v>
      </c>
      <c r="AG471" s="129"/>
    </row>
    <row r="472" spans="1:33" ht="15" customHeight="1" x14ac:dyDescent="0.2">
      <c r="A472" s="277">
        <v>22</v>
      </c>
      <c r="B472" s="279">
        <v>30</v>
      </c>
      <c r="C472" s="4" t="s">
        <v>577</v>
      </c>
      <c r="D472" s="1" t="s">
        <v>5</v>
      </c>
      <c r="E472" s="291">
        <v>3539202</v>
      </c>
      <c r="F472" s="94">
        <v>480.8</v>
      </c>
      <c r="G472" s="94">
        <v>1.3408891692034501</v>
      </c>
      <c r="H472" s="94">
        <v>1.8412209487569762</v>
      </c>
      <c r="I472" s="223">
        <f>PRESSÃO!K472</f>
        <v>3.62</v>
      </c>
      <c r="J472" s="223">
        <f>PRESSÃO!L472</f>
        <v>0.50033177955352603</v>
      </c>
      <c r="K472" s="108" t="s">
        <v>137</v>
      </c>
      <c r="L472" s="108" t="s">
        <v>137</v>
      </c>
      <c r="M472" s="108" t="s">
        <v>137</v>
      </c>
      <c r="N472" s="108" t="s">
        <v>137</v>
      </c>
      <c r="O472" s="108" t="s">
        <v>137</v>
      </c>
      <c r="P472" s="108" t="s">
        <v>137</v>
      </c>
      <c r="Q472" s="108" t="s">
        <v>137</v>
      </c>
      <c r="R472" s="108" t="s">
        <v>137</v>
      </c>
      <c r="S472" s="108" t="s">
        <v>137</v>
      </c>
      <c r="T472" s="108" t="s">
        <v>137</v>
      </c>
      <c r="U472" s="299">
        <f>(I472*31536000)/FM!I472</f>
        <v>4354.7709326721342</v>
      </c>
      <c r="V472" s="299">
        <f>(J472*31536000)/FM!I472</f>
        <v>601.8868205226014</v>
      </c>
      <c r="W472" s="87">
        <v>95.33</v>
      </c>
      <c r="X472" s="86">
        <v>100</v>
      </c>
      <c r="Y472" s="87">
        <v>90.43</v>
      </c>
      <c r="Z472" s="87">
        <v>18.07</v>
      </c>
      <c r="AA472" s="87">
        <v>100</v>
      </c>
      <c r="AB472" s="223">
        <f>(PRESSÃO!M472/PRESSÃO!J472)*100</f>
        <v>4.8616870267760053</v>
      </c>
      <c r="AC472" s="223">
        <f>(PRESSÃO!M472/PRESSÃO!K472)*100</f>
        <v>2.4727734806629833</v>
      </c>
      <c r="AD472" s="223">
        <f>(PRESSÃO!N472/PRESSÃO!I472)*100</f>
        <v>0.148781871449161</v>
      </c>
      <c r="AE472" s="223">
        <f>(PRESSÃO!O472/PRESSÃO!L472)*100</f>
        <v>17.492272843051953</v>
      </c>
      <c r="AF472" s="108">
        <v>0</v>
      </c>
      <c r="AG472" s="129"/>
    </row>
    <row r="473" spans="1:33" ht="15" customHeight="1" x14ac:dyDescent="0.2">
      <c r="A473" s="277">
        <v>9</v>
      </c>
      <c r="B473" s="279">
        <v>30</v>
      </c>
      <c r="C473" s="4" t="s">
        <v>578</v>
      </c>
      <c r="D473" s="1" t="s">
        <v>18</v>
      </c>
      <c r="E473" s="291">
        <v>3539301</v>
      </c>
      <c r="F473" s="94">
        <v>726.94</v>
      </c>
      <c r="G473" s="94">
        <v>2.3815792706747843</v>
      </c>
      <c r="H473" s="94">
        <v>3.5423489992389654</v>
      </c>
      <c r="I473" s="223">
        <f>PRESSÃO!K473</f>
        <v>9.81</v>
      </c>
      <c r="J473" s="223">
        <f>PRESSÃO!L473</f>
        <v>1.1607697285641811</v>
      </c>
      <c r="K473" s="108" t="s">
        <v>137</v>
      </c>
      <c r="L473" s="108" t="s">
        <v>137</v>
      </c>
      <c r="M473" s="108" t="s">
        <v>137</v>
      </c>
      <c r="N473" s="108" t="s">
        <v>137</v>
      </c>
      <c r="O473" s="108" t="s">
        <v>137</v>
      </c>
      <c r="P473" s="108" t="s">
        <v>137</v>
      </c>
      <c r="Q473" s="108" t="s">
        <v>137</v>
      </c>
      <c r="R473" s="108" t="s">
        <v>137</v>
      </c>
      <c r="S473" s="108" t="s">
        <v>137</v>
      </c>
      <c r="T473" s="108" t="s">
        <v>137</v>
      </c>
      <c r="U473" s="299">
        <f>(I473*31536000)/FM!I473</f>
        <v>4275.6393388246997</v>
      </c>
      <c r="V473" s="299">
        <f>(J473*31536000)/FM!I473</f>
        <v>505.91566919122147</v>
      </c>
      <c r="W473" s="87">
        <v>91.63</v>
      </c>
      <c r="X473" s="86">
        <v>98.54</v>
      </c>
      <c r="Y473" s="87">
        <v>91.63</v>
      </c>
      <c r="Z473" s="87">
        <v>45.42</v>
      </c>
      <c r="AA473" s="87">
        <v>100</v>
      </c>
      <c r="AB473" s="223">
        <f>(PRESSÃO!M473/PRESSÃO!J473)*100</f>
        <v>50.41522166177522</v>
      </c>
      <c r="AC473" s="223">
        <f>(PRESSÃO!M473/PRESSÃO!K473)*100</f>
        <v>18.204720693170241</v>
      </c>
      <c r="AD473" s="223">
        <f>(PRESSÃO!N473/PRESSÃO!I473)*100</f>
        <v>71.741466724972824</v>
      </c>
      <c r="AE473" s="223">
        <f>(PRESSÃO!O473/PRESSÃO!L473)*100</f>
        <v>6.6596498941801734</v>
      </c>
      <c r="AF473" s="108">
        <v>0</v>
      </c>
      <c r="AG473" s="129"/>
    </row>
    <row r="474" spans="1:33" ht="15" customHeight="1" x14ac:dyDescent="0.2">
      <c r="A474" s="277">
        <v>16</v>
      </c>
      <c r="B474" s="279">
        <v>30</v>
      </c>
      <c r="C474" s="4" t="s">
        <v>579</v>
      </c>
      <c r="D474" s="1" t="s">
        <v>0</v>
      </c>
      <c r="E474" s="291">
        <v>3539400</v>
      </c>
      <c r="F474" s="94">
        <v>397.21</v>
      </c>
      <c r="G474" s="94">
        <v>1.1807829997463217</v>
      </c>
      <c r="H474" s="94">
        <v>1.5110019742516489</v>
      </c>
      <c r="I474" s="223">
        <f>PRESSÃO!K474</f>
        <v>3.26</v>
      </c>
      <c r="J474" s="223">
        <f>PRESSÃO!L474</f>
        <v>0.33021897450532722</v>
      </c>
      <c r="K474" s="108" t="s">
        <v>137</v>
      </c>
      <c r="L474" s="108" t="s">
        <v>137</v>
      </c>
      <c r="M474" s="108" t="s">
        <v>137</v>
      </c>
      <c r="N474" s="108" t="s">
        <v>137</v>
      </c>
      <c r="O474" s="108" t="s">
        <v>137</v>
      </c>
      <c r="P474" s="108" t="s">
        <v>137</v>
      </c>
      <c r="Q474" s="108" t="s">
        <v>137</v>
      </c>
      <c r="R474" s="108" t="s">
        <v>137</v>
      </c>
      <c r="S474" s="108" t="s">
        <v>137</v>
      </c>
      <c r="T474" s="108" t="s">
        <v>137</v>
      </c>
      <c r="U474" s="299">
        <f>(I474*31536000)/FM!I474</f>
        <v>8054.4782199937326</v>
      </c>
      <c r="V474" s="299">
        <f>(J474*31536000)/FM!I474</f>
        <v>815.87163741773736</v>
      </c>
      <c r="W474" s="87">
        <v>85.79</v>
      </c>
      <c r="X474" s="86">
        <v>91.65</v>
      </c>
      <c r="Y474" s="87">
        <v>77.67</v>
      </c>
      <c r="Z474" s="87">
        <v>19.100000000000001</v>
      </c>
      <c r="AA474" s="87">
        <v>100</v>
      </c>
      <c r="AB474" s="223">
        <f>(PRESSÃO!M474/PRESSÃO!J474)*100</f>
        <v>3.9682013009742145</v>
      </c>
      <c r="AC474" s="223">
        <f>(PRESSÃO!M474/PRESSÃO!K474)*100</f>
        <v>1.8392515337423314</v>
      </c>
      <c r="AD474" s="223">
        <f>(PRESSÃO!N474/PRESSÃO!I474)*100</f>
        <v>2.9967318302856709</v>
      </c>
      <c r="AE474" s="223">
        <f>(PRESSÃO!O474/PRESSÃO!L474)*100</f>
        <v>7.4419406204059761</v>
      </c>
      <c r="AF474" s="108">
        <v>0</v>
      </c>
      <c r="AG474" s="129"/>
    </row>
    <row r="475" spans="1:33" ht="15" customHeight="1" x14ac:dyDescent="0.2">
      <c r="A475" s="277">
        <v>9</v>
      </c>
      <c r="B475" s="279">
        <v>30</v>
      </c>
      <c r="C475" s="4" t="s">
        <v>580</v>
      </c>
      <c r="D475" s="1" t="s">
        <v>18</v>
      </c>
      <c r="E475" s="291">
        <v>3539509</v>
      </c>
      <c r="F475" s="94">
        <v>429.58</v>
      </c>
      <c r="G475" s="94">
        <v>1.3308825336123797</v>
      </c>
      <c r="H475" s="94">
        <v>1.991320482623034</v>
      </c>
      <c r="I475" s="223">
        <f>PRESSÃO!K475</f>
        <v>5.48</v>
      </c>
      <c r="J475" s="223">
        <f>PRESSÃO!L475</f>
        <v>0.66043794901065422</v>
      </c>
      <c r="K475" s="108" t="s">
        <v>137</v>
      </c>
      <c r="L475" s="108" t="s">
        <v>137</v>
      </c>
      <c r="M475" s="108" t="s">
        <v>137</v>
      </c>
      <c r="N475" s="108" t="s">
        <v>137</v>
      </c>
      <c r="O475" s="108" t="s">
        <v>137</v>
      </c>
      <c r="P475" s="108" t="s">
        <v>137</v>
      </c>
      <c r="Q475" s="108" t="s">
        <v>137</v>
      </c>
      <c r="R475" s="108" t="s">
        <v>137</v>
      </c>
      <c r="S475" s="108" t="s">
        <v>137</v>
      </c>
      <c r="T475" s="108" t="s">
        <v>137</v>
      </c>
      <c r="U475" s="299">
        <f>(I475*31536000)/FM!I475</f>
        <v>4633.7921973454886</v>
      </c>
      <c r="V475" s="299">
        <f>(J475*31536000)/FM!I475</f>
        <v>558.45478375117284</v>
      </c>
      <c r="W475" s="87">
        <v>100</v>
      </c>
      <c r="X475" s="86">
        <v>100</v>
      </c>
      <c r="Y475" s="87">
        <v>100</v>
      </c>
      <c r="Z475" s="87">
        <v>29.08</v>
      </c>
      <c r="AA475" s="87">
        <v>100</v>
      </c>
      <c r="AB475" s="223">
        <f>(PRESSÃO!M475/PRESSÃO!J475)*100</f>
        <v>22.6097257537842</v>
      </c>
      <c r="AC475" s="223">
        <f>(PRESSÃO!M475/PRESSÃO!K475)*100</f>
        <v>8.2159142335766404</v>
      </c>
      <c r="AD475" s="223">
        <f>(PRESSÃO!N475/PRESSÃO!I475)*100</f>
        <v>23.592487846973963</v>
      </c>
      <c r="AE475" s="223">
        <f>(PRESSÃO!O475/PRESSÃO!L475)*100</f>
        <v>20.629311232659362</v>
      </c>
      <c r="AF475" s="108">
        <v>0</v>
      </c>
      <c r="AG475" s="129"/>
    </row>
    <row r="476" spans="1:33" ht="15" customHeight="1" x14ac:dyDescent="0.2">
      <c r="A476" s="277">
        <v>19</v>
      </c>
      <c r="B476" s="279">
        <v>30</v>
      </c>
      <c r="C476" s="4" t="s">
        <v>581</v>
      </c>
      <c r="D476" s="1" t="s">
        <v>2</v>
      </c>
      <c r="E476" s="291">
        <v>3539608</v>
      </c>
      <c r="F476" s="94">
        <v>289.54000000000002</v>
      </c>
      <c r="G476" s="94">
        <v>0.50033177955352615</v>
      </c>
      <c r="H476" s="94">
        <v>0.67044458460172507</v>
      </c>
      <c r="I476" s="223">
        <f>PRESSÃO!K476</f>
        <v>2.11</v>
      </c>
      <c r="J476" s="223">
        <f>PRESSÃO!L476</f>
        <v>0.17011280504819892</v>
      </c>
      <c r="K476" s="108" t="s">
        <v>137</v>
      </c>
      <c r="L476" s="108" t="s">
        <v>137</v>
      </c>
      <c r="M476" s="108" t="s">
        <v>137</v>
      </c>
      <c r="N476" s="108" t="s">
        <v>137</v>
      </c>
      <c r="O476" s="108" t="s">
        <v>137</v>
      </c>
      <c r="P476" s="108" t="s">
        <v>137</v>
      </c>
      <c r="Q476" s="108" t="s">
        <v>137</v>
      </c>
      <c r="R476" s="108" t="s">
        <v>137</v>
      </c>
      <c r="S476" s="108" t="s">
        <v>137</v>
      </c>
      <c r="T476" s="108" t="s">
        <v>137</v>
      </c>
      <c r="U476" s="299">
        <f>(I476*31536000)/FM!I476</f>
        <v>13588.107004288338</v>
      </c>
      <c r="V476" s="299">
        <f>(J476*31536000)/FM!I476</f>
        <v>1095.5028425566675</v>
      </c>
      <c r="W476" s="87">
        <v>85.04</v>
      </c>
      <c r="X476" s="86" t="s">
        <v>858</v>
      </c>
      <c r="Y476" s="87">
        <v>83.73</v>
      </c>
      <c r="Z476" s="87">
        <v>7.71</v>
      </c>
      <c r="AA476" s="87">
        <v>100</v>
      </c>
      <c r="AB476" s="223">
        <f>(PRESSÃO!M476/PRESSÃO!J476)*100</f>
        <v>42.017581537681522</v>
      </c>
      <c r="AC476" s="223">
        <f>(PRESSÃO!M476/PRESSÃO!K476)*100</f>
        <v>13.350928909952605</v>
      </c>
      <c r="AD476" s="223">
        <f>(PRESSÃO!N476/PRESSÃO!I476)*100</f>
        <v>51.89612385439569</v>
      </c>
      <c r="AE476" s="223">
        <f>(PRESSÃO!O476/PRESSÃO!L476)*100</f>
        <v>12.963045312051587</v>
      </c>
      <c r="AF476" s="108">
        <v>0</v>
      </c>
      <c r="AG476" s="129"/>
    </row>
    <row r="477" spans="1:33" ht="15" customHeight="1" x14ac:dyDescent="0.2">
      <c r="A477" s="277">
        <v>17</v>
      </c>
      <c r="B477" s="279">
        <v>30</v>
      </c>
      <c r="C477" s="4" t="s">
        <v>582</v>
      </c>
      <c r="D477" s="1" t="s">
        <v>7</v>
      </c>
      <c r="E477" s="291">
        <v>3539707</v>
      </c>
      <c r="F477" s="94">
        <v>327.83</v>
      </c>
      <c r="G477" s="94">
        <v>1.2608360844748858</v>
      </c>
      <c r="H477" s="94">
        <v>1.5910550589802133</v>
      </c>
      <c r="I477" s="223">
        <f>PRESSÃO!K477</f>
        <v>3.01</v>
      </c>
      <c r="J477" s="223">
        <f>PRESSÃO!L477</f>
        <v>0.33021897450532745</v>
      </c>
      <c r="K477" s="108" t="s">
        <v>137</v>
      </c>
      <c r="L477" s="108" t="s">
        <v>137</v>
      </c>
      <c r="M477" s="108" t="s">
        <v>137</v>
      </c>
      <c r="N477" s="108" t="s">
        <v>137</v>
      </c>
      <c r="O477" s="108" t="s">
        <v>137</v>
      </c>
      <c r="P477" s="108" t="s">
        <v>137</v>
      </c>
      <c r="Q477" s="108" t="s">
        <v>137</v>
      </c>
      <c r="R477" s="108" t="s">
        <v>137</v>
      </c>
      <c r="S477" s="108" t="s">
        <v>137</v>
      </c>
      <c r="T477" s="108" t="s">
        <v>137</v>
      </c>
      <c r="U477" s="299">
        <f>(I477*31536000)/FM!I477</f>
        <v>28100.461811722915</v>
      </c>
      <c r="V477" s="299">
        <f>(J477*31536000)/FM!I477</f>
        <v>3082.8258081705167</v>
      </c>
      <c r="W477" s="87">
        <v>77.64</v>
      </c>
      <c r="X477" s="86">
        <v>100</v>
      </c>
      <c r="Y477" s="87">
        <v>77.290000000000006</v>
      </c>
      <c r="Z477" s="87">
        <v>22.5</v>
      </c>
      <c r="AA477" s="87">
        <v>98.59</v>
      </c>
      <c r="AB477" s="223">
        <f>(PRESSÃO!M477/PRESSÃO!J477)*100</f>
        <v>10.935906901394283</v>
      </c>
      <c r="AC477" s="223">
        <f>(PRESSÃO!M477/PRESSÃO!K477)*100</f>
        <v>5.7806079734219278</v>
      </c>
      <c r="AD477" s="223">
        <f>(PRESSÃO!N477/PRESSÃO!I477)*100</f>
        <v>13.11812074833543</v>
      </c>
      <c r="AE477" s="223">
        <f>(PRESSÃO!O477/PRESSÃO!L477)*100</f>
        <v>2.6038176676190008</v>
      </c>
      <c r="AF477" s="108">
        <v>0</v>
      </c>
      <c r="AG477" s="129"/>
    </row>
    <row r="478" spans="1:33" ht="15" customHeight="1" x14ac:dyDescent="0.2">
      <c r="A478" s="277">
        <v>6</v>
      </c>
      <c r="B478" s="279">
        <v>30</v>
      </c>
      <c r="C478" s="4" t="s">
        <v>583</v>
      </c>
      <c r="D478" s="1" t="s">
        <v>16</v>
      </c>
      <c r="E478" s="291">
        <v>3539806</v>
      </c>
      <c r="F478" s="94">
        <v>17.18</v>
      </c>
      <c r="G478" s="94">
        <v>6.0039813546423126E-2</v>
      </c>
      <c r="H478" s="94">
        <v>0.10006635591070523</v>
      </c>
      <c r="I478" s="223">
        <f>PRESSÃO!K478</f>
        <v>0.26</v>
      </c>
      <c r="J478" s="223">
        <f>PRESSÃO!L478</f>
        <v>4.0026542364282103E-2</v>
      </c>
      <c r="K478" s="108" t="s">
        <v>137</v>
      </c>
      <c r="L478" s="108" t="s">
        <v>137</v>
      </c>
      <c r="M478" s="108" t="s">
        <v>137</v>
      </c>
      <c r="N478" s="108" t="s">
        <v>137</v>
      </c>
      <c r="O478" s="108" t="s">
        <v>137</v>
      </c>
      <c r="P478" s="108" t="s">
        <v>137</v>
      </c>
      <c r="Q478" s="108" t="s">
        <v>137</v>
      </c>
      <c r="R478" s="108" t="s">
        <v>137</v>
      </c>
      <c r="S478" s="108" t="s">
        <v>137</v>
      </c>
      <c r="T478" s="108" t="s">
        <v>137</v>
      </c>
      <c r="U478" s="299">
        <f>(I478*31536000)/FM!I478</f>
        <v>73.255009872329779</v>
      </c>
      <c r="V478" s="299">
        <f>(J478*31536000)/FM!I478</f>
        <v>11.277479830964277</v>
      </c>
      <c r="W478" s="87">
        <v>100</v>
      </c>
      <c r="X478" s="86">
        <v>100</v>
      </c>
      <c r="Y478" s="87">
        <v>98.56</v>
      </c>
      <c r="Z478" s="87">
        <v>4.8899999999999997</v>
      </c>
      <c r="AA478" s="87">
        <v>100</v>
      </c>
      <c r="AB478" s="223">
        <f>(PRESSÃO!M478/PRESSÃO!J478)*100</f>
        <v>19.059053191682864</v>
      </c>
      <c r="AC478" s="223">
        <f>(PRESSÃO!M478/PRESSÃO!K478)*100</f>
        <v>7.3352692307692298</v>
      </c>
      <c r="AD478" s="223">
        <f>(PRESSÃO!N478/PRESSÃO!I478)*100</f>
        <v>25.077692801890784</v>
      </c>
      <c r="AE478" s="223">
        <f>(PRESSÃO!O478/PRESSÃO!L478)*100</f>
        <v>10.031093776370991</v>
      </c>
      <c r="AF478" s="108">
        <v>1</v>
      </c>
      <c r="AG478" s="129"/>
    </row>
    <row r="479" spans="1:33" ht="15" customHeight="1" x14ac:dyDescent="0.2">
      <c r="A479" s="277">
        <v>19</v>
      </c>
      <c r="B479" s="279">
        <v>30</v>
      </c>
      <c r="C479" s="4" t="s">
        <v>584</v>
      </c>
      <c r="D479" s="1" t="s">
        <v>2</v>
      </c>
      <c r="E479" s="291">
        <v>3539905</v>
      </c>
      <c r="F479" s="94">
        <v>134.77000000000001</v>
      </c>
      <c r="G479" s="94">
        <v>0.23015261859462202</v>
      </c>
      <c r="H479" s="94">
        <v>0.32021233891425671</v>
      </c>
      <c r="I479" s="223">
        <f>PRESSÃO!K479</f>
        <v>1</v>
      </c>
      <c r="J479" s="223">
        <f>PRESSÃO!L479</f>
        <v>9.005972031963469E-2</v>
      </c>
      <c r="K479" s="108" t="s">
        <v>137</v>
      </c>
      <c r="L479" s="108" t="s">
        <v>137</v>
      </c>
      <c r="M479" s="108" t="s">
        <v>137</v>
      </c>
      <c r="N479" s="108" t="s">
        <v>137</v>
      </c>
      <c r="O479" s="108" t="s">
        <v>137</v>
      </c>
      <c r="P479" s="108" t="s">
        <v>137</v>
      </c>
      <c r="Q479" s="108" t="s">
        <v>137</v>
      </c>
      <c r="R479" s="108" t="s">
        <v>137</v>
      </c>
      <c r="S479" s="108" t="s">
        <v>137</v>
      </c>
      <c r="T479" s="108" t="s">
        <v>137</v>
      </c>
      <c r="U479" s="299">
        <f>(I479*31536000)/FM!I479</f>
        <v>5669.9029126213591</v>
      </c>
      <c r="V479" s="299">
        <f>(J479*31536000)/FM!I479</f>
        <v>510.62987055016168</v>
      </c>
      <c r="W479" s="87">
        <v>89.01</v>
      </c>
      <c r="X479" s="86" t="s">
        <v>858</v>
      </c>
      <c r="Y479" s="87">
        <v>88.38</v>
      </c>
      <c r="Z479" s="87">
        <v>14.21</v>
      </c>
      <c r="AA479" s="87">
        <v>100</v>
      </c>
      <c r="AB479" s="223">
        <f>(PRESSÃO!M479/PRESSÃO!J479)*100</f>
        <v>5.2794342833012333</v>
      </c>
      <c r="AC479" s="223">
        <f>(PRESSÃO!M479/PRESSÃO!K479)*100</f>
        <v>1.6905400000000004</v>
      </c>
      <c r="AD479" s="223">
        <f>(PRESSÃO!N479/PRESSÃO!I479)*100</f>
        <v>0</v>
      </c>
      <c r="AE479" s="223">
        <f>(PRESSÃO!O479/PRESSÃO!L479)*100</f>
        <v>18.771321896182165</v>
      </c>
      <c r="AF479" s="108">
        <v>0</v>
      </c>
      <c r="AG479" s="129"/>
    </row>
    <row r="480" spans="1:33" ht="15" customHeight="1" x14ac:dyDescent="0.2">
      <c r="A480" s="277">
        <v>20</v>
      </c>
      <c r="B480" s="279">
        <v>30</v>
      </c>
      <c r="C480" s="4" t="s">
        <v>585</v>
      </c>
      <c r="D480" s="1" t="s">
        <v>3</v>
      </c>
      <c r="E480" s="291">
        <v>3540002</v>
      </c>
      <c r="F480" s="94">
        <v>786.41</v>
      </c>
      <c r="G480" s="94">
        <v>1.7811811352105531</v>
      </c>
      <c r="H480" s="94">
        <v>2.4816456265854896</v>
      </c>
      <c r="I480" s="223">
        <f>PRESSÃO!K480</f>
        <v>5.75</v>
      </c>
      <c r="J480" s="223">
        <f>PRESSÃO!L480</f>
        <v>0.70046449137493649</v>
      </c>
      <c r="K480" s="108" t="s">
        <v>137</v>
      </c>
      <c r="L480" s="108" t="s">
        <v>137</v>
      </c>
      <c r="M480" s="108" t="s">
        <v>137</v>
      </c>
      <c r="N480" s="108" t="s">
        <v>137</v>
      </c>
      <c r="O480" s="108" t="s">
        <v>137</v>
      </c>
      <c r="P480" s="108" t="s">
        <v>137</v>
      </c>
      <c r="Q480" s="108" t="s">
        <v>137</v>
      </c>
      <c r="R480" s="108" t="s">
        <v>137</v>
      </c>
      <c r="S480" s="108" t="s">
        <v>137</v>
      </c>
      <c r="T480" s="108" t="s">
        <v>137</v>
      </c>
      <c r="U480" s="299">
        <f>(I480*31536000)/FM!I480</f>
        <v>8728.3754512635387</v>
      </c>
      <c r="V480" s="299">
        <f>(J480*31536000)/FM!I480</f>
        <v>1063.2899253910948</v>
      </c>
      <c r="W480" s="87">
        <v>99.99</v>
      </c>
      <c r="X480" s="86">
        <v>100</v>
      </c>
      <c r="Y480" s="87">
        <v>100</v>
      </c>
      <c r="Z480" s="87">
        <v>26.7</v>
      </c>
      <c r="AA480" s="87">
        <v>100</v>
      </c>
      <c r="AB480" s="223">
        <f>(PRESSÃO!M480/PRESSÃO!J480)*100</f>
        <v>0.29685543822532634</v>
      </c>
      <c r="AC480" s="223">
        <f>(PRESSÃO!M480/PRESSÃO!K480)*100</f>
        <v>0.12812000000000001</v>
      </c>
      <c r="AD480" s="223">
        <f>(PRESSÃO!N480/PRESSÃO!I480)*100</f>
        <v>0</v>
      </c>
      <c r="AE480" s="223">
        <f>(PRESSÃO!O480/PRESSÃO!L480)*100</f>
        <v>1.0517164097125848</v>
      </c>
      <c r="AF480" s="108">
        <v>1</v>
      </c>
      <c r="AG480" s="129"/>
    </row>
    <row r="481" spans="1:33" ht="15" customHeight="1" x14ac:dyDescent="0.2">
      <c r="A481" s="277">
        <v>16</v>
      </c>
      <c r="B481" s="279">
        <v>30</v>
      </c>
      <c r="C481" s="4" t="s">
        <v>586</v>
      </c>
      <c r="D481" s="1" t="s">
        <v>0</v>
      </c>
      <c r="E481" s="291">
        <v>3540101</v>
      </c>
      <c r="F481" s="94">
        <v>183.38</v>
      </c>
      <c r="G481" s="94">
        <v>0.43028533041603245</v>
      </c>
      <c r="H481" s="94">
        <v>0.56037159309994933</v>
      </c>
      <c r="I481" s="223">
        <f>PRESSÃO!K481</f>
        <v>1.37</v>
      </c>
      <c r="J481" s="223">
        <f>PRESSÃO!L481</f>
        <v>0.13008626268391688</v>
      </c>
      <c r="K481" s="108" t="s">
        <v>137</v>
      </c>
      <c r="L481" s="108" t="s">
        <v>137</v>
      </c>
      <c r="M481" s="108" t="s">
        <v>137</v>
      </c>
      <c r="N481" s="108" t="s">
        <v>137</v>
      </c>
      <c r="O481" s="108" t="s">
        <v>137</v>
      </c>
      <c r="P481" s="108" t="s">
        <v>137</v>
      </c>
      <c r="Q481" s="108" t="s">
        <v>137</v>
      </c>
      <c r="R481" s="108" t="s">
        <v>137</v>
      </c>
      <c r="S481" s="108" t="s">
        <v>137</v>
      </c>
      <c r="T481" s="108" t="s">
        <v>137</v>
      </c>
      <c r="U481" s="299">
        <f>(I481*31536000)/FM!I481</f>
        <v>12763.462333825702</v>
      </c>
      <c r="V481" s="299">
        <f>(J481*31536000)/FM!I481</f>
        <v>1211.9351196454957</v>
      </c>
      <c r="W481" s="87">
        <v>88.83</v>
      </c>
      <c r="X481" s="86">
        <v>94.07</v>
      </c>
      <c r="Y481" s="87">
        <v>88.91</v>
      </c>
      <c r="Z481" s="87">
        <v>14.84</v>
      </c>
      <c r="AA481" s="87">
        <v>100</v>
      </c>
      <c r="AB481" s="223">
        <f>(PRESSÃO!M481/PRESSÃO!J481)*100</f>
        <v>6.036655036859873</v>
      </c>
      <c r="AC481" s="223">
        <f>(PRESSÃO!M481/PRESSÃO!K481)*100</f>
        <v>2.4691751824817518</v>
      </c>
      <c r="AD481" s="223">
        <f>(PRESSÃO!N481/PRESSÃO!I481)*100</f>
        <v>5.0044002148946305</v>
      </c>
      <c r="AE481" s="223">
        <f>(PRESSÃO!O481/PRESSÃO!L481)*100</f>
        <v>9.4510363710525915</v>
      </c>
      <c r="AF481" s="108">
        <v>0</v>
      </c>
      <c r="AG481" s="129"/>
    </row>
    <row r="482" spans="1:33" ht="15" customHeight="1" x14ac:dyDescent="0.2">
      <c r="A482" s="277">
        <v>9</v>
      </c>
      <c r="B482" s="279">
        <v>30</v>
      </c>
      <c r="C482" s="4" t="s">
        <v>587</v>
      </c>
      <c r="D482" s="1" t="s">
        <v>18</v>
      </c>
      <c r="E482" s="291">
        <v>3540200</v>
      </c>
      <c r="F482" s="94">
        <v>355.26</v>
      </c>
      <c r="G482" s="94">
        <v>1.2007962709284625</v>
      </c>
      <c r="H482" s="94">
        <v>1.7711744996194827</v>
      </c>
      <c r="I482" s="223">
        <f>PRESSÃO!K482</f>
        <v>5.32</v>
      </c>
      <c r="J482" s="223">
        <f>PRESSÃO!L482</f>
        <v>0.57037822869102017</v>
      </c>
      <c r="K482" s="108" t="s">
        <v>137</v>
      </c>
      <c r="L482" s="108" t="s">
        <v>137</v>
      </c>
      <c r="M482" s="108" t="s">
        <v>137</v>
      </c>
      <c r="N482" s="108" t="s">
        <v>137</v>
      </c>
      <c r="O482" s="108" t="s">
        <v>137</v>
      </c>
      <c r="P482" s="108" t="s">
        <v>137</v>
      </c>
      <c r="Q482" s="108" t="s">
        <v>137</v>
      </c>
      <c r="R482" s="108" t="s">
        <v>137</v>
      </c>
      <c r="S482" s="108" t="s">
        <v>137</v>
      </c>
      <c r="T482" s="108" t="s">
        <v>137</v>
      </c>
      <c r="U482" s="299">
        <f>(I482*31536000)/FM!I482</f>
        <v>3639.927102317105</v>
      </c>
      <c r="V482" s="299">
        <f>(J482*31536000)/FM!I482</f>
        <v>390.25097240302028</v>
      </c>
      <c r="W482" s="87">
        <v>98.13</v>
      </c>
      <c r="X482" s="86">
        <v>98.13</v>
      </c>
      <c r="Y482" s="87">
        <v>98.13</v>
      </c>
      <c r="Z482" s="87">
        <v>0</v>
      </c>
      <c r="AA482" s="87">
        <v>100</v>
      </c>
      <c r="AB482" s="223">
        <f>(PRESSÃO!M482/PRESSÃO!J482)*100</f>
        <v>3.6691415788767126</v>
      </c>
      <c r="AC482" s="223">
        <f>(PRESSÃO!M482/PRESSÃO!K482)*100</f>
        <v>1.2215582706766916</v>
      </c>
      <c r="AD482" s="223">
        <f>(PRESSÃO!N482/PRESSÃO!I482)*100</f>
        <v>4.8693272468934401</v>
      </c>
      <c r="AE482" s="223">
        <f>(PRESSÃO!O482/PRESSÃO!L482)*100</f>
        <v>1.1424349093678141</v>
      </c>
      <c r="AF482" s="108">
        <v>0</v>
      </c>
      <c r="AG482" s="129"/>
    </row>
    <row r="483" spans="1:33" ht="15" customHeight="1" x14ac:dyDescent="0.2">
      <c r="A483" s="277">
        <v>18</v>
      </c>
      <c r="B483" s="279">
        <v>30</v>
      </c>
      <c r="C483" s="4" t="s">
        <v>588</v>
      </c>
      <c r="D483" s="1" t="s">
        <v>1</v>
      </c>
      <c r="E483" s="291">
        <v>3540259</v>
      </c>
      <c r="F483" s="94">
        <v>210.26</v>
      </c>
      <c r="G483" s="94">
        <v>0.37024551686960933</v>
      </c>
      <c r="H483" s="94">
        <v>0.50033177955352615</v>
      </c>
      <c r="I483" s="223">
        <f>PRESSÃO!K483</f>
        <v>1.58</v>
      </c>
      <c r="J483" s="223">
        <f>PRESSÃO!L483</f>
        <v>0.13008626268391682</v>
      </c>
      <c r="K483" s="108" t="s">
        <v>137</v>
      </c>
      <c r="L483" s="108" t="s">
        <v>137</v>
      </c>
      <c r="M483" s="108" t="s">
        <v>137</v>
      </c>
      <c r="N483" s="108" t="s">
        <v>137</v>
      </c>
      <c r="O483" s="108" t="s">
        <v>137</v>
      </c>
      <c r="P483" s="108" t="s">
        <v>137</v>
      </c>
      <c r="Q483" s="108" t="s">
        <v>137</v>
      </c>
      <c r="R483" s="108" t="s">
        <v>137</v>
      </c>
      <c r="S483" s="108" t="s">
        <v>137</v>
      </c>
      <c r="T483" s="108" t="s">
        <v>137</v>
      </c>
      <c r="U483" s="299">
        <f>(I483*31536000)/FM!I483</f>
        <v>11499.395338102931</v>
      </c>
      <c r="V483" s="299">
        <f>(J483*31536000)/FM!I483</f>
        <v>946.78060927763693</v>
      </c>
      <c r="W483" s="87">
        <v>79.16</v>
      </c>
      <c r="X483" s="86" t="s">
        <v>858</v>
      </c>
      <c r="Y483" s="87">
        <v>78.19</v>
      </c>
      <c r="Z483" s="87">
        <v>15.39</v>
      </c>
      <c r="AA483" s="87">
        <v>95.38</v>
      </c>
      <c r="AB483" s="223">
        <f>(PRESSÃO!M483/PRESSÃO!J483)*100</f>
        <v>59.235573695612821</v>
      </c>
      <c r="AC483" s="223">
        <f>(PRESSÃO!M483/PRESSÃO!K483)*100</f>
        <v>18.75787341772152</v>
      </c>
      <c r="AD483" s="223">
        <f>(PRESSÃO!N483/PRESSÃO!I483)*100</f>
        <v>78.063659607197295</v>
      </c>
      <c r="AE483" s="223">
        <f>(PRESSÃO!O483/PRESSÃO!L483)*100</f>
        <v>5.6479445626416398</v>
      </c>
      <c r="AF483" s="108">
        <v>0</v>
      </c>
      <c r="AG483" s="129"/>
    </row>
    <row r="484" spans="1:33" ht="15" customHeight="1" x14ac:dyDescent="0.2">
      <c r="A484" s="277">
        <v>15</v>
      </c>
      <c r="B484" s="279">
        <v>30</v>
      </c>
      <c r="C484" s="4" t="s">
        <v>589</v>
      </c>
      <c r="D484" s="1" t="s">
        <v>17</v>
      </c>
      <c r="E484" s="291">
        <v>3540309</v>
      </c>
      <c r="F484" s="94">
        <v>217.13</v>
      </c>
      <c r="G484" s="94">
        <v>0.3502322456874683</v>
      </c>
      <c r="H484" s="94">
        <v>0.53035168632673768</v>
      </c>
      <c r="I484" s="223">
        <f>PRESSÃO!K484</f>
        <v>1.66</v>
      </c>
      <c r="J484" s="223">
        <f>PRESSÃO!L484</f>
        <v>0.18011944063926938</v>
      </c>
      <c r="K484" s="108" t="s">
        <v>137</v>
      </c>
      <c r="L484" s="108" t="s">
        <v>137</v>
      </c>
      <c r="M484" s="108" t="s">
        <v>137</v>
      </c>
      <c r="N484" s="108" t="s">
        <v>137</v>
      </c>
      <c r="O484" s="108" t="s">
        <v>137</v>
      </c>
      <c r="P484" s="108" t="s">
        <v>137</v>
      </c>
      <c r="Q484" s="108" t="s">
        <v>137</v>
      </c>
      <c r="R484" s="108" t="s">
        <v>137</v>
      </c>
      <c r="S484" s="108" t="s">
        <v>137</v>
      </c>
      <c r="T484" s="108" t="s">
        <v>137</v>
      </c>
      <c r="U484" s="299">
        <f>(I484*31536000)/FM!I484</f>
        <v>20757.240285487707</v>
      </c>
      <c r="V484" s="299">
        <f>(J484*31536000)/FM!I484</f>
        <v>2252.2786201427434</v>
      </c>
      <c r="W484" s="87">
        <v>100</v>
      </c>
      <c r="X484" s="86" t="s">
        <v>858</v>
      </c>
      <c r="Y484" s="87">
        <v>100</v>
      </c>
      <c r="Z484" s="87">
        <v>10.74</v>
      </c>
      <c r="AA484" s="87">
        <v>100</v>
      </c>
      <c r="AB484" s="223">
        <f>(PRESSÃO!M484/PRESSÃO!J484)*100</f>
        <v>28.367252123209713</v>
      </c>
      <c r="AC484" s="223">
        <f>(PRESSÃO!M484/PRESSÃO!K484)*100</f>
        <v>9.0630240963855435</v>
      </c>
      <c r="AD484" s="223">
        <f>(PRESSÃO!N484/PRESSÃO!I484)*100</f>
        <v>13.536846073935447</v>
      </c>
      <c r="AE484" s="223">
        <f>(PRESSÃO!O484/PRESSÃO!L484)*100</f>
        <v>57.204152774576343</v>
      </c>
      <c r="AF484" s="108">
        <v>0</v>
      </c>
      <c r="AG484" s="129"/>
    </row>
    <row r="485" spans="1:33" ht="15" customHeight="1" x14ac:dyDescent="0.2">
      <c r="A485" s="277">
        <v>15</v>
      </c>
      <c r="B485" s="279">
        <v>30</v>
      </c>
      <c r="C485" s="4" t="s">
        <v>590</v>
      </c>
      <c r="D485" s="1" t="s">
        <v>17</v>
      </c>
      <c r="E485" s="291">
        <v>3540408</v>
      </c>
      <c r="F485" s="94">
        <v>315.43</v>
      </c>
      <c r="G485" s="94">
        <v>0.53035168632673768</v>
      </c>
      <c r="H485" s="94">
        <v>0.79052421169457132</v>
      </c>
      <c r="I485" s="223">
        <f>PRESSÃO!K485</f>
        <v>2.5</v>
      </c>
      <c r="J485" s="223">
        <f>PRESSÃO!L485</f>
        <v>0.26017252536783364</v>
      </c>
      <c r="K485" s="108" t="s">
        <v>137</v>
      </c>
      <c r="L485" s="108" t="s">
        <v>137</v>
      </c>
      <c r="M485" s="108" t="s">
        <v>137</v>
      </c>
      <c r="N485" s="108" t="s">
        <v>137</v>
      </c>
      <c r="O485" s="108" t="s">
        <v>137</v>
      </c>
      <c r="P485" s="108" t="s">
        <v>137</v>
      </c>
      <c r="Q485" s="108" t="s">
        <v>137</v>
      </c>
      <c r="R485" s="108" t="s">
        <v>137</v>
      </c>
      <c r="S485" s="108" t="s">
        <v>137</v>
      </c>
      <c r="T485" s="108" t="s">
        <v>137</v>
      </c>
      <c r="U485" s="299">
        <f>(I485*31536000)/FM!I485</f>
        <v>19328.266732042168</v>
      </c>
      <c r="V485" s="299">
        <f>(J485*31536000)/FM!I485</f>
        <v>2011.4735866633982</v>
      </c>
      <c r="W485" s="87">
        <v>95.1</v>
      </c>
      <c r="X485" s="86">
        <v>93.7</v>
      </c>
      <c r="Y485" s="87">
        <v>92.97</v>
      </c>
      <c r="Z485" s="87">
        <v>10.46</v>
      </c>
      <c r="AA485" s="87">
        <v>100</v>
      </c>
      <c r="AB485" s="223">
        <f>(PRESSÃO!M485/PRESSÃO!J485)*100</f>
        <v>6.4251922014027301</v>
      </c>
      <c r="AC485" s="223">
        <f>(PRESSÃO!M485/PRESSÃO!K485)*100</f>
        <v>2.0317079999999996</v>
      </c>
      <c r="AD485" s="223">
        <f>(PRESSÃO!N485/PRESSÃO!I485)*100</f>
        <v>8.4236745449842267</v>
      </c>
      <c r="AE485" s="223">
        <f>(PRESSÃO!O485/PRESSÃO!L485)*100</f>
        <v>2.3513628087173681</v>
      </c>
      <c r="AF485" s="108">
        <v>0</v>
      </c>
      <c r="AG485" s="129"/>
    </row>
    <row r="486" spans="1:33" ht="15" customHeight="1" x14ac:dyDescent="0.2">
      <c r="A486" s="277">
        <v>10</v>
      </c>
      <c r="B486" s="279">
        <v>30</v>
      </c>
      <c r="C486" s="4" t="s">
        <v>591</v>
      </c>
      <c r="D486" s="1" t="s">
        <v>54</v>
      </c>
      <c r="E486" s="291">
        <v>3540507</v>
      </c>
      <c r="F486" s="94">
        <v>266.57</v>
      </c>
      <c r="G486" s="94">
        <v>0.49032514396245563</v>
      </c>
      <c r="H486" s="94">
        <v>0.85056402524099439</v>
      </c>
      <c r="I486" s="223">
        <f>PRESSÃO!K486</f>
        <v>2.36</v>
      </c>
      <c r="J486" s="223">
        <f>PRESSÃO!L486</f>
        <v>0.36023888127853876</v>
      </c>
      <c r="K486" s="108" t="s">
        <v>137</v>
      </c>
      <c r="L486" s="108" t="s">
        <v>137</v>
      </c>
      <c r="M486" s="108" t="s">
        <v>137</v>
      </c>
      <c r="N486" s="108" t="s">
        <v>137</v>
      </c>
      <c r="O486" s="108" t="s">
        <v>137</v>
      </c>
      <c r="P486" s="108" t="s">
        <v>137</v>
      </c>
      <c r="Q486" s="108" t="s">
        <v>137</v>
      </c>
      <c r="R486" s="108" t="s">
        <v>137</v>
      </c>
      <c r="S486" s="108" t="s">
        <v>137</v>
      </c>
      <c r="T486" s="108" t="s">
        <v>137</v>
      </c>
      <c r="U486" s="299">
        <f>(I486*31536000)/FM!I486</f>
        <v>8325.8709027855457</v>
      </c>
      <c r="V486" s="299">
        <f>(J486*31536000)/FM!I486</f>
        <v>1270.8908558004248</v>
      </c>
      <c r="W486" s="87">
        <v>70.989999999999995</v>
      </c>
      <c r="X486" s="86">
        <v>73.05</v>
      </c>
      <c r="Y486" s="87">
        <v>35.630000000000003</v>
      </c>
      <c r="Z486" s="87">
        <v>34.369999999999997</v>
      </c>
      <c r="AA486" s="87">
        <v>100</v>
      </c>
      <c r="AB486" s="223">
        <f>(PRESSÃO!M486/PRESSÃO!J486)*100</f>
        <v>4.7067238693356526</v>
      </c>
      <c r="AC486" s="223">
        <f>(PRESSÃO!M486/PRESSÃO!K486)*100</f>
        <v>1.6963432203389832</v>
      </c>
      <c r="AD486" s="223">
        <f>(PRESSÃO!N486/PRESSÃO!I486)*100</f>
        <v>6.4769878500115734</v>
      </c>
      <c r="AE486" s="223">
        <f>(PRESSÃO!O486/PRESSÃO!L486)*100</f>
        <v>2.2971978956378707</v>
      </c>
      <c r="AF486" s="108">
        <v>0</v>
      </c>
      <c r="AG486" s="129"/>
    </row>
    <row r="487" spans="1:33" ht="15" customHeight="1" x14ac:dyDescent="0.2">
      <c r="A487" s="277">
        <v>10</v>
      </c>
      <c r="B487" s="279">
        <v>30</v>
      </c>
      <c r="C487" s="4" t="s">
        <v>592</v>
      </c>
      <c r="D487" s="1" t="s">
        <v>54</v>
      </c>
      <c r="E487" s="291">
        <v>3540606</v>
      </c>
      <c r="F487" s="94">
        <v>556.55999999999995</v>
      </c>
      <c r="G487" s="94">
        <v>1.050696737062405</v>
      </c>
      <c r="H487" s="94">
        <v>1.8112010419837647</v>
      </c>
      <c r="I487" s="223">
        <f>PRESSÃO!K487</f>
        <v>5.03</v>
      </c>
      <c r="J487" s="223">
        <f>PRESSÃO!L487</f>
        <v>0.76050430492135979</v>
      </c>
      <c r="K487" s="108" t="s">
        <v>137</v>
      </c>
      <c r="L487" s="108" t="s">
        <v>137</v>
      </c>
      <c r="M487" s="108" t="s">
        <v>137</v>
      </c>
      <c r="N487" s="108" t="s">
        <v>137</v>
      </c>
      <c r="O487" s="108" t="s">
        <v>137</v>
      </c>
      <c r="P487" s="108" t="s">
        <v>137</v>
      </c>
      <c r="Q487" s="108" t="s">
        <v>137</v>
      </c>
      <c r="R487" s="108" t="s">
        <v>137</v>
      </c>
      <c r="S487" s="108" t="s">
        <v>137</v>
      </c>
      <c r="T487" s="108" t="s">
        <v>137</v>
      </c>
      <c r="U487" s="299">
        <f>(I487*31536000)/FM!I487</f>
        <v>3134.4691445847411</v>
      </c>
      <c r="V487" s="299">
        <f>(J487*31536000)/FM!I487</f>
        <v>473.91198371766757</v>
      </c>
      <c r="W487" s="87">
        <v>100</v>
      </c>
      <c r="X487" s="86">
        <v>98</v>
      </c>
      <c r="Y487" s="87">
        <v>100</v>
      </c>
      <c r="Z487" s="87">
        <v>28.6</v>
      </c>
      <c r="AA487" s="87">
        <v>100</v>
      </c>
      <c r="AB487" s="223">
        <f>(PRESSÃO!M487/PRESSÃO!J487)*100</f>
        <v>30.846818605408473</v>
      </c>
      <c r="AC487" s="223">
        <f>(PRESSÃO!M487/PRESSÃO!K487)*100</f>
        <v>11.107314115308151</v>
      </c>
      <c r="AD487" s="223">
        <f>(PRESSÃO!N487/PRESSÃO!I487)*100</f>
        <v>36.714618632825186</v>
      </c>
      <c r="AE487" s="223">
        <f>(PRESSÃO!O487/PRESSÃO!L487)*100</f>
        <v>22.739989620161694</v>
      </c>
      <c r="AF487" s="108">
        <v>0</v>
      </c>
      <c r="AG487" s="129"/>
    </row>
    <row r="488" spans="1:33" ht="15" customHeight="1" x14ac:dyDescent="0.2">
      <c r="A488" s="277">
        <v>9</v>
      </c>
      <c r="B488" s="279">
        <v>30</v>
      </c>
      <c r="C488" s="4" t="s">
        <v>593</v>
      </c>
      <c r="D488" s="1" t="s">
        <v>18</v>
      </c>
      <c r="E488" s="291">
        <v>3540705</v>
      </c>
      <c r="F488" s="94">
        <v>243.91</v>
      </c>
      <c r="G488" s="94">
        <v>0.81053748287671246</v>
      </c>
      <c r="H488" s="94">
        <v>1.2007962709284625</v>
      </c>
      <c r="I488" s="223">
        <f>PRESSÃO!K488</f>
        <v>3.32</v>
      </c>
      <c r="J488" s="223">
        <f>PRESSÃO!L488</f>
        <v>0.39025878805175007</v>
      </c>
      <c r="K488" s="108" t="s">
        <v>137</v>
      </c>
      <c r="L488" s="108" t="s">
        <v>137</v>
      </c>
      <c r="M488" s="108" t="s">
        <v>137</v>
      </c>
      <c r="N488" s="108" t="s">
        <v>137</v>
      </c>
      <c r="O488" s="108" t="s">
        <v>137</v>
      </c>
      <c r="P488" s="108" t="s">
        <v>137</v>
      </c>
      <c r="Q488" s="108" t="s">
        <v>137</v>
      </c>
      <c r="R488" s="108" t="s">
        <v>137</v>
      </c>
      <c r="S488" s="108" t="s">
        <v>137</v>
      </c>
      <c r="T488" s="108" t="s">
        <v>137</v>
      </c>
      <c r="U488" s="299">
        <f>(I488*31536000)/FM!I488</f>
        <v>1971.1113202929382</v>
      </c>
      <c r="V488" s="299">
        <f>(J488*31536000)/FM!I488</f>
        <v>231.69985390741175</v>
      </c>
      <c r="W488" s="87">
        <v>98.21</v>
      </c>
      <c r="X488" s="86">
        <v>100</v>
      </c>
      <c r="Y488" s="87">
        <v>96.24</v>
      </c>
      <c r="Z488" s="87">
        <v>43.5</v>
      </c>
      <c r="AA488" s="87">
        <v>100</v>
      </c>
      <c r="AB488" s="223">
        <f>(PRESSÃO!M488/PRESSÃO!J488)*100</f>
        <v>31.172498538038852</v>
      </c>
      <c r="AC488" s="223">
        <f>(PRESSÃO!M488/PRESSÃO!K488)*100</f>
        <v>11.274644578313254</v>
      </c>
      <c r="AD488" s="223">
        <f>(PRESSÃO!N488/PRESSÃO!I488)*100</f>
        <v>44.137021119653198</v>
      </c>
      <c r="AE488" s="223">
        <f>(PRESSÃO!O488/PRESSÃO!L488)*100</f>
        <v>4.246182406993638</v>
      </c>
      <c r="AF488" s="108">
        <v>3</v>
      </c>
      <c r="AG488" s="129"/>
    </row>
    <row r="489" spans="1:33" ht="15" customHeight="1" x14ac:dyDescent="0.2">
      <c r="A489" s="277">
        <v>2</v>
      </c>
      <c r="B489" s="279">
        <v>30</v>
      </c>
      <c r="C489" s="4" t="s">
        <v>594</v>
      </c>
      <c r="D489" s="1" t="s">
        <v>6</v>
      </c>
      <c r="E489" s="291">
        <v>3540754</v>
      </c>
      <c r="F489" s="94">
        <v>44.65</v>
      </c>
      <c r="G489" s="94">
        <v>0.23015261859462202</v>
      </c>
      <c r="H489" s="94">
        <v>0.29019243214104512</v>
      </c>
      <c r="I489" s="223">
        <f>PRESSÃO!K489</f>
        <v>0.67</v>
      </c>
      <c r="J489" s="223">
        <f>PRESSÃO!L489</f>
        <v>6.0039813546423099E-2</v>
      </c>
      <c r="K489" s="108" t="s">
        <v>137</v>
      </c>
      <c r="L489" s="108" t="s">
        <v>137</v>
      </c>
      <c r="M489" s="108" t="s">
        <v>137</v>
      </c>
      <c r="N489" s="108" t="s">
        <v>137</v>
      </c>
      <c r="O489" s="108" t="s">
        <v>137</v>
      </c>
      <c r="P489" s="108" t="s">
        <v>137</v>
      </c>
      <c r="Q489" s="108" t="s">
        <v>137</v>
      </c>
      <c r="R489" s="108" t="s">
        <v>137</v>
      </c>
      <c r="S489" s="108" t="s">
        <v>137</v>
      </c>
      <c r="T489" s="108" t="s">
        <v>137</v>
      </c>
      <c r="U489" s="299">
        <f>(I489*31536000)/FM!I489</f>
        <v>1047.4998760596895</v>
      </c>
      <c r="V489" s="299">
        <f>(J489*31536000)/FM!I489</f>
        <v>93.868204848544892</v>
      </c>
      <c r="W489" s="87" t="s">
        <v>858</v>
      </c>
      <c r="X489" s="86" t="s">
        <v>858</v>
      </c>
      <c r="Y489" s="87" t="s">
        <v>858</v>
      </c>
      <c r="Z489" s="87" t="s">
        <v>858</v>
      </c>
      <c r="AA489" s="87" t="s">
        <v>858</v>
      </c>
      <c r="AB489" s="223">
        <f>(PRESSÃO!M489/PRESSÃO!J489)*100</f>
        <v>34.709933424812171</v>
      </c>
      <c r="AC489" s="223">
        <f>(PRESSÃO!M489/PRESSÃO!K489)*100</f>
        <v>15.033671641791043</v>
      </c>
      <c r="AD489" s="223">
        <f>(PRESSÃO!N489/PRESSÃO!I489)*100</f>
        <v>24.138591313554649</v>
      </c>
      <c r="AE489" s="223">
        <f>(PRESSÃO!O489/PRESSÃO!L489)*100</f>
        <v>75.233411517966033</v>
      </c>
      <c r="AF489" s="108">
        <v>1</v>
      </c>
      <c r="AG489" s="129"/>
    </row>
    <row r="490" spans="1:33" ht="15" customHeight="1" x14ac:dyDescent="0.2">
      <c r="A490" s="277">
        <v>16</v>
      </c>
      <c r="B490" s="279">
        <v>30</v>
      </c>
      <c r="C490" s="4" t="s">
        <v>595</v>
      </c>
      <c r="D490" s="1" t="s">
        <v>0</v>
      </c>
      <c r="E490" s="291">
        <v>3540804</v>
      </c>
      <c r="F490" s="94">
        <v>342.39</v>
      </c>
      <c r="G490" s="94">
        <v>0.80053084728564183</v>
      </c>
      <c r="H490" s="94">
        <v>1.0306834658802639</v>
      </c>
      <c r="I490" s="223">
        <f>PRESSÃO!K490</f>
        <v>2.52</v>
      </c>
      <c r="J490" s="223">
        <f>PRESSÃO!L490</f>
        <v>0.2301526185946221</v>
      </c>
      <c r="K490" s="108" t="s">
        <v>137</v>
      </c>
      <c r="L490" s="108" t="s">
        <v>137</v>
      </c>
      <c r="M490" s="108" t="s">
        <v>137</v>
      </c>
      <c r="N490" s="108" t="s">
        <v>137</v>
      </c>
      <c r="O490" s="108" t="s">
        <v>137</v>
      </c>
      <c r="P490" s="108" t="s">
        <v>137</v>
      </c>
      <c r="Q490" s="108" t="s">
        <v>137</v>
      </c>
      <c r="R490" s="108" t="s">
        <v>137</v>
      </c>
      <c r="S490" s="108" t="s">
        <v>137</v>
      </c>
      <c r="T490" s="108" t="s">
        <v>137</v>
      </c>
      <c r="U490" s="299">
        <f>(I490*31536000)/FM!I490</f>
        <v>4907.4175620600226</v>
      </c>
      <c r="V490" s="299">
        <f>(J490*31536000)/FM!I490</f>
        <v>448.19642954180574</v>
      </c>
      <c r="W490" s="87">
        <v>100</v>
      </c>
      <c r="X490" s="86">
        <v>100</v>
      </c>
      <c r="Y490" s="87">
        <v>100</v>
      </c>
      <c r="Z490" s="87">
        <v>0</v>
      </c>
      <c r="AA490" s="87">
        <v>100</v>
      </c>
      <c r="AB490" s="223">
        <f>(PRESSÃO!M490/PRESSÃO!J490)*100</f>
        <v>21.543723883293143</v>
      </c>
      <c r="AC490" s="223">
        <f>(PRESSÃO!M490/PRESSÃO!K490)*100</f>
        <v>8.8114126984126955</v>
      </c>
      <c r="AD490" s="223">
        <f>(PRESSÃO!N490/PRESSÃO!I490)*100</f>
        <v>13.95501502269264</v>
      </c>
      <c r="AE490" s="223">
        <f>(PRESSÃO!O490/PRESSÃO!L490)*100</f>
        <v>47.939232963642716</v>
      </c>
      <c r="AF490" s="108">
        <v>0</v>
      </c>
      <c r="AG490" s="129"/>
    </row>
    <row r="491" spans="1:33" ht="15" customHeight="1" x14ac:dyDescent="0.2">
      <c r="A491" s="277">
        <v>21</v>
      </c>
      <c r="B491" s="279">
        <v>30</v>
      </c>
      <c r="C491" s="4" t="s">
        <v>596</v>
      </c>
      <c r="D491" s="1" t="s">
        <v>4</v>
      </c>
      <c r="E491" s="291">
        <v>3540853</v>
      </c>
      <c r="F491" s="94">
        <v>63.05</v>
      </c>
      <c r="G491" s="94">
        <v>0.1701128050481989</v>
      </c>
      <c r="H491" s="94">
        <v>0.23015261859462202</v>
      </c>
      <c r="I491" s="223">
        <f>PRESSÃO!K491</f>
        <v>0.49</v>
      </c>
      <c r="J491" s="223">
        <f>PRESSÃO!L491</f>
        <v>6.0039813546423126E-2</v>
      </c>
      <c r="K491" s="108" t="s">
        <v>137</v>
      </c>
      <c r="L491" s="108" t="s">
        <v>137</v>
      </c>
      <c r="M491" s="108" t="s">
        <v>137</v>
      </c>
      <c r="N491" s="108" t="s">
        <v>137</v>
      </c>
      <c r="O491" s="108" t="s">
        <v>137</v>
      </c>
      <c r="P491" s="108" t="s">
        <v>137</v>
      </c>
      <c r="Q491" s="108" t="s">
        <v>137</v>
      </c>
      <c r="R491" s="108" t="s">
        <v>137</v>
      </c>
      <c r="S491" s="108" t="s">
        <v>137</v>
      </c>
      <c r="T491" s="108" t="s">
        <v>137</v>
      </c>
      <c r="U491" s="299">
        <f>(I491*31536000)/FM!I491</f>
        <v>5356.201039861352</v>
      </c>
      <c r="V491" s="299">
        <f>(J491*31536000)/FM!I491</f>
        <v>656.2965545927209</v>
      </c>
      <c r="W491" s="87">
        <v>40.799999999999997</v>
      </c>
      <c r="X491" s="86">
        <v>100</v>
      </c>
      <c r="Y491" s="87">
        <v>87.03</v>
      </c>
      <c r="Z491" s="87">
        <v>15.01</v>
      </c>
      <c r="AA491" s="87">
        <v>85.17</v>
      </c>
      <c r="AB491" s="223">
        <f>(PRESSÃO!M491/PRESSÃO!J491)*100</f>
        <v>0.40759909912314179</v>
      </c>
      <c r="AC491" s="223">
        <f>(PRESSÃO!M491/PRESSÃO!K491)*100</f>
        <v>0.19144897959183674</v>
      </c>
      <c r="AD491" s="223">
        <f>(PRESSÃO!N491/PRESSÃO!I491)*100</f>
        <v>0</v>
      </c>
      <c r="AE491" s="223">
        <f>(PRESSÃO!O491/PRESSÃO!L491)*100</f>
        <v>1.5624632133053773</v>
      </c>
      <c r="AF491" s="108">
        <v>0</v>
      </c>
      <c r="AG491" s="129"/>
    </row>
    <row r="492" spans="1:33" ht="15" customHeight="1" x14ac:dyDescent="0.2">
      <c r="A492" s="277">
        <v>9</v>
      </c>
      <c r="B492" s="279">
        <v>30</v>
      </c>
      <c r="C492" s="4" t="s">
        <v>597</v>
      </c>
      <c r="D492" s="1" t="s">
        <v>18</v>
      </c>
      <c r="E492" s="291">
        <v>3540903</v>
      </c>
      <c r="F492" s="94">
        <v>167.2</v>
      </c>
      <c r="G492" s="94">
        <v>0.5403583219178083</v>
      </c>
      <c r="H492" s="94">
        <v>0.80053084728564183</v>
      </c>
      <c r="I492" s="223">
        <f>PRESSÃO!K492</f>
        <v>2.23</v>
      </c>
      <c r="J492" s="223">
        <f>PRESSÃO!L492</f>
        <v>0.26017252536783353</v>
      </c>
      <c r="K492" s="108" t="s">
        <v>137</v>
      </c>
      <c r="L492" s="108" t="s">
        <v>137</v>
      </c>
      <c r="M492" s="108" t="s">
        <v>137</v>
      </c>
      <c r="N492" s="108" t="s">
        <v>137</v>
      </c>
      <c r="O492" s="108" t="s">
        <v>137</v>
      </c>
      <c r="P492" s="108" t="s">
        <v>137</v>
      </c>
      <c r="Q492" s="108" t="s">
        <v>137</v>
      </c>
      <c r="R492" s="108" t="s">
        <v>137</v>
      </c>
      <c r="S492" s="108" t="s">
        <v>137</v>
      </c>
      <c r="T492" s="108" t="s">
        <v>137</v>
      </c>
      <c r="U492" s="299">
        <f>(I492*31536000)/FM!I492</f>
        <v>3586.3776837166606</v>
      </c>
      <c r="V492" s="299">
        <f>(J492*31536000)/FM!I492</f>
        <v>418.42015197103359</v>
      </c>
      <c r="W492" s="87">
        <v>98.16</v>
      </c>
      <c r="X492" s="86">
        <v>100</v>
      </c>
      <c r="Y492" s="87">
        <v>91.35</v>
      </c>
      <c r="Z492" s="87">
        <v>15.71</v>
      </c>
      <c r="AA492" s="87">
        <v>98.16</v>
      </c>
      <c r="AB492" s="223">
        <f>(PRESSÃO!M492/PRESSÃO!J492)*100</f>
        <v>21.2018937902887</v>
      </c>
      <c r="AC492" s="223">
        <f>(PRESSÃO!M492/PRESSÃO!K492)*100</f>
        <v>7.6111076233183859</v>
      </c>
      <c r="AD492" s="223">
        <f>(PRESSÃO!N492/PRESSÃO!I492)*100</f>
        <v>2.9996391917260889</v>
      </c>
      <c r="AE492" s="223">
        <f>(PRESSÃO!O492/PRESSÃO!L492)*100</f>
        <v>59.006576418072598</v>
      </c>
      <c r="AF492" s="108">
        <v>0</v>
      </c>
      <c r="AG492" s="129"/>
    </row>
    <row r="493" spans="1:33" ht="15" customHeight="1" x14ac:dyDescent="0.2">
      <c r="A493" s="277">
        <v>7</v>
      </c>
      <c r="B493" s="279">
        <v>30</v>
      </c>
      <c r="C493" s="4" t="s">
        <v>598</v>
      </c>
      <c r="D493" s="1" t="s">
        <v>14</v>
      </c>
      <c r="E493" s="291">
        <v>3541000</v>
      </c>
      <c r="F493" s="94">
        <v>149.08000000000001</v>
      </c>
      <c r="G493" s="94">
        <v>2.0713735673515981</v>
      </c>
      <c r="H493" s="94">
        <v>3.1320769400050734</v>
      </c>
      <c r="I493" s="223">
        <f>PRESSÃO!K493</f>
        <v>8.3800000000000008</v>
      </c>
      <c r="J493" s="223">
        <f>PRESSÃO!L493</f>
        <v>1.0607033726534754</v>
      </c>
      <c r="K493" s="108" t="s">
        <v>137</v>
      </c>
      <c r="L493" s="108" t="s">
        <v>137</v>
      </c>
      <c r="M493" s="108" t="s">
        <v>137</v>
      </c>
      <c r="N493" s="108" t="s">
        <v>137</v>
      </c>
      <c r="O493" s="108" t="s">
        <v>137</v>
      </c>
      <c r="P493" s="108" t="s">
        <v>137</v>
      </c>
      <c r="Q493" s="108" t="s">
        <v>137</v>
      </c>
      <c r="R493" s="108" t="s">
        <v>137</v>
      </c>
      <c r="S493" s="108" t="s">
        <v>137</v>
      </c>
      <c r="T493" s="108" t="s">
        <v>137</v>
      </c>
      <c r="U493" s="299">
        <f>(I493*31536000)/FM!I493</f>
        <v>893.02695250196007</v>
      </c>
      <c r="V493" s="299">
        <f>(J493*31536000)/FM!I493</f>
        <v>113.03540577437755</v>
      </c>
      <c r="W493" s="87">
        <v>91.06</v>
      </c>
      <c r="X493" s="86">
        <v>100</v>
      </c>
      <c r="Y493" s="87">
        <v>67.64</v>
      </c>
      <c r="Z493" s="87">
        <v>27.65</v>
      </c>
      <c r="AA493" s="87">
        <v>91.06</v>
      </c>
      <c r="AB493" s="223">
        <f>(PRESSÃO!M493/PRESSÃO!J493)*100</f>
        <v>36.828622734859493</v>
      </c>
      <c r="AC493" s="223">
        <f>(PRESSÃO!M493/PRESSÃO!K493)*100</f>
        <v>13.764926014319808</v>
      </c>
      <c r="AD493" s="223">
        <f>(PRESSÃO!N493/PRESSÃO!I493)*100</f>
        <v>55.436914813400485</v>
      </c>
      <c r="AE493" s="223">
        <f>(PRESSÃO!O493/PRESSÃO!L493)*100</f>
        <v>0.4897882041237967</v>
      </c>
      <c r="AF493" s="108">
        <v>4</v>
      </c>
      <c r="AG493" s="129"/>
    </row>
    <row r="494" spans="1:33" ht="15" customHeight="1" x14ac:dyDescent="0.2">
      <c r="A494" s="277">
        <v>17</v>
      </c>
      <c r="B494" s="279">
        <v>30</v>
      </c>
      <c r="C494" s="4" t="s">
        <v>599</v>
      </c>
      <c r="D494" s="1" t="s">
        <v>7</v>
      </c>
      <c r="E494" s="291">
        <v>3541059</v>
      </c>
      <c r="F494" s="94">
        <v>179.82</v>
      </c>
      <c r="G494" s="94">
        <v>0.67044458460172507</v>
      </c>
      <c r="H494" s="94">
        <v>0.84055738964992388</v>
      </c>
      <c r="I494" s="223">
        <f>PRESSÃO!K494</f>
        <v>1.59</v>
      </c>
      <c r="J494" s="223">
        <f>PRESSÃO!L494</f>
        <v>0.17011280504819881</v>
      </c>
      <c r="K494" s="108" t="s">
        <v>137</v>
      </c>
      <c r="L494" s="108" t="s">
        <v>137</v>
      </c>
      <c r="M494" s="108" t="s">
        <v>137</v>
      </c>
      <c r="N494" s="108" t="s">
        <v>137</v>
      </c>
      <c r="O494" s="108" t="s">
        <v>137</v>
      </c>
      <c r="P494" s="108" t="s">
        <v>137</v>
      </c>
      <c r="Q494" s="108" t="s">
        <v>137</v>
      </c>
      <c r="R494" s="108" t="s">
        <v>137</v>
      </c>
      <c r="S494" s="108" t="s">
        <v>137</v>
      </c>
      <c r="T494" s="108" t="s">
        <v>137</v>
      </c>
      <c r="U494" s="299">
        <f>(I494*31536000)/FM!I494</f>
        <v>10179.098660170524</v>
      </c>
      <c r="V494" s="299">
        <f>(J494*31536000)/FM!I494</f>
        <v>1089.0534754364592</v>
      </c>
      <c r="W494" s="87">
        <v>84.86</v>
      </c>
      <c r="X494" s="86">
        <v>69.709999999999994</v>
      </c>
      <c r="Y494" s="87">
        <v>84.01</v>
      </c>
      <c r="Z494" s="87">
        <v>26.65</v>
      </c>
      <c r="AA494" s="87">
        <v>100</v>
      </c>
      <c r="AB494" s="223">
        <f>(PRESSÃO!M494/PRESSÃO!J494)*100</f>
        <v>12.366758210678878</v>
      </c>
      <c r="AC494" s="223">
        <f>(PRESSÃO!M494/PRESSÃO!K494)*100</f>
        <v>6.5377169811320757</v>
      </c>
      <c r="AD494" s="223">
        <f>(PRESSÃO!N494/PRESSÃO!I494)*100</f>
        <v>13.872779665339799</v>
      </c>
      <c r="AE494" s="223">
        <f>(PRESSÃO!O494/PRESSÃO!L494)*100</f>
        <v>6.431261889368181</v>
      </c>
      <c r="AF494" s="108">
        <v>0</v>
      </c>
      <c r="AG494" s="129"/>
    </row>
    <row r="495" spans="1:33" ht="15" customHeight="1" x14ac:dyDescent="0.2">
      <c r="A495" s="277">
        <v>16</v>
      </c>
      <c r="B495" s="279">
        <v>30</v>
      </c>
      <c r="C495" s="4" t="s">
        <v>600</v>
      </c>
      <c r="D495" s="1" t="s">
        <v>0</v>
      </c>
      <c r="E495" s="291">
        <v>3541109</v>
      </c>
      <c r="F495" s="94">
        <v>288.57</v>
      </c>
      <c r="G495" s="94">
        <v>0.68045122019279558</v>
      </c>
      <c r="H495" s="94">
        <v>0.89059056760527655</v>
      </c>
      <c r="I495" s="223">
        <f>PRESSÃO!K495</f>
        <v>2.1800000000000002</v>
      </c>
      <c r="J495" s="223">
        <f>PRESSÃO!L495</f>
        <v>0.21013934741248097</v>
      </c>
      <c r="K495" s="108" t="s">
        <v>137</v>
      </c>
      <c r="L495" s="108" t="s">
        <v>137</v>
      </c>
      <c r="M495" s="108" t="s">
        <v>137</v>
      </c>
      <c r="N495" s="108" t="s">
        <v>137</v>
      </c>
      <c r="O495" s="108" t="s">
        <v>137</v>
      </c>
      <c r="P495" s="108" t="s">
        <v>137</v>
      </c>
      <c r="Q495" s="108" t="s">
        <v>137</v>
      </c>
      <c r="R495" s="108" t="s">
        <v>137</v>
      </c>
      <c r="S495" s="108" t="s">
        <v>137</v>
      </c>
      <c r="T495" s="108" t="s">
        <v>137</v>
      </c>
      <c r="U495" s="299">
        <f>(I495*31536000)/FM!I495</f>
        <v>16966.554787759131</v>
      </c>
      <c r="V495" s="299">
        <f>(J495*31536000)/FM!I495</f>
        <v>1635.4774086870682</v>
      </c>
      <c r="W495" s="87">
        <v>87.1</v>
      </c>
      <c r="X495" s="86">
        <v>83.23</v>
      </c>
      <c r="Y495" s="87">
        <v>85.12</v>
      </c>
      <c r="Z495" s="87">
        <v>19.170000000000002</v>
      </c>
      <c r="AA495" s="87">
        <v>100</v>
      </c>
      <c r="AB495" s="223">
        <f>(PRESSÃO!M495/PRESSÃO!J495)*100</f>
        <v>22.667565472069334</v>
      </c>
      <c r="AC495" s="223">
        <f>(PRESSÃO!M495/PRESSÃO!K495)*100</f>
        <v>9.2603302752293555</v>
      </c>
      <c r="AD495" s="223">
        <f>(PRESSÃO!N495/PRESSÃO!I495)*100</f>
        <v>28.167617944118618</v>
      </c>
      <c r="AE495" s="223">
        <f>(PRESSÃO!O495/PRESSÃO!L495)*100</f>
        <v>4.8578717530526081</v>
      </c>
      <c r="AF495" s="108">
        <v>0</v>
      </c>
      <c r="AG495" s="129"/>
    </row>
    <row r="496" spans="1:33" ht="15" customHeight="1" x14ac:dyDescent="0.2">
      <c r="A496" s="277">
        <v>22</v>
      </c>
      <c r="B496" s="279">
        <v>30</v>
      </c>
      <c r="C496" s="4" t="s">
        <v>601</v>
      </c>
      <c r="D496" s="1" t="s">
        <v>5</v>
      </c>
      <c r="E496" s="291">
        <v>3541208</v>
      </c>
      <c r="F496" s="94">
        <v>753.74</v>
      </c>
      <c r="G496" s="94">
        <v>2.0513602961694573</v>
      </c>
      <c r="H496" s="94">
        <v>2.7918513299086758</v>
      </c>
      <c r="I496" s="223">
        <f>PRESSÃO!K496</f>
        <v>5.61</v>
      </c>
      <c r="J496" s="223">
        <f>PRESSÃO!L496</f>
        <v>0.74049103373921854</v>
      </c>
      <c r="K496" s="108" t="s">
        <v>137</v>
      </c>
      <c r="L496" s="108" t="s">
        <v>137</v>
      </c>
      <c r="M496" s="108" t="s">
        <v>137</v>
      </c>
      <c r="N496" s="108" t="s">
        <v>137</v>
      </c>
      <c r="O496" s="108" t="s">
        <v>137</v>
      </c>
      <c r="P496" s="108" t="s">
        <v>137</v>
      </c>
      <c r="Q496" s="108" t="s">
        <v>137</v>
      </c>
      <c r="R496" s="108" t="s">
        <v>137</v>
      </c>
      <c r="S496" s="108" t="s">
        <v>137</v>
      </c>
      <c r="T496" s="108" t="s">
        <v>137</v>
      </c>
      <c r="U496" s="299">
        <f>(I496*31536000)/FM!I496</f>
        <v>12933.4717450106</v>
      </c>
      <c r="V496" s="299">
        <f>(J496*31536000)/FM!I496</f>
        <v>1707.1514906060381</v>
      </c>
      <c r="W496" s="87">
        <v>80.459999999999994</v>
      </c>
      <c r="X496" s="86">
        <v>81.96</v>
      </c>
      <c r="Y496" s="87">
        <v>73.16</v>
      </c>
      <c r="Z496" s="87">
        <v>11.56</v>
      </c>
      <c r="AA496" s="87">
        <v>100</v>
      </c>
      <c r="AB496" s="223">
        <f>(PRESSÃO!M496/PRESSÃO!J496)*100</f>
        <v>2.9935834728969564</v>
      </c>
      <c r="AC496" s="223">
        <f>(PRESSÃO!M496/PRESSÃO!K496)*100</f>
        <v>1.4897754010695186</v>
      </c>
      <c r="AD496" s="223">
        <f>(PRESSÃO!N496/PRESSÃO!I496)*100</f>
        <v>1.716904634732707</v>
      </c>
      <c r="AE496" s="223">
        <f>(PRESSÃO!O496/PRESSÃO!L496)*100</f>
        <v>6.5303289029465654</v>
      </c>
      <c r="AF496" s="108">
        <v>0</v>
      </c>
      <c r="AG496" s="129"/>
    </row>
    <row r="497" spans="1:33" ht="15" customHeight="1" x14ac:dyDescent="0.2">
      <c r="A497" s="277">
        <v>22</v>
      </c>
      <c r="B497" s="279">
        <v>30</v>
      </c>
      <c r="C497" s="4" t="s">
        <v>602</v>
      </c>
      <c r="D497" s="1" t="s">
        <v>5</v>
      </c>
      <c r="E497" s="291">
        <v>3541307</v>
      </c>
      <c r="F497" s="94">
        <v>1281.78</v>
      </c>
      <c r="G497" s="94">
        <v>3.4823091856925421</v>
      </c>
      <c r="H497" s="94">
        <v>4.7531519057584983</v>
      </c>
      <c r="I497" s="223">
        <f>PRESSÃO!K497</f>
        <v>9.51</v>
      </c>
      <c r="J497" s="223">
        <f>PRESSÃO!L497</f>
        <v>1.2708427200659562</v>
      </c>
      <c r="K497" s="108" t="s">
        <v>137</v>
      </c>
      <c r="L497" s="108" t="s">
        <v>137</v>
      </c>
      <c r="M497" s="108" t="s">
        <v>137</v>
      </c>
      <c r="N497" s="108" t="s">
        <v>137</v>
      </c>
      <c r="O497" s="108" t="s">
        <v>137</v>
      </c>
      <c r="P497" s="108" t="s">
        <v>137</v>
      </c>
      <c r="Q497" s="108" t="s">
        <v>137</v>
      </c>
      <c r="R497" s="108" t="s">
        <v>137</v>
      </c>
      <c r="S497" s="108" t="s">
        <v>137</v>
      </c>
      <c r="T497" s="108" t="s">
        <v>137</v>
      </c>
      <c r="U497" s="299">
        <f>(I497*31536000)/FM!I497</f>
        <v>7149.6736357784821</v>
      </c>
      <c r="V497" s="299">
        <f>(J497*31536000)/FM!I497</f>
        <v>955.42699167997705</v>
      </c>
      <c r="W497" s="87">
        <v>92.84</v>
      </c>
      <c r="X497" s="86">
        <v>93.29</v>
      </c>
      <c r="Y497" s="87">
        <v>81.59</v>
      </c>
      <c r="Z497" s="87">
        <v>15.16</v>
      </c>
      <c r="AA497" s="87">
        <v>99.52</v>
      </c>
      <c r="AB497" s="223">
        <f>(PRESSÃO!M497/PRESSÃO!J497)*100</f>
        <v>5.777517854358952</v>
      </c>
      <c r="AC497" s="223">
        <f>(PRESSÃO!M497/PRESSÃO!K497)*100</f>
        <v>2.887636172450053</v>
      </c>
      <c r="AD497" s="223">
        <f>(PRESSÃO!N497/PRESSÃO!I497)*100</f>
        <v>4.2851335720875587</v>
      </c>
      <c r="AE497" s="223">
        <f>(PRESSÃO!O497/PRESSÃO!L497)*100</f>
        <v>9.8668858089293821</v>
      </c>
      <c r="AF497" s="108">
        <v>0</v>
      </c>
      <c r="AG497" s="129"/>
    </row>
    <row r="498" spans="1:33" ht="15" customHeight="1" x14ac:dyDescent="0.2">
      <c r="A498" s="277">
        <v>22</v>
      </c>
      <c r="B498" s="279">
        <v>30</v>
      </c>
      <c r="C498" s="4" t="s">
        <v>603</v>
      </c>
      <c r="D498" s="1" t="s">
        <v>5</v>
      </c>
      <c r="E498" s="291">
        <v>3541406</v>
      </c>
      <c r="F498" s="94">
        <v>562.11</v>
      </c>
      <c r="G498" s="94">
        <v>1.5210086098427196</v>
      </c>
      <c r="H498" s="94">
        <v>2.0113337538051748</v>
      </c>
      <c r="I498" s="223">
        <f>PRESSÃO!K498</f>
        <v>4.26</v>
      </c>
      <c r="J498" s="223">
        <f>PRESSÃO!L498</f>
        <v>0.49032514396245519</v>
      </c>
      <c r="K498" s="108" t="s">
        <v>137</v>
      </c>
      <c r="L498" s="108" t="s">
        <v>137</v>
      </c>
      <c r="M498" s="108" t="s">
        <v>137</v>
      </c>
      <c r="N498" s="108" t="s">
        <v>137</v>
      </c>
      <c r="O498" s="108" t="s">
        <v>137</v>
      </c>
      <c r="P498" s="108" t="s">
        <v>137</v>
      </c>
      <c r="Q498" s="108" t="s">
        <v>137</v>
      </c>
      <c r="R498" s="108" t="s">
        <v>137</v>
      </c>
      <c r="S498" s="108" t="s">
        <v>137</v>
      </c>
      <c r="T498" s="108" t="s">
        <v>137</v>
      </c>
      <c r="U498" s="299">
        <f>(I498*31536000)/FM!I498</f>
        <v>621.83333024754222</v>
      </c>
      <c r="V498" s="299">
        <f>(J498*31536000)/FM!I498</f>
        <v>71.572891355464563</v>
      </c>
      <c r="W498" s="87">
        <v>100</v>
      </c>
      <c r="X498" s="86">
        <v>100</v>
      </c>
      <c r="Y498" s="87">
        <v>100</v>
      </c>
      <c r="Z498" s="87">
        <v>27.74</v>
      </c>
      <c r="AA498" s="87">
        <v>100</v>
      </c>
      <c r="AB498" s="223">
        <f>(PRESSÃO!M498/PRESSÃO!J498)*100</f>
        <v>17.861436438400197</v>
      </c>
      <c r="AC498" s="223">
        <f>(PRESSÃO!M498/PRESSÃO!K498)*100</f>
        <v>8.4331713615023478</v>
      </c>
      <c r="AD498" s="223">
        <f>(PRESSÃO!N498/PRESSÃO!I498)*100</f>
        <v>15.776051394266114</v>
      </c>
      <c r="AE498" s="223">
        <f>(PRESSÃO!O498/PRESSÃO!L498)*100</f>
        <v>24.33038596306103</v>
      </c>
      <c r="AF498" s="108">
        <v>0</v>
      </c>
      <c r="AG498" s="129"/>
    </row>
    <row r="499" spans="1:33" ht="15" customHeight="1" x14ac:dyDescent="0.2">
      <c r="A499" s="277">
        <v>22</v>
      </c>
      <c r="B499" s="279">
        <v>30</v>
      </c>
      <c r="C499" s="4" t="s">
        <v>604</v>
      </c>
      <c r="D499" s="1" t="s">
        <v>5</v>
      </c>
      <c r="E499" s="291">
        <v>3541505</v>
      </c>
      <c r="F499" s="94">
        <v>755.01</v>
      </c>
      <c r="G499" s="94">
        <v>2.0513602961694573</v>
      </c>
      <c r="H499" s="94">
        <v>2.7318115163622529</v>
      </c>
      <c r="I499" s="223">
        <f>PRESSÃO!K499</f>
        <v>5.72</v>
      </c>
      <c r="J499" s="223">
        <f>PRESSÃO!L499</f>
        <v>0.68045122019279569</v>
      </c>
      <c r="K499" s="108" t="s">
        <v>137</v>
      </c>
      <c r="L499" s="108" t="s">
        <v>137</v>
      </c>
      <c r="M499" s="108" t="s">
        <v>137</v>
      </c>
      <c r="N499" s="108" t="s">
        <v>137</v>
      </c>
      <c r="O499" s="108" t="s">
        <v>137</v>
      </c>
      <c r="P499" s="108" t="s">
        <v>137</v>
      </c>
      <c r="Q499" s="108" t="s">
        <v>137</v>
      </c>
      <c r="R499" s="108" t="s">
        <v>137</v>
      </c>
      <c r="S499" s="108" t="s">
        <v>137</v>
      </c>
      <c r="T499" s="108" t="s">
        <v>137</v>
      </c>
      <c r="U499" s="299">
        <f>(I499*31536000)/FM!I499</f>
        <v>4747.6225819186739</v>
      </c>
      <c r="V499" s="299">
        <f>(J499*31536000)/FM!I499</f>
        <v>564.77719910514554</v>
      </c>
      <c r="W499" s="87">
        <v>99.98</v>
      </c>
      <c r="X499" s="86">
        <v>95.68</v>
      </c>
      <c r="Y499" s="87">
        <v>99.22</v>
      </c>
      <c r="Z499" s="87">
        <v>20.2</v>
      </c>
      <c r="AA499" s="87">
        <v>99.99</v>
      </c>
      <c r="AB499" s="223">
        <f>(PRESSÃO!M499/PRESSÃO!J499)*100</f>
        <v>0.95017536329025287</v>
      </c>
      <c r="AC499" s="223">
        <f>(PRESSÃO!M499/PRESSÃO!K499)*100</f>
        <v>0.45379370629370641</v>
      </c>
      <c r="AD499" s="223">
        <f>(PRESSÃO!N499/PRESSÃO!I499)*100</f>
        <v>0</v>
      </c>
      <c r="AE499" s="223">
        <f>(PRESSÃO!O499/PRESSÃO!L499)*100</f>
        <v>3.8146746202682205</v>
      </c>
      <c r="AF499" s="108">
        <v>0</v>
      </c>
      <c r="AG499" s="129"/>
    </row>
    <row r="500" spans="1:33" ht="15" customHeight="1" x14ac:dyDescent="0.2">
      <c r="A500" s="277">
        <v>19</v>
      </c>
      <c r="B500" s="279">
        <v>30</v>
      </c>
      <c r="C500" s="4" t="s">
        <v>605</v>
      </c>
      <c r="D500" s="1" t="s">
        <v>2</v>
      </c>
      <c r="E500" s="291">
        <v>3541604</v>
      </c>
      <c r="F500" s="94">
        <v>782.15</v>
      </c>
      <c r="G500" s="94">
        <v>1.5610351522070016</v>
      </c>
      <c r="H500" s="94">
        <v>2.1013934741248099</v>
      </c>
      <c r="I500" s="223">
        <f>PRESSÃO!K500</f>
        <v>5.83</v>
      </c>
      <c r="J500" s="223">
        <f>PRESSÃO!L500</f>
        <v>0.5403583219178083</v>
      </c>
      <c r="K500" s="108" t="s">
        <v>137</v>
      </c>
      <c r="L500" s="108" t="s">
        <v>137</v>
      </c>
      <c r="M500" s="108" t="s">
        <v>137</v>
      </c>
      <c r="N500" s="108" t="s">
        <v>137</v>
      </c>
      <c r="O500" s="108" t="s">
        <v>137</v>
      </c>
      <c r="P500" s="108" t="s">
        <v>137</v>
      </c>
      <c r="Q500" s="108" t="s">
        <v>137</v>
      </c>
      <c r="R500" s="108" t="s">
        <v>137</v>
      </c>
      <c r="S500" s="108" t="s">
        <v>137</v>
      </c>
      <c r="T500" s="108" t="s">
        <v>137</v>
      </c>
      <c r="U500" s="299">
        <f>(I500*31536000)/FM!I500</f>
        <v>4826.3474562923293</v>
      </c>
      <c r="V500" s="299">
        <f>(J500*31536000)/FM!I500</f>
        <v>447.3339644038432</v>
      </c>
      <c r="W500" s="87">
        <v>89.75</v>
      </c>
      <c r="X500" s="86" t="s">
        <v>858</v>
      </c>
      <c r="Y500" s="87">
        <v>83.53</v>
      </c>
      <c r="Z500" s="87">
        <v>5.51</v>
      </c>
      <c r="AA500" s="87">
        <v>99.1</v>
      </c>
      <c r="AB500" s="223">
        <f>(PRESSÃO!M500/PRESSÃO!J500)*100</f>
        <v>22.447866418565969</v>
      </c>
      <c r="AC500" s="223">
        <f>(PRESSÃO!M500/PRESSÃO!K500)*100</f>
        <v>8.091217838765008</v>
      </c>
      <c r="AD500" s="223">
        <f>(PRESSÃO!N500/PRESSÃO!I500)*100</f>
        <v>22.426951725272602</v>
      </c>
      <c r="AE500" s="223">
        <f>(PRESSÃO!O500/PRESSÃO!L500)*100</f>
        <v>22.508286643635685</v>
      </c>
      <c r="AF500" s="108">
        <v>0</v>
      </c>
      <c r="AG500" s="129"/>
    </row>
    <row r="501" spans="1:33" ht="15" customHeight="1" x14ac:dyDescent="0.2">
      <c r="A501" s="277">
        <v>10</v>
      </c>
      <c r="B501" s="279">
        <v>30</v>
      </c>
      <c r="C501" s="4" t="s">
        <v>606</v>
      </c>
      <c r="D501" s="1" t="s">
        <v>54</v>
      </c>
      <c r="E501" s="291">
        <v>3541653</v>
      </c>
      <c r="F501" s="94">
        <v>205.03</v>
      </c>
      <c r="G501" s="94">
        <v>0.37024551686960933</v>
      </c>
      <c r="H501" s="94">
        <v>0.65043131341958405</v>
      </c>
      <c r="I501" s="223">
        <f>PRESSÃO!K501</f>
        <v>1.8</v>
      </c>
      <c r="J501" s="223">
        <f>PRESSÃO!L501</f>
        <v>0.28018579654997472</v>
      </c>
      <c r="K501" s="108" t="s">
        <v>137</v>
      </c>
      <c r="L501" s="108" t="s">
        <v>137</v>
      </c>
      <c r="M501" s="108" t="s">
        <v>137</v>
      </c>
      <c r="N501" s="108" t="s">
        <v>137</v>
      </c>
      <c r="O501" s="108" t="s">
        <v>137</v>
      </c>
      <c r="P501" s="108" t="s">
        <v>137</v>
      </c>
      <c r="Q501" s="108" t="s">
        <v>137</v>
      </c>
      <c r="R501" s="108" t="s">
        <v>137</v>
      </c>
      <c r="S501" s="108" t="s">
        <v>137</v>
      </c>
      <c r="T501" s="108" t="s">
        <v>137</v>
      </c>
      <c r="U501" s="299">
        <f>(I501*31536000)/FM!I501</f>
        <v>16098.922291548497</v>
      </c>
      <c r="V501" s="299">
        <f>(J501*31536000)/FM!I501</f>
        <v>2505.9385365853668</v>
      </c>
      <c r="W501" s="87">
        <v>30.81</v>
      </c>
      <c r="X501" s="86">
        <v>100</v>
      </c>
      <c r="Y501" s="87">
        <v>17.84</v>
      </c>
      <c r="Z501" s="87">
        <v>22.23</v>
      </c>
      <c r="AA501" s="87">
        <v>100</v>
      </c>
      <c r="AB501" s="223">
        <f>(PRESSÃO!M501/PRESSÃO!J501)*100</f>
        <v>37.252496151533592</v>
      </c>
      <c r="AC501" s="223">
        <f>(PRESSÃO!M501/PRESSÃO!K501)*100</f>
        <v>13.461216666666665</v>
      </c>
      <c r="AD501" s="223">
        <f>(PRESSÃO!N501/PRESSÃO!I501)*100</f>
        <v>65.236576540388569</v>
      </c>
      <c r="AE501" s="223">
        <f>(PRESSÃO!O501/PRESSÃO!L501)*100</f>
        <v>0.27353278054667651</v>
      </c>
      <c r="AF501" s="108">
        <v>1</v>
      </c>
      <c r="AG501" s="129"/>
    </row>
    <row r="502" spans="1:33" ht="15" customHeight="1" x14ac:dyDescent="0.2">
      <c r="A502" s="277">
        <v>17</v>
      </c>
      <c r="B502" s="279">
        <v>30</v>
      </c>
      <c r="C502" s="4" t="s">
        <v>607</v>
      </c>
      <c r="D502" s="1" t="s">
        <v>7</v>
      </c>
      <c r="E502" s="291">
        <v>3541703</v>
      </c>
      <c r="F502" s="94">
        <v>652.74</v>
      </c>
      <c r="G502" s="94">
        <v>1.92127403348554</v>
      </c>
      <c r="H502" s="94">
        <v>2.4916522621765602</v>
      </c>
      <c r="I502" s="223">
        <f>PRESSÃO!K502</f>
        <v>5.18</v>
      </c>
      <c r="J502" s="223">
        <f>PRESSÃO!L502</f>
        <v>0.57037822869102017</v>
      </c>
      <c r="K502" s="108" t="s">
        <v>137</v>
      </c>
      <c r="L502" s="108" t="s">
        <v>137</v>
      </c>
      <c r="M502" s="108" t="s">
        <v>137</v>
      </c>
      <c r="N502" s="108" t="s">
        <v>137</v>
      </c>
      <c r="O502" s="108" t="s">
        <v>137</v>
      </c>
      <c r="P502" s="108" t="s">
        <v>137</v>
      </c>
      <c r="Q502" s="108" t="s">
        <v>137</v>
      </c>
      <c r="R502" s="108" t="s">
        <v>137</v>
      </c>
      <c r="S502" s="108" t="s">
        <v>137</v>
      </c>
      <c r="T502" s="108" t="s">
        <v>137</v>
      </c>
      <c r="U502" s="299">
        <f>(I502*31536000)/FM!I502</f>
        <v>12111.245551601423</v>
      </c>
      <c r="V502" s="299">
        <f>(J502*31536000)/FM!I502</f>
        <v>1333.5889546263354</v>
      </c>
      <c r="W502" s="87">
        <v>89.47</v>
      </c>
      <c r="X502" s="86">
        <v>97.07</v>
      </c>
      <c r="Y502" s="87">
        <v>88.15</v>
      </c>
      <c r="Z502" s="87">
        <v>24.38</v>
      </c>
      <c r="AA502" s="87">
        <v>95.34</v>
      </c>
      <c r="AB502" s="223">
        <f>(PRESSÃO!M502/PRESSÃO!J502)*100</f>
        <v>1.2547738091144824</v>
      </c>
      <c r="AC502" s="223">
        <f>(PRESSÃO!M502/PRESSÃO!K502)*100</f>
        <v>0.6035637065637065</v>
      </c>
      <c r="AD502" s="223">
        <f>(PRESSÃO!N502/PRESSÃO!I502)*100</f>
        <v>1.6229074799617684</v>
      </c>
      <c r="AE502" s="223">
        <f>(PRESSÃO!O502/PRESSÃO!L502)*100</f>
        <v>1.4744602049942171E-2</v>
      </c>
      <c r="AF502" s="108">
        <v>0</v>
      </c>
      <c r="AG502" s="129"/>
    </row>
    <row r="503" spans="1:33" ht="15" customHeight="1" x14ac:dyDescent="0.2">
      <c r="A503" s="277">
        <v>20</v>
      </c>
      <c r="B503" s="279">
        <v>30</v>
      </c>
      <c r="C503" s="4" t="s">
        <v>608</v>
      </c>
      <c r="D503" s="1" t="s">
        <v>3</v>
      </c>
      <c r="E503" s="291">
        <v>3541802</v>
      </c>
      <c r="F503" s="94">
        <v>235.5</v>
      </c>
      <c r="G503" s="94">
        <v>0.52034505073566717</v>
      </c>
      <c r="H503" s="94">
        <v>0.74049103373921865</v>
      </c>
      <c r="I503" s="223">
        <f>PRESSÃO!K503</f>
        <v>1.76</v>
      </c>
      <c r="J503" s="223">
        <f>PRESSÃO!L503</f>
        <v>0.22014598300355148</v>
      </c>
      <c r="K503" s="108" t="s">
        <v>137</v>
      </c>
      <c r="L503" s="108" t="s">
        <v>137</v>
      </c>
      <c r="M503" s="108" t="s">
        <v>137</v>
      </c>
      <c r="N503" s="108" t="s">
        <v>137</v>
      </c>
      <c r="O503" s="108" t="s">
        <v>137</v>
      </c>
      <c r="P503" s="108" t="s">
        <v>137</v>
      </c>
      <c r="Q503" s="108" t="s">
        <v>137</v>
      </c>
      <c r="R503" s="108" t="s">
        <v>137</v>
      </c>
      <c r="S503" s="108" t="s">
        <v>137</v>
      </c>
      <c r="T503" s="108" t="s">
        <v>137</v>
      </c>
      <c r="U503" s="299">
        <f>(I503*31536000)/FM!I503</f>
        <v>17968.06733570735</v>
      </c>
      <c r="V503" s="299">
        <f>(J503*31536000)/FM!I503</f>
        <v>2247.4987763030108</v>
      </c>
      <c r="W503" s="87">
        <v>98.2</v>
      </c>
      <c r="X503" s="86" t="s">
        <v>858</v>
      </c>
      <c r="Y503" s="87">
        <v>97.66</v>
      </c>
      <c r="Z503" s="87">
        <v>7.87</v>
      </c>
      <c r="AA503" s="87">
        <v>100</v>
      </c>
      <c r="AB503" s="223">
        <f>(PRESSÃO!M503/PRESSÃO!J503)*100</f>
        <v>23.743325980894749</v>
      </c>
      <c r="AC503" s="223">
        <f>(PRESSÃO!M503/PRESSÃO!K503)*100</f>
        <v>9.9896136363636359</v>
      </c>
      <c r="AD503" s="223">
        <f>(PRESSÃO!N503/PRESSÃO!I503)*100</f>
        <v>32.030034640353655</v>
      </c>
      <c r="AE503" s="223">
        <f>(PRESSÃO!O503/PRESSÃO!L503)*100</f>
        <v>4.1565600585373303</v>
      </c>
      <c r="AF503" s="108">
        <v>0</v>
      </c>
      <c r="AG503" s="129"/>
    </row>
    <row r="504" spans="1:33" ht="15" customHeight="1" x14ac:dyDescent="0.2">
      <c r="A504" s="277">
        <v>2</v>
      </c>
      <c r="B504" s="279">
        <v>30</v>
      </c>
      <c r="C504" s="4" t="s">
        <v>609</v>
      </c>
      <c r="D504" s="1" t="s">
        <v>6</v>
      </c>
      <c r="E504" s="291">
        <v>3541901</v>
      </c>
      <c r="F504" s="94">
        <v>249.41</v>
      </c>
      <c r="G504" s="94">
        <v>1.3108692624302385</v>
      </c>
      <c r="H504" s="94">
        <v>1.7211413216641298</v>
      </c>
      <c r="I504" s="223">
        <f>PRESSÃO!K504</f>
        <v>3.96</v>
      </c>
      <c r="J504" s="223">
        <f>PRESSÃO!L504</f>
        <v>0.41027205923389132</v>
      </c>
      <c r="K504" s="108" t="s">
        <v>137</v>
      </c>
      <c r="L504" s="108" t="s">
        <v>137</v>
      </c>
      <c r="M504" s="108" t="s">
        <v>137</v>
      </c>
      <c r="N504" s="108" t="s">
        <v>137</v>
      </c>
      <c r="O504" s="108" t="s">
        <v>137</v>
      </c>
      <c r="P504" s="108" t="s">
        <v>137</v>
      </c>
      <c r="Q504" s="108" t="s">
        <v>137</v>
      </c>
      <c r="R504" s="108" t="s">
        <v>137</v>
      </c>
      <c r="S504" s="108" t="s">
        <v>137</v>
      </c>
      <c r="T504" s="108" t="s">
        <v>137</v>
      </c>
      <c r="U504" s="299">
        <f>(I504*31536000)/FM!I504</f>
        <v>10263.195266272189</v>
      </c>
      <c r="V504" s="299">
        <f>(J504*31536000)/FM!I504</f>
        <v>1063.3086505588426</v>
      </c>
      <c r="W504" s="87">
        <v>79.34</v>
      </c>
      <c r="X504" s="86">
        <v>100</v>
      </c>
      <c r="Y504" s="87">
        <v>54.19</v>
      </c>
      <c r="Z504" s="87">
        <v>25.15</v>
      </c>
      <c r="AA504" s="87">
        <v>96.74</v>
      </c>
      <c r="AB504" s="223">
        <f>(PRESSÃO!M504/PRESSÃO!J504)*100</f>
        <v>2.1635701572718844</v>
      </c>
      <c r="AC504" s="223">
        <f>(PRESSÃO!M504/PRESSÃO!K504)*100</f>
        <v>0.94035606060606058</v>
      </c>
      <c r="AD504" s="223">
        <f>(PRESSÃO!N504/PRESSÃO!I504)*100</f>
        <v>2.65133228736833</v>
      </c>
      <c r="AE504" s="223">
        <f>(PRESSÃO!O504/PRESSÃO!L504)*100</f>
        <v>0.60511066842714201</v>
      </c>
      <c r="AF504" s="108">
        <v>0</v>
      </c>
      <c r="AG504" s="129"/>
    </row>
    <row r="505" spans="1:33" ht="15" customHeight="1" x14ac:dyDescent="0.2">
      <c r="A505" s="277">
        <v>20</v>
      </c>
      <c r="B505" s="279">
        <v>30</v>
      </c>
      <c r="C505" s="4" t="s">
        <v>610</v>
      </c>
      <c r="D505" s="1" t="s">
        <v>3</v>
      </c>
      <c r="E505" s="291">
        <v>3542008</v>
      </c>
      <c r="F505" s="94">
        <v>319.76</v>
      </c>
      <c r="G505" s="94">
        <v>0.82054411846778286</v>
      </c>
      <c r="H505" s="94">
        <v>1.0807166438356166</v>
      </c>
      <c r="I505" s="223">
        <f>PRESSÃO!K505</f>
        <v>2.4</v>
      </c>
      <c r="J505" s="223">
        <f>PRESSÃO!L505</f>
        <v>0.26017252536783375</v>
      </c>
      <c r="K505" s="108" t="s">
        <v>137</v>
      </c>
      <c r="L505" s="108" t="s">
        <v>137</v>
      </c>
      <c r="M505" s="108" t="s">
        <v>137</v>
      </c>
      <c r="N505" s="108" t="s">
        <v>137</v>
      </c>
      <c r="O505" s="108" t="s">
        <v>137</v>
      </c>
      <c r="P505" s="108" t="s">
        <v>137</v>
      </c>
      <c r="Q505" s="108" t="s">
        <v>137</v>
      </c>
      <c r="R505" s="108" t="s">
        <v>137</v>
      </c>
      <c r="S505" s="108" t="s">
        <v>137</v>
      </c>
      <c r="T505" s="108" t="s">
        <v>137</v>
      </c>
      <c r="U505" s="299">
        <f>(I505*31536000)/FM!I505</f>
        <v>12000.380529570319</v>
      </c>
      <c r="V505" s="299">
        <f>(J505*31536000)/FM!I505</f>
        <v>1300.9038782305383</v>
      </c>
      <c r="W505" s="87">
        <v>99.81</v>
      </c>
      <c r="X505" s="86">
        <v>100</v>
      </c>
      <c r="Y505" s="87">
        <v>96.91</v>
      </c>
      <c r="Z505" s="87">
        <v>12.84</v>
      </c>
      <c r="AA505" s="87">
        <v>100</v>
      </c>
      <c r="AB505" s="223">
        <f>(PRESSÃO!M505/PRESSÃO!J505)*100</f>
        <v>1.5965424515683175</v>
      </c>
      <c r="AC505" s="223">
        <f>(PRESSÃO!M505/PRESSÃO!K505)*100</f>
        <v>0.71892083333333334</v>
      </c>
      <c r="AD505" s="223">
        <f>(PRESSÃO!N505/PRESSÃO!I505)*100</f>
        <v>0</v>
      </c>
      <c r="AE505" s="223">
        <f>(PRESSÃO!O505/PRESSÃO!L505)*100</f>
        <v>6.6317917218991624</v>
      </c>
      <c r="AF505" s="108">
        <v>0</v>
      </c>
      <c r="AG505" s="129"/>
    </row>
    <row r="506" spans="1:33" ht="15" customHeight="1" x14ac:dyDescent="0.2">
      <c r="A506" s="277">
        <v>5</v>
      </c>
      <c r="B506" s="279">
        <v>30</v>
      </c>
      <c r="C506" s="4" t="s">
        <v>611</v>
      </c>
      <c r="D506" s="1" t="s">
        <v>9</v>
      </c>
      <c r="E506" s="291">
        <v>3542107</v>
      </c>
      <c r="F506" s="94">
        <v>132.47</v>
      </c>
      <c r="G506" s="94">
        <v>0.37024551686960933</v>
      </c>
      <c r="H506" s="94">
        <v>0.57037822869101984</v>
      </c>
      <c r="I506" s="223">
        <f>PRESSÃO!K506</f>
        <v>1.51</v>
      </c>
      <c r="J506" s="223">
        <f>PRESSÃO!L506</f>
        <v>0.20013271182141051</v>
      </c>
      <c r="K506" s="108" t="s">
        <v>137</v>
      </c>
      <c r="L506" s="108" t="s">
        <v>137</v>
      </c>
      <c r="M506" s="108" t="s">
        <v>137</v>
      </c>
      <c r="N506" s="108" t="s">
        <v>137</v>
      </c>
      <c r="O506" s="108" t="s">
        <v>137</v>
      </c>
      <c r="P506" s="108" t="s">
        <v>137</v>
      </c>
      <c r="Q506" s="108" t="s">
        <v>137</v>
      </c>
      <c r="R506" s="108" t="s">
        <v>137</v>
      </c>
      <c r="S506" s="108" t="s">
        <v>137</v>
      </c>
      <c r="T506" s="108" t="s">
        <v>137</v>
      </c>
      <c r="U506" s="299">
        <f>(I506*31536000)/FM!I506</f>
        <v>5405.148694665153</v>
      </c>
      <c r="V506" s="299">
        <f>(J506*31536000)/FM!I506</f>
        <v>716.38878547105583</v>
      </c>
      <c r="W506" s="87">
        <v>85.3</v>
      </c>
      <c r="X506" s="86">
        <v>77.739999999999995</v>
      </c>
      <c r="Y506" s="87">
        <v>85.3</v>
      </c>
      <c r="Z506" s="87">
        <v>34.340000000000003</v>
      </c>
      <c r="AA506" s="87">
        <v>96.76</v>
      </c>
      <c r="AB506" s="223">
        <f>(PRESSÃO!M506/PRESSÃO!J506)*100</f>
        <v>100.65298272648442</v>
      </c>
      <c r="AC506" s="223">
        <f>(PRESSÃO!M506/PRESSÃO!K506)*100</f>
        <v>38.020046357615897</v>
      </c>
      <c r="AD506" s="223">
        <f>(PRESSÃO!N506/PRESSÃO!I506)*100</f>
        <v>146.95853837755456</v>
      </c>
      <c r="AE506" s="223">
        <f>(PRESSÃO!O506/PRESSÃO!L506)*100</f>
        <v>14.987704772004721</v>
      </c>
      <c r="AF506" s="108">
        <v>0</v>
      </c>
      <c r="AG506" s="129"/>
    </row>
    <row r="507" spans="1:33" ht="15" customHeight="1" x14ac:dyDescent="0.2">
      <c r="A507" s="277">
        <v>17</v>
      </c>
      <c r="B507" s="279">
        <v>30</v>
      </c>
      <c r="C507" s="4" t="s">
        <v>612</v>
      </c>
      <c r="D507" s="1" t="s">
        <v>7</v>
      </c>
      <c r="E507" s="291">
        <v>3542206</v>
      </c>
      <c r="F507" s="94">
        <v>1584.73</v>
      </c>
      <c r="G507" s="94">
        <v>5.1434106938102477</v>
      </c>
      <c r="H507" s="94">
        <v>6.6243927612886857</v>
      </c>
      <c r="I507" s="223">
        <f>PRESSÃO!K507</f>
        <v>13.18</v>
      </c>
      <c r="J507" s="223">
        <f>PRESSÃO!L507</f>
        <v>1.480982067478438</v>
      </c>
      <c r="K507" s="108" t="s">
        <v>137</v>
      </c>
      <c r="L507" s="108" t="s">
        <v>137</v>
      </c>
      <c r="M507" s="108" t="s">
        <v>137</v>
      </c>
      <c r="N507" s="108" t="s">
        <v>137</v>
      </c>
      <c r="O507" s="108" t="s">
        <v>137</v>
      </c>
      <c r="P507" s="108" t="s">
        <v>137</v>
      </c>
      <c r="Q507" s="108" t="s">
        <v>137</v>
      </c>
      <c r="R507" s="108" t="s">
        <v>137</v>
      </c>
      <c r="S507" s="108" t="s">
        <v>137</v>
      </c>
      <c r="T507" s="108" t="s">
        <v>137</v>
      </c>
      <c r="U507" s="299">
        <f>(I507*31536000)/FM!I507</f>
        <v>14427.591377694471</v>
      </c>
      <c r="V507" s="299">
        <f>(J507*31536000)/FM!I507</f>
        <v>1621.1687486549349</v>
      </c>
      <c r="W507" s="87">
        <v>89.67</v>
      </c>
      <c r="X507" s="86">
        <v>100</v>
      </c>
      <c r="Y507" s="87">
        <v>100</v>
      </c>
      <c r="Z507" s="87">
        <v>65.569999999999993</v>
      </c>
      <c r="AA507" s="87">
        <v>100</v>
      </c>
      <c r="AB507" s="223">
        <f>(PRESSÃO!M507/PRESSÃO!J507)*100</f>
        <v>0.34591547973888914</v>
      </c>
      <c r="AC507" s="223">
        <f>(PRESSÃO!M507/PRESSÃO!K507)*100</f>
        <v>0.17386039453717755</v>
      </c>
      <c r="AD507" s="223">
        <f>(PRESSÃO!N507/PRESSÃO!I507)*100</f>
        <v>0.24426787491653307</v>
      </c>
      <c r="AE507" s="223">
        <f>(PRESSÃO!O507/PRESSÃO!L507)*100</f>
        <v>0.69893486405436889</v>
      </c>
      <c r="AF507" s="108">
        <v>0</v>
      </c>
      <c r="AG507" s="129"/>
    </row>
    <row r="508" spans="1:33" ht="15" customHeight="1" x14ac:dyDescent="0.2">
      <c r="A508" s="277">
        <v>2</v>
      </c>
      <c r="B508" s="279">
        <v>30</v>
      </c>
      <c r="C508" s="4" t="s">
        <v>613</v>
      </c>
      <c r="D508" s="1" t="s">
        <v>6</v>
      </c>
      <c r="E508" s="291">
        <v>3542305</v>
      </c>
      <c r="F508" s="94">
        <v>309.11</v>
      </c>
      <c r="G508" s="94">
        <v>1.53101524543379</v>
      </c>
      <c r="H508" s="94">
        <v>2.0013271182141046</v>
      </c>
      <c r="I508" s="223">
        <f>PRESSÃO!K508</f>
        <v>4.63</v>
      </c>
      <c r="J508" s="223">
        <f>PRESSÃO!L508</f>
        <v>0.47031187278031461</v>
      </c>
      <c r="K508" s="108" t="s">
        <v>137</v>
      </c>
      <c r="L508" s="108" t="s">
        <v>137</v>
      </c>
      <c r="M508" s="108" t="s">
        <v>137</v>
      </c>
      <c r="N508" s="108" t="s">
        <v>137</v>
      </c>
      <c r="O508" s="108" t="s">
        <v>137</v>
      </c>
      <c r="P508" s="108" t="s">
        <v>137</v>
      </c>
      <c r="Q508" s="108" t="s">
        <v>137</v>
      </c>
      <c r="R508" s="108" t="s">
        <v>137</v>
      </c>
      <c r="S508" s="108" t="s">
        <v>137</v>
      </c>
      <c r="T508" s="108" t="s">
        <v>137</v>
      </c>
      <c r="U508" s="299">
        <f>(I508*31536000)/FM!I508</f>
        <v>37974.429128738622</v>
      </c>
      <c r="V508" s="299">
        <f>(J508*31536000)/FM!I508</f>
        <v>3857.4135812743825</v>
      </c>
      <c r="W508" s="87">
        <v>44.05</v>
      </c>
      <c r="X508" s="86">
        <v>78.88</v>
      </c>
      <c r="Y508" s="87">
        <v>36.36</v>
      </c>
      <c r="Z508" s="87">
        <v>33.1</v>
      </c>
      <c r="AA508" s="87">
        <v>77.069999999999993</v>
      </c>
      <c r="AB508" s="223">
        <f>(PRESSÃO!M508/PRESSÃO!J508)*100</f>
        <v>0.4253877300976654</v>
      </c>
      <c r="AC508" s="223">
        <f>(PRESSÃO!M508/PRESSÃO!K508)*100</f>
        <v>0.18387473002159826</v>
      </c>
      <c r="AD508" s="223">
        <f>(PRESSÃO!N508/PRESSÃO!I508)*100</f>
        <v>0.49656592399548222</v>
      </c>
      <c r="AE508" s="223">
        <f>(PRESSÃO!O508/PRESSÃO!L508)*100</f>
        <v>0.19367999251541043</v>
      </c>
      <c r="AF508" s="108">
        <v>0</v>
      </c>
      <c r="AG508" s="129"/>
    </row>
    <row r="509" spans="1:33" ht="15" customHeight="1" x14ac:dyDescent="0.2">
      <c r="A509" s="277">
        <v>22</v>
      </c>
      <c r="B509" s="279">
        <v>30</v>
      </c>
      <c r="C509" s="4" t="s">
        <v>614</v>
      </c>
      <c r="D509" s="1" t="s">
        <v>5</v>
      </c>
      <c r="E509" s="291">
        <v>3542404</v>
      </c>
      <c r="F509" s="94">
        <v>265.08999999999997</v>
      </c>
      <c r="G509" s="94">
        <v>0.74049103373921865</v>
      </c>
      <c r="H509" s="94">
        <v>1.0006635591070523</v>
      </c>
      <c r="I509" s="223">
        <f>PRESSÃO!K509</f>
        <v>1.99</v>
      </c>
      <c r="J509" s="223">
        <f>PRESSÃO!L509</f>
        <v>0.26017252536783364</v>
      </c>
      <c r="K509" s="108" t="s">
        <v>137</v>
      </c>
      <c r="L509" s="108" t="s">
        <v>137</v>
      </c>
      <c r="M509" s="108" t="s">
        <v>137</v>
      </c>
      <c r="N509" s="108" t="s">
        <v>137</v>
      </c>
      <c r="O509" s="108" t="s">
        <v>137</v>
      </c>
      <c r="P509" s="108" t="s">
        <v>137</v>
      </c>
      <c r="Q509" s="108" t="s">
        <v>137</v>
      </c>
      <c r="R509" s="108" t="s">
        <v>137</v>
      </c>
      <c r="S509" s="108" t="s">
        <v>137</v>
      </c>
      <c r="T509" s="108" t="s">
        <v>137</v>
      </c>
      <c r="U509" s="299">
        <f>(I509*31536000)/FM!I509</f>
        <v>3284.1404573761056</v>
      </c>
      <c r="V509" s="299">
        <f>(J509*31536000)/FM!I509</f>
        <v>429.36840023025809</v>
      </c>
      <c r="W509" s="87">
        <v>96.24</v>
      </c>
      <c r="X509" s="86">
        <v>100</v>
      </c>
      <c r="Y509" s="87">
        <v>94.31</v>
      </c>
      <c r="Z509" s="87">
        <v>13.31</v>
      </c>
      <c r="AA509" s="87">
        <v>100</v>
      </c>
      <c r="AB509" s="223">
        <f>(PRESSÃO!M509/PRESSÃO!J509)*100</f>
        <v>4.4157898624219598</v>
      </c>
      <c r="AC509" s="223">
        <f>(PRESSÃO!M509/PRESSÃO!K509)*100</f>
        <v>2.2204623115577888</v>
      </c>
      <c r="AD509" s="223">
        <f>(PRESSÃO!N509/PRESSÃO!I509)*100</f>
        <v>6.5132456441039543E-2</v>
      </c>
      <c r="AE509" s="223">
        <f>(PRESSÃO!O509/PRESSÃO!L509)*100</f>
        <v>16.798430171752273</v>
      </c>
      <c r="AF509" s="108">
        <v>0</v>
      </c>
      <c r="AG509" s="129"/>
    </row>
    <row r="510" spans="1:33" ht="15" customHeight="1" x14ac:dyDescent="0.2">
      <c r="A510" s="277">
        <v>16</v>
      </c>
      <c r="B510" s="279">
        <v>30</v>
      </c>
      <c r="C510" s="4" t="s">
        <v>615</v>
      </c>
      <c r="D510" s="1" t="s">
        <v>0</v>
      </c>
      <c r="E510" s="291">
        <v>3542503</v>
      </c>
      <c r="F510" s="94">
        <v>409.91</v>
      </c>
      <c r="G510" s="94">
        <v>0.95063038115169962</v>
      </c>
      <c r="H510" s="94">
        <v>1.2308161777016742</v>
      </c>
      <c r="I510" s="223">
        <f>PRESSÃO!K510</f>
        <v>3.02</v>
      </c>
      <c r="J510" s="223">
        <f>PRESSÃO!L510</f>
        <v>0.28018579654997455</v>
      </c>
      <c r="K510" s="108" t="s">
        <v>137</v>
      </c>
      <c r="L510" s="108" t="s">
        <v>137</v>
      </c>
      <c r="M510" s="108" t="s">
        <v>137</v>
      </c>
      <c r="N510" s="108" t="s">
        <v>137</v>
      </c>
      <c r="O510" s="108" t="s">
        <v>137</v>
      </c>
      <c r="P510" s="108" t="s">
        <v>137</v>
      </c>
      <c r="Q510" s="108" t="s">
        <v>137</v>
      </c>
      <c r="R510" s="108" t="s">
        <v>137</v>
      </c>
      <c r="S510" s="108" t="s">
        <v>137</v>
      </c>
      <c r="T510" s="108" t="s">
        <v>137</v>
      </c>
      <c r="U510" s="299">
        <f>(I510*31536000)/FM!I510</f>
        <v>13138.187336184301</v>
      </c>
      <c r="V510" s="299">
        <f>(J510*31536000)/FM!I510</f>
        <v>1218.9183721892671</v>
      </c>
      <c r="W510" s="87">
        <v>100</v>
      </c>
      <c r="X510" s="86">
        <v>100</v>
      </c>
      <c r="Y510" s="87">
        <v>100</v>
      </c>
      <c r="Z510" s="87">
        <v>25.45</v>
      </c>
      <c r="AA510" s="87">
        <v>100</v>
      </c>
      <c r="AB510" s="223">
        <f>(PRESSÃO!M510/PRESSÃO!J510)*100</f>
        <v>55.78209910126909</v>
      </c>
      <c r="AC510" s="223">
        <f>(PRESSÃO!M510/PRESSÃO!K510)*100</f>
        <v>22.734274834437091</v>
      </c>
      <c r="AD510" s="223">
        <f>(PRESSÃO!N510/PRESSÃO!I510)*100</f>
        <v>67.441501209258277</v>
      </c>
      <c r="AE510" s="223">
        <f>(PRESSÃO!O510/PRESSÃO!L510)*100</f>
        <v>16.223413377734307</v>
      </c>
      <c r="AF510" s="108">
        <v>0</v>
      </c>
      <c r="AG510" s="129"/>
    </row>
    <row r="511" spans="1:33" ht="15" customHeight="1" x14ac:dyDescent="0.2">
      <c r="A511" s="277">
        <v>11</v>
      </c>
      <c r="B511" s="279">
        <v>30</v>
      </c>
      <c r="C511" s="4" t="s">
        <v>616</v>
      </c>
      <c r="D511" s="1" t="s">
        <v>12</v>
      </c>
      <c r="E511" s="291">
        <v>3542602</v>
      </c>
      <c r="F511" s="94">
        <v>716.33</v>
      </c>
      <c r="G511" s="94">
        <v>6.6744259392440384</v>
      </c>
      <c r="H511" s="94">
        <v>9.4962971759259265</v>
      </c>
      <c r="I511" s="223">
        <f>PRESSÃO!K511</f>
        <v>21.74</v>
      </c>
      <c r="J511" s="223">
        <f>PRESSÃO!L511</f>
        <v>2.8218712366818881</v>
      </c>
      <c r="K511" s="108" t="s">
        <v>137</v>
      </c>
      <c r="L511" s="108" t="s">
        <v>137</v>
      </c>
      <c r="M511" s="108" t="s">
        <v>137</v>
      </c>
      <c r="N511" s="108" t="s">
        <v>137</v>
      </c>
      <c r="O511" s="108" t="s">
        <v>137</v>
      </c>
      <c r="P511" s="108" t="s">
        <v>137</v>
      </c>
      <c r="Q511" s="108" t="s">
        <v>137</v>
      </c>
      <c r="R511" s="108" t="s">
        <v>137</v>
      </c>
      <c r="S511" s="108" t="s">
        <v>137</v>
      </c>
      <c r="T511" s="108" t="s">
        <v>137</v>
      </c>
      <c r="U511" s="299">
        <f>(I511*31536000)/FM!I511</f>
        <v>12684.415171137834</v>
      </c>
      <c r="V511" s="299">
        <f>(J511*31536000)/FM!I511</f>
        <v>1646.4483130434787</v>
      </c>
      <c r="W511" s="87">
        <v>89.3</v>
      </c>
      <c r="X511" s="86">
        <v>99.86</v>
      </c>
      <c r="Y511" s="87">
        <v>78.03</v>
      </c>
      <c r="Z511" s="87">
        <v>34</v>
      </c>
      <c r="AA511" s="87">
        <v>100</v>
      </c>
      <c r="AB511" s="223">
        <f>(PRESSÃO!M511/PRESSÃO!J511)*100</f>
        <v>1.0328467842039346</v>
      </c>
      <c r="AC511" s="223">
        <f>(PRESSÃO!M511/PRESSÃO!K511)*100</f>
        <v>0.45116007359705618</v>
      </c>
      <c r="AD511" s="223">
        <f>(PRESSÃO!N511/PRESSÃO!I511)*100</f>
        <v>1.2364643903644423</v>
      </c>
      <c r="AE511" s="223">
        <f>(PRESSÃO!O511/PRESSÃO!L511)*100</f>
        <v>0.55124060225691873</v>
      </c>
      <c r="AF511" s="108">
        <v>1</v>
      </c>
      <c r="AG511" s="129"/>
    </row>
    <row r="512" spans="1:33" ht="15" customHeight="1" x14ac:dyDescent="0.2">
      <c r="A512" s="277">
        <v>8</v>
      </c>
      <c r="B512" s="279">
        <v>30</v>
      </c>
      <c r="C512" s="4" t="s">
        <v>617</v>
      </c>
      <c r="D512" s="1" t="s">
        <v>51</v>
      </c>
      <c r="E512" s="291">
        <v>3542701</v>
      </c>
      <c r="F512" s="94">
        <v>245.6</v>
      </c>
      <c r="G512" s="94">
        <v>0.75049766933028916</v>
      </c>
      <c r="H512" s="94">
        <v>1.2408228132927448</v>
      </c>
      <c r="I512" s="223">
        <f>PRESSÃO!K512</f>
        <v>3.96</v>
      </c>
      <c r="J512" s="223">
        <f>PRESSÃO!L512</f>
        <v>0.49032514396245563</v>
      </c>
      <c r="K512" s="108" t="s">
        <v>137</v>
      </c>
      <c r="L512" s="108" t="s">
        <v>137</v>
      </c>
      <c r="M512" s="108" t="s">
        <v>137</v>
      </c>
      <c r="N512" s="108" t="s">
        <v>137</v>
      </c>
      <c r="O512" s="108" t="s">
        <v>137</v>
      </c>
      <c r="P512" s="108" t="s">
        <v>137</v>
      </c>
      <c r="Q512" s="108" t="s">
        <v>137</v>
      </c>
      <c r="R512" s="108" t="s">
        <v>137</v>
      </c>
      <c r="S512" s="108" t="s">
        <v>137</v>
      </c>
      <c r="T512" s="108" t="s">
        <v>137</v>
      </c>
      <c r="U512" s="299">
        <f>(I512*31536000)/FM!I512</f>
        <v>17517.5424323187</v>
      </c>
      <c r="V512" s="299">
        <f>(J512*31536000)/FM!I512</f>
        <v>2169.0130088371443</v>
      </c>
      <c r="W512" s="87">
        <v>93.12</v>
      </c>
      <c r="X512" s="86">
        <v>100</v>
      </c>
      <c r="Y512" s="87">
        <v>89.31</v>
      </c>
      <c r="Z512" s="87">
        <v>23.64</v>
      </c>
      <c r="AA512" s="87">
        <v>100</v>
      </c>
      <c r="AB512" s="223">
        <f>(PRESSÃO!M512/PRESSÃO!J512)*100</f>
        <v>7.5738533329035391</v>
      </c>
      <c r="AC512" s="223">
        <f>(PRESSÃO!M512/PRESSÃO!K512)*100</f>
        <v>2.3731843434343434</v>
      </c>
      <c r="AD512" s="223">
        <f>(PRESSÃO!N512/PRESSÃO!I512)*100</f>
        <v>3.463754927206788</v>
      </c>
      <c r="AE512" s="223">
        <f>(PRESSÃO!O512/PRESSÃO!L512)*100</f>
        <v>13.864820280398565</v>
      </c>
      <c r="AF512" s="108">
        <v>0</v>
      </c>
      <c r="AG512" s="129"/>
    </row>
    <row r="513" spans="1:33" ht="15" customHeight="1" x14ac:dyDescent="0.2">
      <c r="A513" s="277">
        <v>11</v>
      </c>
      <c r="B513" s="279">
        <v>30</v>
      </c>
      <c r="C513" s="4" t="s">
        <v>618</v>
      </c>
      <c r="D513" s="1" t="s">
        <v>12</v>
      </c>
      <c r="E513" s="291">
        <v>3542800</v>
      </c>
      <c r="F513" s="94">
        <v>335.03</v>
      </c>
      <c r="G513" s="94">
        <v>3.0320105840943685</v>
      </c>
      <c r="H513" s="94">
        <v>4.3028533041603243</v>
      </c>
      <c r="I513" s="223">
        <f>PRESSÃO!K513</f>
        <v>9.86</v>
      </c>
      <c r="J513" s="223">
        <f>PRESSÃO!L513</f>
        <v>1.2708427200659558</v>
      </c>
      <c r="K513" s="108" t="s">
        <v>137</v>
      </c>
      <c r="L513" s="108" t="s">
        <v>137</v>
      </c>
      <c r="M513" s="108" t="s">
        <v>137</v>
      </c>
      <c r="N513" s="108" t="s">
        <v>137</v>
      </c>
      <c r="O513" s="108" t="s">
        <v>137</v>
      </c>
      <c r="P513" s="108" t="s">
        <v>137</v>
      </c>
      <c r="Q513" s="108" t="s">
        <v>137</v>
      </c>
      <c r="R513" s="108" t="s">
        <v>137</v>
      </c>
      <c r="S513" s="108" t="s">
        <v>137</v>
      </c>
      <c r="T513" s="108" t="s">
        <v>137</v>
      </c>
      <c r="U513" s="299">
        <f>(I513*31536000)/FM!I513</f>
        <v>95032.078239608803</v>
      </c>
      <c r="V513" s="299">
        <f>(J513*31536000)/FM!I513</f>
        <v>12248.562353300727</v>
      </c>
      <c r="W513" s="87">
        <v>66.58</v>
      </c>
      <c r="X513" s="86">
        <v>99.5</v>
      </c>
      <c r="Y513" s="87">
        <v>17.809999999999999</v>
      </c>
      <c r="Z513" s="87">
        <v>21.91</v>
      </c>
      <c r="AA513" s="87">
        <v>100</v>
      </c>
      <c r="AB513" s="223">
        <f>(PRESSÃO!M513/PRESSÃO!J513)*100</f>
        <v>5.9455896335727773E-2</v>
      </c>
      <c r="AC513" s="223">
        <f>(PRESSÃO!M513/PRESSÃO!K513)*100</f>
        <v>2.5946247464503042E-2</v>
      </c>
      <c r="AD513" s="223">
        <f>(PRESSÃO!N513/PRESSÃO!I513)*100</f>
        <v>8.4376354535851295E-2</v>
      </c>
      <c r="AE513" s="223">
        <f>(PRESSÃO!O513/PRESSÃO!L513)*100</f>
        <v>0</v>
      </c>
      <c r="AF513" s="108">
        <v>0</v>
      </c>
      <c r="AG513" s="129"/>
    </row>
    <row r="514" spans="1:33" ht="15" customHeight="1" x14ac:dyDescent="0.2">
      <c r="A514" s="277">
        <v>13</v>
      </c>
      <c r="B514" s="279">
        <v>30</v>
      </c>
      <c r="C514" s="4" t="s">
        <v>619</v>
      </c>
      <c r="D514" s="1" t="s">
        <v>10</v>
      </c>
      <c r="E514" s="291">
        <v>3542909</v>
      </c>
      <c r="F514" s="94">
        <v>471.5</v>
      </c>
      <c r="G514" s="94">
        <v>1.5910550589802133</v>
      </c>
      <c r="H514" s="94">
        <v>1.9813138470319633</v>
      </c>
      <c r="I514" s="223">
        <f>PRESSÃO!K514</f>
        <v>3.83</v>
      </c>
      <c r="J514" s="223">
        <f>PRESSÃO!L514</f>
        <v>0.39025878805175007</v>
      </c>
      <c r="K514" s="108" t="s">
        <v>137</v>
      </c>
      <c r="L514" s="108" t="s">
        <v>137</v>
      </c>
      <c r="M514" s="108" t="s">
        <v>137</v>
      </c>
      <c r="N514" s="108" t="s">
        <v>137</v>
      </c>
      <c r="O514" s="108" t="s">
        <v>137</v>
      </c>
      <c r="P514" s="108" t="s">
        <v>137</v>
      </c>
      <c r="Q514" s="108" t="s">
        <v>137</v>
      </c>
      <c r="R514" s="108" t="s">
        <v>137</v>
      </c>
      <c r="S514" s="108" t="s">
        <v>137</v>
      </c>
      <c r="T514" s="108" t="s">
        <v>137</v>
      </c>
      <c r="U514" s="299">
        <f>(I514*31536000)/FM!I514</f>
        <v>9566.9607920792077</v>
      </c>
      <c r="V514" s="299">
        <f>(J514*31536000)/FM!I514</f>
        <v>974.8278130693061</v>
      </c>
      <c r="W514" s="87">
        <v>92.46</v>
      </c>
      <c r="X514" s="86">
        <v>92.46</v>
      </c>
      <c r="Y514" s="87">
        <v>91.9</v>
      </c>
      <c r="Z514" s="87">
        <v>5.73</v>
      </c>
      <c r="AA514" s="87">
        <v>100</v>
      </c>
      <c r="AB514" s="223">
        <f>(PRESSÃO!M514/PRESSÃO!J514)*100</f>
        <v>11.441988372493453</v>
      </c>
      <c r="AC514" s="223">
        <f>(PRESSÃO!M514/PRESSÃO!K514)*100</f>
        <v>5.9191044386422957</v>
      </c>
      <c r="AD514" s="223">
        <f>(PRESSÃO!N514/PRESSÃO!I514)*100</f>
        <v>7.2658390636774079</v>
      </c>
      <c r="AE514" s="223">
        <f>(PRESSÃO!O514/PRESSÃO!L514)*100</f>
        <v>28.467827862281954</v>
      </c>
      <c r="AF514" s="108">
        <v>0</v>
      </c>
      <c r="AG514" s="129"/>
    </row>
    <row r="515" spans="1:33" ht="15" customHeight="1" x14ac:dyDescent="0.2">
      <c r="A515" s="277">
        <v>14</v>
      </c>
      <c r="B515" s="279">
        <v>30</v>
      </c>
      <c r="C515" s="4" t="s">
        <v>620</v>
      </c>
      <c r="D515" s="1" t="s">
        <v>8</v>
      </c>
      <c r="E515" s="291">
        <v>3543006</v>
      </c>
      <c r="F515" s="94">
        <v>697.81</v>
      </c>
      <c r="G515" s="94">
        <v>2.5817119824961949</v>
      </c>
      <c r="H515" s="94">
        <v>3.5023224568746829</v>
      </c>
      <c r="I515" s="223">
        <f>PRESSÃO!K515</f>
        <v>7.83</v>
      </c>
      <c r="J515" s="223">
        <f>PRESSÃO!L515</f>
        <v>0.92061047437848798</v>
      </c>
      <c r="K515" s="108" t="s">
        <v>137</v>
      </c>
      <c r="L515" s="108" t="s">
        <v>137</v>
      </c>
      <c r="M515" s="108" t="s">
        <v>137</v>
      </c>
      <c r="N515" s="108" t="s">
        <v>137</v>
      </c>
      <c r="O515" s="108" t="s">
        <v>137</v>
      </c>
      <c r="P515" s="108" t="s">
        <v>137</v>
      </c>
      <c r="Q515" s="108" t="s">
        <v>137</v>
      </c>
      <c r="R515" s="108" t="s">
        <v>137</v>
      </c>
      <c r="S515" s="108" t="s">
        <v>137</v>
      </c>
      <c r="T515" s="108" t="s">
        <v>137</v>
      </c>
      <c r="U515" s="299">
        <f>(I515*31536000)/FM!I515</f>
        <v>13922.354533152909</v>
      </c>
      <c r="V515" s="299">
        <f>(J515*31536000)/FM!I515</f>
        <v>1636.9176770410463</v>
      </c>
      <c r="W515" s="87">
        <v>66.959999999999994</v>
      </c>
      <c r="X515" s="86" t="s">
        <v>858</v>
      </c>
      <c r="Y515" s="87">
        <v>46.64</v>
      </c>
      <c r="Z515" s="87">
        <v>44.55</v>
      </c>
      <c r="AA515" s="87">
        <v>100</v>
      </c>
      <c r="AB515" s="223">
        <f>(PRESSÃO!M515/PRESSÃO!J515)*100</f>
        <v>6.7089253743264647</v>
      </c>
      <c r="AC515" s="223">
        <f>(PRESSÃO!M515/PRESSÃO!K515)*100</f>
        <v>3.0008710089399702</v>
      </c>
      <c r="AD515" s="223">
        <f>(PRESSÃO!N515/PRESSÃO!I515)*100</f>
        <v>8.4530420697430095</v>
      </c>
      <c r="AE515" s="223">
        <f>(PRESSÃO!O515/PRESSÃO!L515)*100</f>
        <v>1.8178155110931082</v>
      </c>
      <c r="AF515" s="108">
        <v>0</v>
      </c>
      <c r="AG515" s="129"/>
    </row>
    <row r="516" spans="1:33" ht="15" customHeight="1" x14ac:dyDescent="0.2">
      <c r="A516" s="277">
        <v>8</v>
      </c>
      <c r="B516" s="279">
        <v>30</v>
      </c>
      <c r="C516" s="4" t="s">
        <v>621</v>
      </c>
      <c r="D516" s="1" t="s">
        <v>51</v>
      </c>
      <c r="E516" s="291">
        <v>3543105</v>
      </c>
      <c r="F516" s="94">
        <v>148.46</v>
      </c>
      <c r="G516" s="94">
        <v>0.46030523718924404</v>
      </c>
      <c r="H516" s="94">
        <v>0.74049103373921865</v>
      </c>
      <c r="I516" s="223">
        <f>PRESSÃO!K516</f>
        <v>2.39</v>
      </c>
      <c r="J516" s="223">
        <f>PRESSÃO!L516</f>
        <v>0.28018579654997461</v>
      </c>
      <c r="K516" s="108" t="s">
        <v>137</v>
      </c>
      <c r="L516" s="108" t="s">
        <v>137</v>
      </c>
      <c r="M516" s="108" t="s">
        <v>137</v>
      </c>
      <c r="N516" s="108" t="s">
        <v>137</v>
      </c>
      <c r="O516" s="108" t="s">
        <v>137</v>
      </c>
      <c r="P516" s="108" t="s">
        <v>137</v>
      </c>
      <c r="Q516" s="108" t="s">
        <v>137</v>
      </c>
      <c r="R516" s="108" t="s">
        <v>137</v>
      </c>
      <c r="S516" s="108" t="s">
        <v>137</v>
      </c>
      <c r="T516" s="108" t="s">
        <v>137</v>
      </c>
      <c r="U516" s="299">
        <f>(I516*31536000)/FM!I516</f>
        <v>16708.277543781867</v>
      </c>
      <c r="V516" s="299">
        <f>(J516*31536000)/FM!I516</f>
        <v>1958.7539968964752</v>
      </c>
      <c r="W516" s="87">
        <v>74.38</v>
      </c>
      <c r="X516" s="86">
        <v>100</v>
      </c>
      <c r="Y516" s="87">
        <v>73.84</v>
      </c>
      <c r="Z516" s="87">
        <v>19.78</v>
      </c>
      <c r="AA516" s="87">
        <v>93.57</v>
      </c>
      <c r="AB516" s="223">
        <f>(PRESSÃO!M516/PRESSÃO!J516)*100</f>
        <v>21.942034757603931</v>
      </c>
      <c r="AC516" s="223">
        <f>(PRESSÃO!M516/PRESSÃO!K516)*100</f>
        <v>6.7982761506276148</v>
      </c>
      <c r="AD516" s="223">
        <f>(PRESSÃO!N516/PRESSÃO!I516)*100</f>
        <v>29.718779832991338</v>
      </c>
      <c r="AE516" s="223">
        <f>(PRESSÃO!O516/PRESSÃO!L516)*100</f>
        <v>9.1659535623246171</v>
      </c>
      <c r="AF516" s="108">
        <v>0</v>
      </c>
      <c r="AG516" s="129"/>
    </row>
    <row r="517" spans="1:33" ht="15" customHeight="1" x14ac:dyDescent="0.2">
      <c r="A517" s="277">
        <v>17</v>
      </c>
      <c r="B517" s="279">
        <v>30</v>
      </c>
      <c r="C517" s="4" t="s">
        <v>622</v>
      </c>
      <c r="D517" s="1" t="s">
        <v>7</v>
      </c>
      <c r="E517" s="291">
        <v>3543204</v>
      </c>
      <c r="F517" s="94">
        <v>203.36</v>
      </c>
      <c r="G517" s="94">
        <v>0.79052421169457132</v>
      </c>
      <c r="H517" s="94">
        <v>0.99065692351598167</v>
      </c>
      <c r="I517" s="223">
        <f>PRESSÃO!K517</f>
        <v>1.86</v>
      </c>
      <c r="J517" s="223">
        <f>PRESSÃO!L517</f>
        <v>0.20013271182141035</v>
      </c>
      <c r="K517" s="108" t="s">
        <v>137</v>
      </c>
      <c r="L517" s="108" t="s">
        <v>137</v>
      </c>
      <c r="M517" s="108" t="s">
        <v>137</v>
      </c>
      <c r="N517" s="108" t="s">
        <v>137</v>
      </c>
      <c r="O517" s="108" t="s">
        <v>137</v>
      </c>
      <c r="P517" s="108" t="s">
        <v>137</v>
      </c>
      <c r="Q517" s="108" t="s">
        <v>137</v>
      </c>
      <c r="R517" s="108" t="s">
        <v>137</v>
      </c>
      <c r="S517" s="108" t="s">
        <v>137</v>
      </c>
      <c r="T517" s="108" t="s">
        <v>137</v>
      </c>
      <c r="U517" s="299">
        <f>(I517*31536000)/FM!I517</f>
        <v>13382.833675564681</v>
      </c>
      <c r="V517" s="299">
        <f>(J517*31536000)/FM!I517</f>
        <v>1439.9692448094904</v>
      </c>
      <c r="W517" s="87">
        <v>67.81</v>
      </c>
      <c r="X517" s="86">
        <v>100</v>
      </c>
      <c r="Y517" s="87">
        <v>64.55</v>
      </c>
      <c r="Z517" s="87">
        <v>25.22</v>
      </c>
      <c r="AA517" s="87">
        <v>91.5</v>
      </c>
      <c r="AB517" s="223">
        <f>(PRESSÃO!M517/PRESSÃO!J517)*100</f>
        <v>10.525056407009293</v>
      </c>
      <c r="AC517" s="223">
        <f>(PRESSÃO!M517/PRESSÃO!K517)*100</f>
        <v>5.6057634408602137</v>
      </c>
      <c r="AD517" s="223">
        <f>(PRESSÃO!N517/PRESSÃO!I517)*100</f>
        <v>11.435690224618684</v>
      </c>
      <c r="AE517" s="223">
        <f>(PRESSÃO!O517/PRESSÃO!L517)*100</f>
        <v>6.9280528274522082</v>
      </c>
      <c r="AF517" s="108">
        <v>0</v>
      </c>
      <c r="AG517" s="129"/>
    </row>
    <row r="518" spans="1:33" ht="15" customHeight="1" x14ac:dyDescent="0.2">
      <c r="A518" s="277">
        <v>21</v>
      </c>
      <c r="B518" s="279">
        <v>30</v>
      </c>
      <c r="C518" s="4" t="s">
        <v>623</v>
      </c>
      <c r="D518" s="1" t="s">
        <v>4</v>
      </c>
      <c r="E518" s="291">
        <v>3543238</v>
      </c>
      <c r="F518" s="94">
        <v>196.99</v>
      </c>
      <c r="G518" s="94">
        <v>0.53035168632673768</v>
      </c>
      <c r="H518" s="94">
        <v>0.69045785578386598</v>
      </c>
      <c r="I518" s="223">
        <f>PRESSÃO!K518</f>
        <v>1.5</v>
      </c>
      <c r="J518" s="223">
        <f>PRESSÃO!L518</f>
        <v>0.1601061694571283</v>
      </c>
      <c r="K518" s="108" t="s">
        <v>137</v>
      </c>
      <c r="L518" s="108" t="s">
        <v>137</v>
      </c>
      <c r="M518" s="108" t="s">
        <v>137</v>
      </c>
      <c r="N518" s="108" t="s">
        <v>137</v>
      </c>
      <c r="O518" s="108" t="s">
        <v>137</v>
      </c>
      <c r="P518" s="108" t="s">
        <v>137</v>
      </c>
      <c r="Q518" s="108" t="s">
        <v>137</v>
      </c>
      <c r="R518" s="108" t="s">
        <v>137</v>
      </c>
      <c r="S518" s="108" t="s">
        <v>137</v>
      </c>
      <c r="T518" s="108" t="s">
        <v>137</v>
      </c>
      <c r="U518" s="299">
        <f>(I518*31536000)/FM!I518</f>
        <v>21940.630797773654</v>
      </c>
      <c r="V518" s="299">
        <f>(J518*31536000)/FM!I518</f>
        <v>2341.8869016697581</v>
      </c>
      <c r="W518" s="87">
        <v>89.22</v>
      </c>
      <c r="X518" s="86">
        <v>84.59</v>
      </c>
      <c r="Y518" s="87">
        <v>87.8</v>
      </c>
      <c r="Z518" s="87">
        <v>13.5</v>
      </c>
      <c r="AA518" s="87">
        <v>100</v>
      </c>
      <c r="AB518" s="223">
        <f>(PRESSÃO!M518/PRESSÃO!J518)*100</f>
        <v>1.7597018989966153E-2</v>
      </c>
      <c r="AC518" s="223">
        <f>(PRESSÃO!M518/PRESSÃO!K518)*100</f>
        <v>8.0999999999999996E-3</v>
      </c>
      <c r="AD518" s="223">
        <f>(PRESSÃO!N518/PRESSÃO!I518)*100</f>
        <v>0</v>
      </c>
      <c r="AE518" s="223">
        <f>(PRESSÃO!O518/PRESSÃO!L518)*100</f>
        <v>7.5887144394229056E-2</v>
      </c>
      <c r="AF518" s="108">
        <v>0</v>
      </c>
      <c r="AG518" s="129"/>
    </row>
    <row r="519" spans="1:33" ht="15" customHeight="1" x14ac:dyDescent="0.2">
      <c r="A519" s="277">
        <v>14</v>
      </c>
      <c r="B519" s="279">
        <v>30</v>
      </c>
      <c r="C519" s="4" t="s">
        <v>624</v>
      </c>
      <c r="D519" s="1" t="s">
        <v>8</v>
      </c>
      <c r="E519" s="291">
        <v>3543253</v>
      </c>
      <c r="F519" s="94">
        <v>332.07</v>
      </c>
      <c r="G519" s="94">
        <v>1.2408228132927448</v>
      </c>
      <c r="H519" s="94">
        <v>1.6811147792998478</v>
      </c>
      <c r="I519" s="223">
        <f>PRESSÃO!K519</f>
        <v>3.77</v>
      </c>
      <c r="J519" s="223">
        <f>PRESSÃO!L519</f>
        <v>0.44029196600710296</v>
      </c>
      <c r="K519" s="108" t="s">
        <v>137</v>
      </c>
      <c r="L519" s="108" t="s">
        <v>137</v>
      </c>
      <c r="M519" s="108" t="s">
        <v>137</v>
      </c>
      <c r="N519" s="108" t="s">
        <v>137</v>
      </c>
      <c r="O519" s="108" t="s">
        <v>137</v>
      </c>
      <c r="P519" s="108" t="s">
        <v>137</v>
      </c>
      <c r="Q519" s="108" t="s">
        <v>137</v>
      </c>
      <c r="R519" s="108" t="s">
        <v>137</v>
      </c>
      <c r="S519" s="108" t="s">
        <v>137</v>
      </c>
      <c r="T519" s="108" t="s">
        <v>137</v>
      </c>
      <c r="U519" s="299">
        <f>(I519*31536000)/FM!I519</f>
        <v>15905.113043478261</v>
      </c>
      <c r="V519" s="299">
        <f>(J519*31536000)/FM!I519</f>
        <v>1857.5314301003343</v>
      </c>
      <c r="W519" s="87">
        <v>83.99</v>
      </c>
      <c r="X519" s="86">
        <v>98.93</v>
      </c>
      <c r="Y519" s="87">
        <v>37.270000000000003</v>
      </c>
      <c r="Z519" s="87">
        <v>18.510000000000002</v>
      </c>
      <c r="AA519" s="87">
        <v>100</v>
      </c>
      <c r="AB519" s="223">
        <f>(PRESSÃO!M519/PRESSÃO!J519)*100</f>
        <v>8.4759114460551164</v>
      </c>
      <c r="AC519" s="223">
        <f>(PRESSÃO!M519/PRESSÃO!K519)*100</f>
        <v>3.7795702917771878</v>
      </c>
      <c r="AD519" s="223">
        <f>(PRESSÃO!N519/PRESSÃO!I519)*100</f>
        <v>11.293635037876957</v>
      </c>
      <c r="AE519" s="223">
        <f>(PRESSÃO!O519/PRESSÃO!L519)*100</f>
        <v>0.53505405092083713</v>
      </c>
      <c r="AF519" s="108">
        <v>0</v>
      </c>
      <c r="AG519" s="129"/>
    </row>
    <row r="520" spans="1:33" ht="15" customHeight="1" x14ac:dyDescent="0.2">
      <c r="A520" s="277">
        <v>6</v>
      </c>
      <c r="B520" s="279">
        <v>30</v>
      </c>
      <c r="C520" s="4" t="s">
        <v>625</v>
      </c>
      <c r="D520" s="1" t="s">
        <v>16</v>
      </c>
      <c r="E520" s="291">
        <v>3543303</v>
      </c>
      <c r="F520" s="94">
        <v>99.18</v>
      </c>
      <c r="G520" s="94">
        <v>0.34022561009639779</v>
      </c>
      <c r="H520" s="94">
        <v>0.55036495750887882</v>
      </c>
      <c r="I520" s="223">
        <f>PRESSÃO!K520</f>
        <v>1.46</v>
      </c>
      <c r="J520" s="223">
        <f>PRESSÃO!L520</f>
        <v>0.21013934741248103</v>
      </c>
      <c r="K520" s="108" t="s">
        <v>137</v>
      </c>
      <c r="L520" s="108" t="s">
        <v>137</v>
      </c>
      <c r="M520" s="108" t="s">
        <v>137</v>
      </c>
      <c r="N520" s="108" t="s">
        <v>137</v>
      </c>
      <c r="O520" s="108" t="s">
        <v>137</v>
      </c>
      <c r="P520" s="108" t="s">
        <v>137</v>
      </c>
      <c r="Q520" s="108" t="s">
        <v>137</v>
      </c>
      <c r="R520" s="108" t="s">
        <v>137</v>
      </c>
      <c r="S520" s="108" t="s">
        <v>137</v>
      </c>
      <c r="T520" s="108" t="s">
        <v>137</v>
      </c>
      <c r="U520" s="299">
        <f>(I520*31536000)/FM!I520</f>
        <v>393.94703743315506</v>
      </c>
      <c r="V520" s="299">
        <f>(J520*31536000)/FM!I520</f>
        <v>56.701214631016057</v>
      </c>
      <c r="W520" s="87">
        <v>89.35</v>
      </c>
      <c r="X520" s="86">
        <v>100</v>
      </c>
      <c r="Y520" s="87">
        <v>72.63</v>
      </c>
      <c r="Z520" s="87">
        <v>33.46</v>
      </c>
      <c r="AA520" s="87">
        <v>89.35</v>
      </c>
      <c r="AB520" s="223">
        <f>(PRESSÃO!M520/PRESSÃO!J520)*100</f>
        <v>2.4426882228931013</v>
      </c>
      <c r="AC520" s="223">
        <f>(PRESSÃO!M520/PRESSÃO!K520)*100</f>
        <v>0.92080136986301409</v>
      </c>
      <c r="AD520" s="223">
        <f>(PRESSÃO!N520/PRESSÃO!I520)*100</f>
        <v>0.57073892804536974</v>
      </c>
      <c r="AE520" s="223">
        <f>(PRESSÃO!O520/PRESSÃO!L520)*100</f>
        <v>5.4734632716941896</v>
      </c>
      <c r="AF520" s="108">
        <v>0</v>
      </c>
      <c r="AG520" s="129"/>
    </row>
    <row r="521" spans="1:33" ht="15" customHeight="1" x14ac:dyDescent="0.2">
      <c r="A521" s="277">
        <v>4</v>
      </c>
      <c r="B521" s="279">
        <v>30</v>
      </c>
      <c r="C521" s="4" t="s">
        <v>626</v>
      </c>
      <c r="D521" s="1" t="s">
        <v>15</v>
      </c>
      <c r="E521" s="291">
        <v>3543402</v>
      </c>
      <c r="F521" s="94">
        <v>650.37</v>
      </c>
      <c r="G521" s="94">
        <v>2.141420016489092</v>
      </c>
      <c r="H521" s="94">
        <v>3.1520902111872142</v>
      </c>
      <c r="I521" s="223">
        <f>PRESSÃO!K521</f>
        <v>9.75</v>
      </c>
      <c r="J521" s="223">
        <f>PRESSÃO!L521</f>
        <v>1.0106701946981222</v>
      </c>
      <c r="K521" s="108" t="s">
        <v>137</v>
      </c>
      <c r="L521" s="108" t="s">
        <v>137</v>
      </c>
      <c r="M521" s="108" t="s">
        <v>137</v>
      </c>
      <c r="N521" s="108" t="s">
        <v>137</v>
      </c>
      <c r="O521" s="108" t="s">
        <v>137</v>
      </c>
      <c r="P521" s="108" t="s">
        <v>137</v>
      </c>
      <c r="Q521" s="108" t="s">
        <v>137</v>
      </c>
      <c r="R521" s="108" t="s">
        <v>137</v>
      </c>
      <c r="S521" s="108" t="s">
        <v>137</v>
      </c>
      <c r="T521" s="108" t="s">
        <v>137</v>
      </c>
      <c r="U521" s="299">
        <f>(I521*31536000)/FM!I521</f>
        <v>469.50570551219818</v>
      </c>
      <c r="V521" s="299">
        <f>(J521*31536000)/FM!I521</f>
        <v>48.668248492501803</v>
      </c>
      <c r="W521" s="87">
        <v>99.72</v>
      </c>
      <c r="X521" s="86">
        <v>100</v>
      </c>
      <c r="Y521" s="87">
        <v>97.72</v>
      </c>
      <c r="Z521" s="87">
        <v>23.06</v>
      </c>
      <c r="AA521" s="87">
        <v>100</v>
      </c>
      <c r="AB521" s="223">
        <f>(PRESSÃO!M521/PRESSÃO!J521)*100</f>
        <v>126.35228477486771</v>
      </c>
      <c r="AC521" s="223">
        <f>(PRESSÃO!M521/PRESSÃO!K521)*100</f>
        <v>40.848594871794852</v>
      </c>
      <c r="AD521" s="223">
        <f>(PRESSÃO!N521/PRESSÃO!I521)*100</f>
        <v>5.8527004994322818</v>
      </c>
      <c r="AE521" s="223">
        <f>(PRESSÃO!O521/PRESSÃO!L521)*100</f>
        <v>381.6682356158895</v>
      </c>
      <c r="AF521" s="108">
        <v>0</v>
      </c>
      <c r="AG521" s="129"/>
    </row>
    <row r="522" spans="1:33" ht="15" customHeight="1" x14ac:dyDescent="0.2">
      <c r="A522" s="277">
        <v>8</v>
      </c>
      <c r="B522" s="279">
        <v>30</v>
      </c>
      <c r="C522" s="4" t="s">
        <v>627</v>
      </c>
      <c r="D522" s="1" t="s">
        <v>51</v>
      </c>
      <c r="E522" s="291">
        <v>3543600</v>
      </c>
      <c r="F522" s="94">
        <v>171.58</v>
      </c>
      <c r="G522" s="94">
        <v>0.51033841514459666</v>
      </c>
      <c r="H522" s="94">
        <v>0.83055075405885337</v>
      </c>
      <c r="I522" s="223">
        <f>PRESSÃO!K522</f>
        <v>2.67</v>
      </c>
      <c r="J522" s="223">
        <f>PRESSÃO!L522</f>
        <v>0.32021233891425671</v>
      </c>
      <c r="K522" s="108" t="s">
        <v>137</v>
      </c>
      <c r="L522" s="108" t="s">
        <v>137</v>
      </c>
      <c r="M522" s="108" t="s">
        <v>137</v>
      </c>
      <c r="N522" s="108" t="s">
        <v>137</v>
      </c>
      <c r="O522" s="108" t="s">
        <v>137</v>
      </c>
      <c r="P522" s="108" t="s">
        <v>137</v>
      </c>
      <c r="Q522" s="108" t="s">
        <v>137</v>
      </c>
      <c r="R522" s="108" t="s">
        <v>137</v>
      </c>
      <c r="S522" s="108" t="s">
        <v>137</v>
      </c>
      <c r="T522" s="108" t="s">
        <v>137</v>
      </c>
      <c r="U522" s="299">
        <f>(I522*31536000)/FM!I522</f>
        <v>24377.857556456282</v>
      </c>
      <c r="V522" s="299">
        <f>(J522*31536000)/FM!I522</f>
        <v>2923.6295078170238</v>
      </c>
      <c r="W522" s="87">
        <v>83.57</v>
      </c>
      <c r="X522" s="86">
        <v>86.99</v>
      </c>
      <c r="Y522" s="87">
        <v>78.400000000000006</v>
      </c>
      <c r="Z522" s="87">
        <v>10.66</v>
      </c>
      <c r="AA522" s="87">
        <v>95.46</v>
      </c>
      <c r="AB522" s="223">
        <f>(PRESSÃO!M522/PRESSÃO!J522)*100</f>
        <v>3.5264672094830889</v>
      </c>
      <c r="AC522" s="223">
        <f>(PRESSÃO!M522/PRESSÃO!K522)*100</f>
        <v>1.0969700374531834</v>
      </c>
      <c r="AD522" s="223">
        <f>(PRESSÃO!N522/PRESSÃO!I522)*100</f>
        <v>2.9647973875752625</v>
      </c>
      <c r="AE522" s="223">
        <f>(PRESSÃO!O522/PRESSÃO!L522)*100</f>
        <v>4.4216284881486878</v>
      </c>
      <c r="AF522" s="108">
        <v>0</v>
      </c>
      <c r="AG522" s="129"/>
    </row>
    <row r="523" spans="1:33" ht="15" customHeight="1" x14ac:dyDescent="0.2">
      <c r="A523" s="277">
        <v>9</v>
      </c>
      <c r="B523" s="279">
        <v>30</v>
      </c>
      <c r="C523" s="4" t="s">
        <v>628</v>
      </c>
      <c r="D523" s="1" t="s">
        <v>18</v>
      </c>
      <c r="E523" s="291">
        <v>3543709</v>
      </c>
      <c r="F523" s="94">
        <v>313.42</v>
      </c>
      <c r="G523" s="94">
        <v>1.0306834658802639</v>
      </c>
      <c r="H523" s="94">
        <v>1.53101524543379</v>
      </c>
      <c r="I523" s="223">
        <f>PRESSÃO!K523</f>
        <v>4.24</v>
      </c>
      <c r="J523" s="223">
        <f>PRESSÃO!L523</f>
        <v>0.50033177955352603</v>
      </c>
      <c r="K523" s="108" t="s">
        <v>137</v>
      </c>
      <c r="L523" s="108" t="s">
        <v>137</v>
      </c>
      <c r="M523" s="108" t="s">
        <v>137</v>
      </c>
      <c r="N523" s="108" t="s">
        <v>137</v>
      </c>
      <c r="O523" s="108" t="s">
        <v>137</v>
      </c>
      <c r="P523" s="108" t="s">
        <v>137</v>
      </c>
      <c r="Q523" s="108" t="s">
        <v>137</v>
      </c>
      <c r="R523" s="108" t="s">
        <v>137</v>
      </c>
      <c r="S523" s="108" t="s">
        <v>137</v>
      </c>
      <c r="T523" s="108" t="s">
        <v>137</v>
      </c>
      <c r="U523" s="299">
        <f>(I523*31536000)/FM!I523</f>
        <v>12788.125478194339</v>
      </c>
      <c r="V523" s="299">
        <f>(J523*31536000)/FM!I523</f>
        <v>1509.034334353481</v>
      </c>
      <c r="W523" s="87">
        <v>81.23</v>
      </c>
      <c r="X523" s="86">
        <v>100</v>
      </c>
      <c r="Y523" s="87">
        <v>81.23</v>
      </c>
      <c r="Z523" s="87">
        <v>46.58</v>
      </c>
      <c r="AA523" s="87">
        <v>100</v>
      </c>
      <c r="AB523" s="223">
        <f>(PRESSÃO!M523/PRESSÃO!J523)*100</f>
        <v>18.248472759057339</v>
      </c>
      <c r="AC523" s="223">
        <f>(PRESSÃO!M523/PRESSÃO!K523)*100</f>
        <v>6.5893136792452829</v>
      </c>
      <c r="AD523" s="223">
        <f>(PRESSÃO!N523/PRESSÃO!I523)*100</f>
        <v>10.132606513756997</v>
      </c>
      <c r="AE523" s="223">
        <f>(PRESSÃO!O523/PRESSÃO!L523)*100</f>
        <v>34.967157224376038</v>
      </c>
      <c r="AF523" s="108">
        <v>0</v>
      </c>
      <c r="AG523" s="129"/>
    </row>
    <row r="524" spans="1:33" ht="15" customHeight="1" x14ac:dyDescent="0.2">
      <c r="A524" s="277">
        <v>20</v>
      </c>
      <c r="B524" s="279">
        <v>30</v>
      </c>
      <c r="C524" s="4" t="s">
        <v>629</v>
      </c>
      <c r="D524" s="1" t="s">
        <v>3</v>
      </c>
      <c r="E524" s="291">
        <v>3543808</v>
      </c>
      <c r="F524" s="94">
        <v>358.5</v>
      </c>
      <c r="G524" s="94">
        <v>0.75049766933028916</v>
      </c>
      <c r="H524" s="94">
        <v>1.070710008244546</v>
      </c>
      <c r="I524" s="223">
        <f>PRESSÃO!K524</f>
        <v>2.58</v>
      </c>
      <c r="J524" s="223">
        <f>PRESSÃO!L524</f>
        <v>0.32021233891425682</v>
      </c>
      <c r="K524" s="108" t="s">
        <v>137</v>
      </c>
      <c r="L524" s="108" t="s">
        <v>137</v>
      </c>
      <c r="M524" s="108" t="s">
        <v>137</v>
      </c>
      <c r="N524" s="108" t="s">
        <v>137</v>
      </c>
      <c r="O524" s="108" t="s">
        <v>137</v>
      </c>
      <c r="P524" s="108" t="s">
        <v>137</v>
      </c>
      <c r="Q524" s="108" t="s">
        <v>137</v>
      </c>
      <c r="R524" s="108" t="s">
        <v>137</v>
      </c>
      <c r="S524" s="108" t="s">
        <v>137</v>
      </c>
      <c r="T524" s="108" t="s">
        <v>137</v>
      </c>
      <c r="U524" s="299">
        <f>(I524*31536000)/FM!I524</f>
        <v>8306.5727411944863</v>
      </c>
      <c r="V524" s="299">
        <f>(J524*31536000)/FM!I524</f>
        <v>1030.9562348136808</v>
      </c>
      <c r="W524" s="87" t="s">
        <v>858</v>
      </c>
      <c r="X524" s="86">
        <v>86.92</v>
      </c>
      <c r="Y524" s="87" t="s">
        <v>858</v>
      </c>
      <c r="Z524" s="87" t="s">
        <v>858</v>
      </c>
      <c r="AA524" s="87" t="s">
        <v>858</v>
      </c>
      <c r="AB524" s="223">
        <f>(PRESSÃO!M524/PRESSÃO!J524)*100</f>
        <v>1.6560039472378132</v>
      </c>
      <c r="AC524" s="223">
        <f>(PRESSÃO!M524/PRESSÃO!K524)*100</f>
        <v>0.6872480620155037</v>
      </c>
      <c r="AD524" s="223">
        <f>(PRESSÃO!N524/PRESSÃO!I524)*100</f>
        <v>1.5412039867254497</v>
      </c>
      <c r="AE524" s="223">
        <f>(PRESSÃO!O524/PRESSÃO!L524)*100</f>
        <v>1.9250663546886655</v>
      </c>
      <c r="AF524" s="108">
        <v>0</v>
      </c>
      <c r="AG524" s="129"/>
    </row>
    <row r="525" spans="1:33" ht="15" customHeight="1" x14ac:dyDescent="0.2">
      <c r="A525" s="277">
        <v>5</v>
      </c>
      <c r="B525" s="279">
        <v>30</v>
      </c>
      <c r="C525" s="4" t="s">
        <v>630</v>
      </c>
      <c r="D525" s="1" t="s">
        <v>9</v>
      </c>
      <c r="E525" s="291">
        <v>3543907</v>
      </c>
      <c r="F525" s="94">
        <v>498.01</v>
      </c>
      <c r="G525" s="94">
        <v>1.5009953386605783</v>
      </c>
      <c r="H525" s="94">
        <v>2.3015261859462202</v>
      </c>
      <c r="I525" s="223">
        <f>PRESSÃO!K525</f>
        <v>6.09</v>
      </c>
      <c r="J525" s="223">
        <f>PRESSÃO!L525</f>
        <v>0.80053084728564183</v>
      </c>
      <c r="K525" s="108" t="s">
        <v>137</v>
      </c>
      <c r="L525" s="108" t="s">
        <v>137</v>
      </c>
      <c r="M525" s="108" t="s">
        <v>137</v>
      </c>
      <c r="N525" s="108" t="s">
        <v>137</v>
      </c>
      <c r="O525" s="108" t="s">
        <v>137</v>
      </c>
      <c r="P525" s="108" t="s">
        <v>137</v>
      </c>
      <c r="Q525" s="108" t="s">
        <v>137</v>
      </c>
      <c r="R525" s="108" t="s">
        <v>137</v>
      </c>
      <c r="S525" s="108" t="s">
        <v>137</v>
      </c>
      <c r="T525" s="108" t="s">
        <v>137</v>
      </c>
      <c r="U525" s="299">
        <f>(I525*31536000)/FM!I525</f>
        <v>982.42488106808537</v>
      </c>
      <c r="V525" s="299">
        <f>(J525*31536000)/FM!I525</f>
        <v>129.13980663972583</v>
      </c>
      <c r="W525" s="87">
        <v>100</v>
      </c>
      <c r="X525" s="86">
        <v>100</v>
      </c>
      <c r="Y525" s="87">
        <v>100</v>
      </c>
      <c r="Z525" s="87">
        <v>37.32</v>
      </c>
      <c r="AA525" s="87">
        <v>99.61</v>
      </c>
      <c r="AB525" s="223">
        <f>(PRESSÃO!M525/PRESSÃO!J525)*100</f>
        <v>50.59043025927177</v>
      </c>
      <c r="AC525" s="223">
        <f>(PRESSÃO!M525/PRESSÃO!K525)*100</f>
        <v>19.119080459770117</v>
      </c>
      <c r="AD525" s="223">
        <f>(PRESSÃO!N525/PRESSÃO!I525)*100</f>
        <v>69.174731810062866</v>
      </c>
      <c r="AE525" s="223">
        <f>(PRESSÃO!O525/PRESSÃO!L525)*100</f>
        <v>15.74486485153845</v>
      </c>
      <c r="AF525" s="108">
        <v>4</v>
      </c>
      <c r="AG525" s="129"/>
    </row>
    <row r="526" spans="1:33" ht="15" customHeight="1" x14ac:dyDescent="0.2">
      <c r="A526" s="277">
        <v>5</v>
      </c>
      <c r="B526" s="279">
        <v>30</v>
      </c>
      <c r="C526" s="4" t="s">
        <v>631</v>
      </c>
      <c r="D526" s="1" t="s">
        <v>9</v>
      </c>
      <c r="E526" s="291">
        <v>3544004</v>
      </c>
      <c r="F526" s="94">
        <v>226.94</v>
      </c>
      <c r="G526" s="94">
        <v>0.69045785578386598</v>
      </c>
      <c r="H526" s="94">
        <v>1.0607033726534754</v>
      </c>
      <c r="I526" s="223">
        <f>PRESSÃO!K526</f>
        <v>2.8</v>
      </c>
      <c r="J526" s="223">
        <f>PRESSÃO!L526</f>
        <v>0.37024551686960938</v>
      </c>
      <c r="K526" s="108" t="s">
        <v>137</v>
      </c>
      <c r="L526" s="108" t="s">
        <v>137</v>
      </c>
      <c r="M526" s="108" t="s">
        <v>137</v>
      </c>
      <c r="N526" s="108" t="s">
        <v>137</v>
      </c>
      <c r="O526" s="108" t="s">
        <v>137</v>
      </c>
      <c r="P526" s="108" t="s">
        <v>137</v>
      </c>
      <c r="Q526" s="108" t="s">
        <v>137</v>
      </c>
      <c r="R526" s="108" t="s">
        <v>137</v>
      </c>
      <c r="S526" s="108" t="s">
        <v>137</v>
      </c>
      <c r="T526" s="108" t="s">
        <v>137</v>
      </c>
      <c r="U526" s="299">
        <f>(I526*31536000)/FM!I526</f>
        <v>2709.112106522673</v>
      </c>
      <c r="V526" s="299">
        <f>(J526*31536000)/FM!I526</f>
        <v>358.22736147757257</v>
      </c>
      <c r="W526" s="87">
        <v>96.82</v>
      </c>
      <c r="X526" s="86">
        <v>100</v>
      </c>
      <c r="Y526" s="87">
        <v>96.82</v>
      </c>
      <c r="Z526" s="87">
        <v>42.65</v>
      </c>
      <c r="AA526" s="87">
        <v>100</v>
      </c>
      <c r="AB526" s="223">
        <f>(PRESSÃO!M526/PRESSÃO!J526)*100</f>
        <v>21.736208816158946</v>
      </c>
      <c r="AC526" s="223">
        <f>(PRESSÃO!M526/PRESSÃO!K526)*100</f>
        <v>8.2341678571428574</v>
      </c>
      <c r="AD526" s="223">
        <f>(PRESSÃO!N526/PRESSÃO!I526)*100</f>
        <v>28.068346007879335</v>
      </c>
      <c r="AE526" s="223">
        <f>(PRESSÃO!O526/PRESSÃO!L526)*100</f>
        <v>9.9276286478155242</v>
      </c>
      <c r="AF526" s="108">
        <v>0</v>
      </c>
      <c r="AG526" s="129"/>
    </row>
    <row r="527" spans="1:33" ht="15" customHeight="1" x14ac:dyDescent="0.2">
      <c r="A527" s="277">
        <v>6</v>
      </c>
      <c r="B527" s="279">
        <v>30</v>
      </c>
      <c r="C527" s="4" t="s">
        <v>632</v>
      </c>
      <c r="D527" s="1" t="s">
        <v>16</v>
      </c>
      <c r="E527" s="291">
        <v>3544103</v>
      </c>
      <c r="F527" s="94">
        <v>36.67</v>
      </c>
      <c r="G527" s="94">
        <v>0.12007962709284625</v>
      </c>
      <c r="H527" s="94">
        <v>0.20013271182141046</v>
      </c>
      <c r="I527" s="223">
        <f>PRESSÃO!K527</f>
        <v>0.54</v>
      </c>
      <c r="J527" s="223">
        <f>PRESSÃO!L527</f>
        <v>8.0053084728564206E-2</v>
      </c>
      <c r="K527" s="108" t="s">
        <v>137</v>
      </c>
      <c r="L527" s="108" t="s">
        <v>137</v>
      </c>
      <c r="M527" s="108" t="s">
        <v>137</v>
      </c>
      <c r="N527" s="108" t="s">
        <v>137</v>
      </c>
      <c r="O527" s="108" t="s">
        <v>137</v>
      </c>
      <c r="P527" s="108" t="s">
        <v>137</v>
      </c>
      <c r="Q527" s="108" t="s">
        <v>137</v>
      </c>
      <c r="R527" s="108" t="s">
        <v>137</v>
      </c>
      <c r="S527" s="108" t="s">
        <v>137</v>
      </c>
      <c r="T527" s="108" t="s">
        <v>137</v>
      </c>
      <c r="U527" s="299">
        <f>(I527*31536000)/FM!I527</f>
        <v>358.45415508966909</v>
      </c>
      <c r="V527" s="299">
        <f>(J527*31536000)/FM!I527</f>
        <v>53.139557127220698</v>
      </c>
      <c r="W527" s="87">
        <v>85.31</v>
      </c>
      <c r="X527" s="86">
        <v>76</v>
      </c>
      <c r="Y527" s="87">
        <v>52.31</v>
      </c>
      <c r="Z527" s="87">
        <v>26.01</v>
      </c>
      <c r="AA527" s="87">
        <v>85.31</v>
      </c>
      <c r="AB527" s="223">
        <f>(PRESSÃO!M527/PRESSÃO!J527)*100</f>
        <v>55.871276105917289</v>
      </c>
      <c r="AC527" s="223">
        <f>(PRESSÃO!M527/PRESSÃO!K527)*100</f>
        <v>20.706796296296297</v>
      </c>
      <c r="AD527" s="223">
        <f>(PRESSÃO!N527/PRESSÃO!I527)*100</f>
        <v>83.278073409304838</v>
      </c>
      <c r="AE527" s="223">
        <f>(PRESSÃO!O527/PRESSÃO!L527)*100</f>
        <v>14.761080150835978</v>
      </c>
      <c r="AF527" s="108">
        <v>0</v>
      </c>
      <c r="AG527" s="129"/>
    </row>
    <row r="528" spans="1:33" ht="15" customHeight="1" x14ac:dyDescent="0.2">
      <c r="A528" s="277">
        <v>15</v>
      </c>
      <c r="B528" s="279">
        <v>30</v>
      </c>
      <c r="C528" s="4" t="s">
        <v>633</v>
      </c>
      <c r="D528" s="1" t="s">
        <v>17</v>
      </c>
      <c r="E528" s="291">
        <v>3544202</v>
      </c>
      <c r="F528" s="94">
        <v>630.67999999999995</v>
      </c>
      <c r="G528" s="94">
        <v>1.0306834658802639</v>
      </c>
      <c r="H528" s="94">
        <v>1.5510285166159312</v>
      </c>
      <c r="I528" s="223">
        <f>PRESSÃO!K528</f>
        <v>4.8499999999999996</v>
      </c>
      <c r="J528" s="223">
        <f>PRESSÃO!L528</f>
        <v>0.52034505073566728</v>
      </c>
      <c r="K528" s="108" t="s">
        <v>137</v>
      </c>
      <c r="L528" s="108" t="s">
        <v>137</v>
      </c>
      <c r="M528" s="108" t="s">
        <v>137</v>
      </c>
      <c r="N528" s="108" t="s">
        <v>137</v>
      </c>
      <c r="O528" s="108" t="s">
        <v>137</v>
      </c>
      <c r="P528" s="108" t="s">
        <v>137</v>
      </c>
      <c r="Q528" s="108" t="s">
        <v>137</v>
      </c>
      <c r="R528" s="108" t="s">
        <v>137</v>
      </c>
      <c r="S528" s="108" t="s">
        <v>137</v>
      </c>
      <c r="T528" s="108" t="s">
        <v>137</v>
      </c>
      <c r="U528" s="299">
        <f>(I528*31536000)/FM!I528</f>
        <v>13799.133886683509</v>
      </c>
      <c r="V528" s="299">
        <f>(J528*31536000)/FM!I528</f>
        <v>1480.4764994586794</v>
      </c>
      <c r="W528" s="87">
        <v>74.739999999999995</v>
      </c>
      <c r="X528" s="86">
        <v>79.11</v>
      </c>
      <c r="Y528" s="87">
        <v>73.97</v>
      </c>
      <c r="Z528" s="87">
        <v>13.18</v>
      </c>
      <c r="AA528" s="87">
        <v>94.48</v>
      </c>
      <c r="AB528" s="223">
        <f>(PRESSÃO!M528/PRESSÃO!J528)*100</f>
        <v>9.1960140301739539</v>
      </c>
      <c r="AC528" s="223">
        <f>(PRESSÃO!M528/PRESSÃO!K528)*100</f>
        <v>2.9408824742268038</v>
      </c>
      <c r="AD528" s="223">
        <f>(PRESSÃO!N528/PRESSÃO!I528)*100</f>
        <v>13.037892277163108</v>
      </c>
      <c r="AE528" s="223">
        <f>(PRESSÃO!O528/PRESSÃO!L528)*100</f>
        <v>1.5861398101762065</v>
      </c>
      <c r="AF528" s="108">
        <v>0</v>
      </c>
      <c r="AG528" s="129"/>
    </row>
    <row r="529" spans="1:33" ht="15" customHeight="1" x14ac:dyDescent="0.2">
      <c r="A529" s="277">
        <v>14</v>
      </c>
      <c r="B529" s="279">
        <v>30</v>
      </c>
      <c r="C529" s="4" t="s">
        <v>634</v>
      </c>
      <c r="D529" s="1" t="s">
        <v>8</v>
      </c>
      <c r="E529" s="291">
        <v>3543501</v>
      </c>
      <c r="F529" s="94">
        <v>386.2</v>
      </c>
      <c r="G529" s="94">
        <v>1.4509621607052257</v>
      </c>
      <c r="H529" s="94">
        <v>1.9613005758498225</v>
      </c>
      <c r="I529" s="223">
        <f>PRESSÃO!K529</f>
        <v>4.3899999999999997</v>
      </c>
      <c r="J529" s="223">
        <f>PRESSÃO!L529</f>
        <v>0.51033841514459688</v>
      </c>
      <c r="K529" s="108" t="s">
        <v>137</v>
      </c>
      <c r="L529" s="108" t="s">
        <v>137</v>
      </c>
      <c r="M529" s="108" t="s">
        <v>137</v>
      </c>
      <c r="N529" s="108" t="s">
        <v>137</v>
      </c>
      <c r="O529" s="108" t="s">
        <v>137</v>
      </c>
      <c r="P529" s="108" t="s">
        <v>137</v>
      </c>
      <c r="Q529" s="108" t="s">
        <v>137</v>
      </c>
      <c r="R529" s="108" t="s">
        <v>137</v>
      </c>
      <c r="S529" s="108" t="s">
        <v>137</v>
      </c>
      <c r="T529" s="108" t="s">
        <v>137</v>
      </c>
      <c r="U529" s="299">
        <f>(I529*31536000)/FM!I529</f>
        <v>23645.267292912042</v>
      </c>
      <c r="V529" s="299">
        <f>(J529*31536000)/FM!I529</f>
        <v>2748.7672519214361</v>
      </c>
      <c r="W529" s="87">
        <v>76.97</v>
      </c>
      <c r="X529" s="86">
        <v>100</v>
      </c>
      <c r="Y529" s="87">
        <v>67.41</v>
      </c>
      <c r="Z529" s="87">
        <v>43.01</v>
      </c>
      <c r="AA529" s="87">
        <v>100</v>
      </c>
      <c r="AB529" s="223">
        <f>(PRESSÃO!M529/PRESSÃO!J529)*100</f>
        <v>1.3995509070865542</v>
      </c>
      <c r="AC529" s="223">
        <f>(PRESSÃO!M529/PRESSÃO!K529)*100</f>
        <v>0.62527107061503417</v>
      </c>
      <c r="AD529" s="223">
        <f>(PRESSÃO!N529/PRESSÃO!I529)*100</f>
        <v>1.7558831436112063</v>
      </c>
      <c r="AE529" s="223">
        <f>(PRESSÃO!O529/PRESSÃO!L529)*100</f>
        <v>0.38644945030077854</v>
      </c>
      <c r="AF529" s="108">
        <v>0</v>
      </c>
      <c r="AG529" s="129"/>
    </row>
    <row r="530" spans="1:33" ht="15" customHeight="1" x14ac:dyDescent="0.2">
      <c r="A530" s="277">
        <v>22</v>
      </c>
      <c r="B530" s="279">
        <v>30</v>
      </c>
      <c r="C530" s="4" t="s">
        <v>635</v>
      </c>
      <c r="D530" s="1" t="s">
        <v>5</v>
      </c>
      <c r="E530" s="291">
        <v>3544251</v>
      </c>
      <c r="F530" s="94">
        <v>741.22</v>
      </c>
      <c r="G530" s="94">
        <v>2.0513602961694573</v>
      </c>
      <c r="H530" s="94">
        <v>2.841884507864028</v>
      </c>
      <c r="I530" s="223">
        <f>PRESSÃO!K530</f>
        <v>5.55</v>
      </c>
      <c r="J530" s="223">
        <f>PRESSÃO!L530</f>
        <v>0.79052421169457077</v>
      </c>
      <c r="K530" s="108" t="s">
        <v>137</v>
      </c>
      <c r="L530" s="108" t="s">
        <v>137</v>
      </c>
      <c r="M530" s="108" t="s">
        <v>137</v>
      </c>
      <c r="N530" s="108" t="s">
        <v>137</v>
      </c>
      <c r="O530" s="108" t="s">
        <v>137</v>
      </c>
      <c r="P530" s="108" t="s">
        <v>137</v>
      </c>
      <c r="Q530" s="108" t="s">
        <v>137</v>
      </c>
      <c r="R530" s="108" t="s">
        <v>137</v>
      </c>
      <c r="S530" s="108" t="s">
        <v>137</v>
      </c>
      <c r="T530" s="108" t="s">
        <v>137</v>
      </c>
      <c r="U530" s="299">
        <f>(I530*31536000)/FM!I530</f>
        <v>9314.2887552551747</v>
      </c>
      <c r="V530" s="299">
        <f>(J530*31536000)/FM!I530</f>
        <v>1326.6974370709374</v>
      </c>
      <c r="W530" s="87">
        <v>81.02</v>
      </c>
      <c r="X530" s="86">
        <v>80.540000000000006</v>
      </c>
      <c r="Y530" s="87">
        <v>80.59</v>
      </c>
      <c r="Z530" s="87">
        <v>17.59</v>
      </c>
      <c r="AA530" s="87">
        <v>100</v>
      </c>
      <c r="AB530" s="223">
        <f>(PRESSÃO!M530/PRESSÃO!J530)*100</f>
        <v>3.9971152833855821</v>
      </c>
      <c r="AC530" s="223">
        <f>(PRESSÃO!M530/PRESSÃO!K530)*100</f>
        <v>2.0467279279279316</v>
      </c>
      <c r="AD530" s="223">
        <f>(PRESSÃO!N530/PRESSÃO!I530)*100</f>
        <v>1.1160155552756603</v>
      </c>
      <c r="AE530" s="223">
        <f>(PRESSÃO!O530/PRESSÃO!L530)*100</f>
        <v>11.473386729746778</v>
      </c>
      <c r="AF530" s="108">
        <v>0</v>
      </c>
      <c r="AG530" s="129"/>
    </row>
    <row r="531" spans="1:33" ht="15" customHeight="1" x14ac:dyDescent="0.2">
      <c r="A531" s="277">
        <v>2</v>
      </c>
      <c r="B531" s="279">
        <v>30</v>
      </c>
      <c r="C531" s="4" t="s">
        <v>636</v>
      </c>
      <c r="D531" s="1" t="s">
        <v>6</v>
      </c>
      <c r="E531" s="291">
        <v>3544301</v>
      </c>
      <c r="F531" s="94">
        <v>130.19</v>
      </c>
      <c r="G531" s="94">
        <v>0.64042467782851342</v>
      </c>
      <c r="H531" s="94">
        <v>0.84055738964992388</v>
      </c>
      <c r="I531" s="223">
        <f>PRESSÃO!K531</f>
        <v>1.94</v>
      </c>
      <c r="J531" s="223">
        <f>PRESSÃO!L531</f>
        <v>0.20013271182141046</v>
      </c>
      <c r="K531" s="108" t="s">
        <v>137</v>
      </c>
      <c r="L531" s="108" t="s">
        <v>137</v>
      </c>
      <c r="M531" s="108" t="s">
        <v>137</v>
      </c>
      <c r="N531" s="108" t="s">
        <v>137</v>
      </c>
      <c r="O531" s="108" t="s">
        <v>137</v>
      </c>
      <c r="P531" s="108" t="s">
        <v>137</v>
      </c>
      <c r="Q531" s="108" t="s">
        <v>137</v>
      </c>
      <c r="R531" s="108" t="s">
        <v>137</v>
      </c>
      <c r="S531" s="108" t="s">
        <v>137</v>
      </c>
      <c r="T531" s="108" t="s">
        <v>137</v>
      </c>
      <c r="U531" s="299">
        <f>(I531*31536000)/FM!I531</f>
        <v>5974.59375</v>
      </c>
      <c r="V531" s="299">
        <f>(J531*31536000)/FM!I531</f>
        <v>616.34621093750002</v>
      </c>
      <c r="W531" s="87">
        <v>91.43</v>
      </c>
      <c r="X531" s="86">
        <v>94.97</v>
      </c>
      <c r="Y531" s="87">
        <v>89.05</v>
      </c>
      <c r="Z531" s="87">
        <v>32.33</v>
      </c>
      <c r="AA531" s="87">
        <v>96.27</v>
      </c>
      <c r="AB531" s="223">
        <f>(PRESSÃO!M531/PRESSÃO!J531)*100</f>
        <v>61.695204442373665</v>
      </c>
      <c r="AC531" s="223">
        <f>(PRESSÃO!M531/PRESSÃO!K531)*100</f>
        <v>26.731113402061851</v>
      </c>
      <c r="AD531" s="223">
        <f>(PRESSÃO!N531/PRESSÃO!I531)*100</f>
        <v>74.727710622067562</v>
      </c>
      <c r="AE531" s="223">
        <f>(PRESSÃO!O531/PRESSÃO!L531)*100</f>
        <v>19.991184667353213</v>
      </c>
      <c r="AF531" s="108">
        <v>0</v>
      </c>
      <c r="AG531" s="129"/>
    </row>
    <row r="532" spans="1:33" ht="15" customHeight="1" x14ac:dyDescent="0.2">
      <c r="A532" s="277">
        <v>19</v>
      </c>
      <c r="B532" s="279">
        <v>30</v>
      </c>
      <c r="C532" s="4" t="s">
        <v>637</v>
      </c>
      <c r="D532" s="1" t="s">
        <v>2</v>
      </c>
      <c r="E532" s="291">
        <v>3544400</v>
      </c>
      <c r="F532" s="94">
        <v>236.91</v>
      </c>
      <c r="G532" s="94">
        <v>0.4703118727803145</v>
      </c>
      <c r="H532" s="94">
        <v>0.66043794901065445</v>
      </c>
      <c r="I532" s="223">
        <f>PRESSÃO!K532</f>
        <v>1.74</v>
      </c>
      <c r="J532" s="223">
        <f>PRESSÃO!L532</f>
        <v>0.19012607623033995</v>
      </c>
      <c r="K532" s="108" t="s">
        <v>137</v>
      </c>
      <c r="L532" s="108" t="s">
        <v>137</v>
      </c>
      <c r="M532" s="108" t="s">
        <v>137</v>
      </c>
      <c r="N532" s="108" t="s">
        <v>137</v>
      </c>
      <c r="O532" s="108" t="s">
        <v>137</v>
      </c>
      <c r="P532" s="108" t="s">
        <v>137</v>
      </c>
      <c r="Q532" s="108" t="s">
        <v>137</v>
      </c>
      <c r="R532" s="108" t="s">
        <v>137</v>
      </c>
      <c r="S532" s="108" t="s">
        <v>137</v>
      </c>
      <c r="T532" s="108" t="s">
        <v>137</v>
      </c>
      <c r="U532" s="299">
        <f>(I532*31536000)/FM!I532</f>
        <v>18506.792580101181</v>
      </c>
      <c r="V532" s="299">
        <f>(J532*31536000)/FM!I532</f>
        <v>2022.1976188870153</v>
      </c>
      <c r="W532" s="87">
        <v>89.51</v>
      </c>
      <c r="X532" s="86">
        <v>100</v>
      </c>
      <c r="Y532" s="87">
        <v>87.06</v>
      </c>
      <c r="Z532" s="87">
        <v>17.46</v>
      </c>
      <c r="AA532" s="87">
        <v>100</v>
      </c>
      <c r="AB532" s="223">
        <f>(PRESSÃO!M532/PRESSÃO!J532)*100</f>
        <v>5.1574413691740331</v>
      </c>
      <c r="AC532" s="223">
        <f>(PRESSÃO!M532/PRESSÃO!K532)*100</f>
        <v>1.9575689655172412</v>
      </c>
      <c r="AD532" s="223">
        <f>(PRESSÃO!N532/PRESSÃO!I532)*100</f>
        <v>6.388994567023337</v>
      </c>
      <c r="AE532" s="223">
        <f>(PRESSÃO!O532/PRESSÃO!L532)*100</f>
        <v>2.11096766923102</v>
      </c>
      <c r="AF532" s="108">
        <v>0</v>
      </c>
      <c r="AG532" s="129"/>
    </row>
    <row r="533" spans="1:33" ht="15" customHeight="1" x14ac:dyDescent="0.2">
      <c r="A533" s="277">
        <v>18</v>
      </c>
      <c r="B533" s="279">
        <v>30</v>
      </c>
      <c r="C533" s="4" t="s">
        <v>638</v>
      </c>
      <c r="D533" s="1" t="s">
        <v>1</v>
      </c>
      <c r="E533" s="291">
        <v>3544509</v>
      </c>
      <c r="F533" s="94">
        <v>234.38</v>
      </c>
      <c r="G533" s="94">
        <v>0.43028533041603245</v>
      </c>
      <c r="H533" s="94">
        <v>0.57037822869101984</v>
      </c>
      <c r="I533" s="223">
        <f>PRESSÃO!K533</f>
        <v>1.81</v>
      </c>
      <c r="J533" s="223">
        <f>PRESSÃO!L533</f>
        <v>0.14009289827498739</v>
      </c>
      <c r="K533" s="108" t="s">
        <v>137</v>
      </c>
      <c r="L533" s="108" t="s">
        <v>137</v>
      </c>
      <c r="M533" s="108" t="s">
        <v>137</v>
      </c>
      <c r="N533" s="108" t="s">
        <v>137</v>
      </c>
      <c r="O533" s="108" t="s">
        <v>137</v>
      </c>
      <c r="P533" s="108" t="s">
        <v>137</v>
      </c>
      <c r="Q533" s="108" t="s">
        <v>137</v>
      </c>
      <c r="R533" s="108" t="s">
        <v>137</v>
      </c>
      <c r="S533" s="108" t="s">
        <v>137</v>
      </c>
      <c r="T533" s="108" t="s">
        <v>137</v>
      </c>
      <c r="U533" s="299">
        <f>(I533*31536000)/FM!I533</f>
        <v>19382.057724957554</v>
      </c>
      <c r="V533" s="299">
        <f>(J533*31536000)/FM!I533</f>
        <v>1500.1594702886257</v>
      </c>
      <c r="W533" s="87">
        <v>95.85</v>
      </c>
      <c r="X533" s="86">
        <v>82.29</v>
      </c>
      <c r="Y533" s="87">
        <v>67.48</v>
      </c>
      <c r="Z533" s="87">
        <v>10</v>
      </c>
      <c r="AA533" s="87">
        <v>100</v>
      </c>
      <c r="AB533" s="223">
        <f>(PRESSÃO!M533/PRESSÃO!J533)*100</f>
        <v>1.8375701372847677</v>
      </c>
      <c r="AC533" s="223">
        <f>(PRESSÃO!M533/PRESSÃO!K533)*100</f>
        <v>0.57906629834254142</v>
      </c>
      <c r="AD533" s="223">
        <f>(PRESSÃO!N533/PRESSÃO!I533)*100</f>
        <v>0</v>
      </c>
      <c r="AE533" s="223">
        <f>(PRESSÃO!O533/PRESSÃO!L533)*100</f>
        <v>7.4815355589451222</v>
      </c>
      <c r="AF533" s="108">
        <v>0</v>
      </c>
      <c r="AG533" s="129"/>
    </row>
    <row r="534" spans="1:33" ht="15" customHeight="1" x14ac:dyDescent="0.2">
      <c r="A534" s="277">
        <v>16</v>
      </c>
      <c r="B534" s="279">
        <v>30</v>
      </c>
      <c r="C534" s="4" t="s">
        <v>639</v>
      </c>
      <c r="D534" s="1" t="s">
        <v>0</v>
      </c>
      <c r="E534" s="291">
        <v>3544608</v>
      </c>
      <c r="F534" s="94">
        <v>311.66000000000003</v>
      </c>
      <c r="G534" s="94">
        <v>0.74049103373921865</v>
      </c>
      <c r="H534" s="94">
        <v>0.95063038115169962</v>
      </c>
      <c r="I534" s="223">
        <f>PRESSÃO!K534</f>
        <v>2.34</v>
      </c>
      <c r="J534" s="223">
        <f>PRESSÃO!L534</f>
        <v>0.21013934741248097</v>
      </c>
      <c r="K534" s="108" t="s">
        <v>137</v>
      </c>
      <c r="L534" s="108" t="s">
        <v>137</v>
      </c>
      <c r="M534" s="108" t="s">
        <v>137</v>
      </c>
      <c r="N534" s="108" t="s">
        <v>137</v>
      </c>
      <c r="O534" s="108" t="s">
        <v>137</v>
      </c>
      <c r="P534" s="108" t="s">
        <v>137</v>
      </c>
      <c r="Q534" s="108" t="s">
        <v>137</v>
      </c>
      <c r="R534" s="108" t="s">
        <v>137</v>
      </c>
      <c r="S534" s="108" t="s">
        <v>137</v>
      </c>
      <c r="T534" s="108" t="s">
        <v>137</v>
      </c>
      <c r="U534" s="299">
        <f>(I534*31536000)/FM!I534</f>
        <v>13724.054305374744</v>
      </c>
      <c r="V534" s="299">
        <f>(J534*31536000)/FM!I534</f>
        <v>1232.4631690533754</v>
      </c>
      <c r="W534" s="87">
        <v>87.7</v>
      </c>
      <c r="X534" s="86">
        <v>100</v>
      </c>
      <c r="Y534" s="87">
        <v>87.7</v>
      </c>
      <c r="Z534" s="87">
        <v>14.53</v>
      </c>
      <c r="AA534" s="87">
        <v>100</v>
      </c>
      <c r="AB534" s="223">
        <f>(PRESSÃO!M534/PRESSÃO!J534)*100</f>
        <v>10.045208094896921</v>
      </c>
      <c r="AC534" s="223">
        <f>(PRESSÃO!M534/PRESSÃO!K534)*100</f>
        <v>4.0808888888888886</v>
      </c>
      <c r="AD534" s="223">
        <f>(PRESSÃO!N534/PRESSÃO!I534)*100</f>
        <v>8.9079539109220693</v>
      </c>
      <c r="AE534" s="223">
        <f>(PRESSÃO!O534/PRESSÃO!L534)*100</f>
        <v>14.052675219379731</v>
      </c>
      <c r="AF534" s="108">
        <v>1</v>
      </c>
      <c r="AG534" s="129"/>
    </row>
    <row r="535" spans="1:33" ht="15" customHeight="1" x14ac:dyDescent="0.2">
      <c r="A535" s="277">
        <v>21</v>
      </c>
      <c r="B535" s="279">
        <v>30</v>
      </c>
      <c r="C535" s="4" t="s">
        <v>640</v>
      </c>
      <c r="D535" s="1" t="s">
        <v>4</v>
      </c>
      <c r="E535" s="291">
        <v>3544707</v>
      </c>
      <c r="F535" s="94">
        <v>148.93</v>
      </c>
      <c r="G535" s="94">
        <v>0.42027869482496194</v>
      </c>
      <c r="H535" s="94">
        <v>0.55036495750887882</v>
      </c>
      <c r="I535" s="223">
        <f>PRESSÃO!K535</f>
        <v>1.19</v>
      </c>
      <c r="J535" s="223">
        <f>PRESSÃO!L535</f>
        <v>0.13008626268391688</v>
      </c>
      <c r="K535" s="108" t="s">
        <v>137</v>
      </c>
      <c r="L535" s="108" t="s">
        <v>137</v>
      </c>
      <c r="M535" s="108" t="s">
        <v>137</v>
      </c>
      <c r="N535" s="108" t="s">
        <v>137</v>
      </c>
      <c r="O535" s="108" t="s">
        <v>137</v>
      </c>
      <c r="P535" s="108" t="s">
        <v>137</v>
      </c>
      <c r="Q535" s="108" t="s">
        <v>137</v>
      </c>
      <c r="R535" s="108" t="s">
        <v>137</v>
      </c>
      <c r="S535" s="108" t="s">
        <v>137</v>
      </c>
      <c r="T535" s="108" t="s">
        <v>137</v>
      </c>
      <c r="U535" s="299">
        <f>(I535*31536000)/FM!I535</f>
        <v>15868.00845665962</v>
      </c>
      <c r="V535" s="299">
        <f>(J535*31536000)/FM!I535</f>
        <v>1734.630181818183</v>
      </c>
      <c r="W535" s="87">
        <v>85.26</v>
      </c>
      <c r="X535" s="86">
        <v>100</v>
      </c>
      <c r="Y535" s="87">
        <v>80.290000000000006</v>
      </c>
      <c r="Z535" s="87">
        <v>20.420000000000002</v>
      </c>
      <c r="AA535" s="87">
        <v>100</v>
      </c>
      <c r="AB535" s="223">
        <f>(PRESSÃO!M535/PRESSÃO!J535)*100</f>
        <v>0.91353926724502399</v>
      </c>
      <c r="AC535" s="223">
        <f>(PRESSÃO!M535/PRESSÃO!K535)*100</f>
        <v>0.42250420168067226</v>
      </c>
      <c r="AD535" s="223">
        <f>(PRESSÃO!N535/PRESSÃO!I535)*100</f>
        <v>0</v>
      </c>
      <c r="AE535" s="223">
        <f>(PRESSÃO!O535/PRESSÃO!L535)*100</f>
        <v>3.8649738229597155</v>
      </c>
      <c r="AF535" s="108">
        <v>0</v>
      </c>
      <c r="AG535" s="129"/>
    </row>
    <row r="536" spans="1:33" ht="15" customHeight="1" x14ac:dyDescent="0.2">
      <c r="A536" s="277">
        <v>16</v>
      </c>
      <c r="B536" s="279">
        <v>30</v>
      </c>
      <c r="C536" s="4" t="s">
        <v>641</v>
      </c>
      <c r="D536" s="1" t="s">
        <v>0</v>
      </c>
      <c r="E536" s="291">
        <v>3544806</v>
      </c>
      <c r="F536" s="94">
        <v>308.66000000000003</v>
      </c>
      <c r="G536" s="94">
        <v>0.72047776255707763</v>
      </c>
      <c r="H536" s="94">
        <v>0.92061047437848809</v>
      </c>
      <c r="I536" s="223">
        <f>PRESSÃO!K536</f>
        <v>2.27</v>
      </c>
      <c r="J536" s="223">
        <f>PRESSÃO!L536</f>
        <v>0.20013271182141046</v>
      </c>
      <c r="K536" s="108" t="s">
        <v>137</v>
      </c>
      <c r="L536" s="108" t="s">
        <v>137</v>
      </c>
      <c r="M536" s="108" t="s">
        <v>137</v>
      </c>
      <c r="N536" s="108" t="s">
        <v>137</v>
      </c>
      <c r="O536" s="108" t="s">
        <v>137</v>
      </c>
      <c r="P536" s="108" t="s">
        <v>137</v>
      </c>
      <c r="Q536" s="108" t="s">
        <v>137</v>
      </c>
      <c r="R536" s="108" t="s">
        <v>137</v>
      </c>
      <c r="S536" s="108" t="s">
        <v>137</v>
      </c>
      <c r="T536" s="108" t="s">
        <v>137</v>
      </c>
      <c r="U536" s="299">
        <f>(I536*31536000)/FM!I536</f>
        <v>12266.401644962303</v>
      </c>
      <c r="V536" s="299">
        <f>(J536*31536000)/FM!I536</f>
        <v>1081.4573680603153</v>
      </c>
      <c r="W536" s="87">
        <v>98.65</v>
      </c>
      <c r="X536" s="86">
        <v>90.97</v>
      </c>
      <c r="Y536" s="87">
        <v>98.65</v>
      </c>
      <c r="Z536" s="87">
        <v>59.01</v>
      </c>
      <c r="AA536" s="87">
        <v>98.22</v>
      </c>
      <c r="AB536" s="223">
        <f>(PRESSÃO!M536/PRESSÃO!J536)*100</f>
        <v>4.7315668474668664</v>
      </c>
      <c r="AC536" s="223">
        <f>(PRESSÃO!M536/PRESSÃO!K536)*100</f>
        <v>1.9189118942731276</v>
      </c>
      <c r="AD536" s="223">
        <f>(PRESSÃO!N536/PRESSÃO!I536)*100</f>
        <v>3.2666518278744894</v>
      </c>
      <c r="AE536" s="223">
        <f>(PRESSÃO!O536/PRESSÃO!L536)*100</f>
        <v>10.005260917999429</v>
      </c>
      <c r="AF536" s="108">
        <v>0</v>
      </c>
      <c r="AG536" s="129"/>
    </row>
    <row r="537" spans="1:33" ht="15" customHeight="1" x14ac:dyDescent="0.2">
      <c r="A537" s="277">
        <v>4</v>
      </c>
      <c r="B537" s="279">
        <v>30</v>
      </c>
      <c r="C537" s="4" t="s">
        <v>642</v>
      </c>
      <c r="D537" s="1" t="s">
        <v>15</v>
      </c>
      <c r="E537" s="291">
        <v>3544905</v>
      </c>
      <c r="F537" s="94">
        <v>303.75</v>
      </c>
      <c r="G537" s="94">
        <v>1.0206768302891933</v>
      </c>
      <c r="H537" s="94">
        <v>1.4909887030695079</v>
      </c>
      <c r="I537" s="223">
        <f>PRESSÃO!K537</f>
        <v>4.72</v>
      </c>
      <c r="J537" s="223">
        <f>PRESSÃO!L537</f>
        <v>0.47031187278031461</v>
      </c>
      <c r="K537" s="108" t="s">
        <v>137</v>
      </c>
      <c r="L537" s="108" t="s">
        <v>137</v>
      </c>
      <c r="M537" s="108" t="s">
        <v>137</v>
      </c>
      <c r="N537" s="108" t="s">
        <v>137</v>
      </c>
      <c r="O537" s="108" t="s">
        <v>137</v>
      </c>
      <c r="P537" s="108" t="s">
        <v>137</v>
      </c>
      <c r="Q537" s="108" t="s">
        <v>137</v>
      </c>
      <c r="R537" s="108" t="s">
        <v>137</v>
      </c>
      <c r="S537" s="108" t="s">
        <v>137</v>
      </c>
      <c r="T537" s="108" t="s">
        <v>137</v>
      </c>
      <c r="U537" s="299">
        <f>(I537*31536000)/FM!I537</f>
        <v>13327.058823529413</v>
      </c>
      <c r="V537" s="299">
        <f>(J537*31536000)/FM!I537</f>
        <v>1327.9394054973588</v>
      </c>
      <c r="W537" s="87">
        <v>98.14</v>
      </c>
      <c r="X537" s="86">
        <v>88.86</v>
      </c>
      <c r="Y537" s="87">
        <v>88.86</v>
      </c>
      <c r="Z537" s="87">
        <v>50</v>
      </c>
      <c r="AA537" s="87">
        <v>98.14</v>
      </c>
      <c r="AB537" s="223">
        <f>(PRESSÃO!M537/PRESSÃO!J537)*100</f>
        <v>5.6818807429992075</v>
      </c>
      <c r="AC537" s="223">
        <f>(PRESSÃO!M537/PRESSÃO!K537)*100</f>
        <v>1.7948347457627121</v>
      </c>
      <c r="AD537" s="223">
        <f>(PRESSÃO!N537/PRESSÃO!I537)*100</f>
        <v>7.2073743438612947</v>
      </c>
      <c r="AE537" s="223">
        <f>(PRESSÃO!O537/PRESSÃO!L537)*100</f>
        <v>2.3712350560219124</v>
      </c>
      <c r="AF537" s="108">
        <v>0</v>
      </c>
      <c r="AG537" s="129"/>
    </row>
    <row r="538" spans="1:33" ht="15" customHeight="1" x14ac:dyDescent="0.2">
      <c r="A538" s="277">
        <v>6</v>
      </c>
      <c r="B538" s="279">
        <v>30</v>
      </c>
      <c r="C538" s="4" t="s">
        <v>643</v>
      </c>
      <c r="D538" s="1" t="s">
        <v>16</v>
      </c>
      <c r="E538" s="291">
        <v>3545001</v>
      </c>
      <c r="F538" s="94">
        <v>425.84</v>
      </c>
      <c r="G538" s="94">
        <v>1.4509621607052257</v>
      </c>
      <c r="H538" s="94">
        <v>2.3115328215372908</v>
      </c>
      <c r="I538" s="223">
        <f>PRESSÃO!K538</f>
        <v>6.19</v>
      </c>
      <c r="J538" s="223">
        <f>PRESSÃO!L538</f>
        <v>0.86057066083206513</v>
      </c>
      <c r="K538" s="108" t="s">
        <v>137</v>
      </c>
      <c r="L538" s="108" t="s">
        <v>137</v>
      </c>
      <c r="M538" s="108" t="s">
        <v>137</v>
      </c>
      <c r="N538" s="108" t="s">
        <v>137</v>
      </c>
      <c r="O538" s="108" t="s">
        <v>137</v>
      </c>
      <c r="P538" s="108" t="s">
        <v>137</v>
      </c>
      <c r="Q538" s="108" t="s">
        <v>137</v>
      </c>
      <c r="R538" s="108" t="s">
        <v>137</v>
      </c>
      <c r="S538" s="108" t="s">
        <v>137</v>
      </c>
      <c r="T538" s="108" t="s">
        <v>137</v>
      </c>
      <c r="U538" s="299">
        <f>(I538*31536000)/FM!I538</f>
        <v>11942.239079897223</v>
      </c>
      <c r="V538" s="299">
        <f>(J538*31536000)/FM!I538</f>
        <v>1660.2811917288639</v>
      </c>
      <c r="W538" s="87">
        <v>62.34</v>
      </c>
      <c r="X538" s="86" t="s">
        <v>858</v>
      </c>
      <c r="Y538" s="87">
        <v>51.28</v>
      </c>
      <c r="Z538" s="87">
        <v>24.77</v>
      </c>
      <c r="AA538" s="87">
        <v>97.92</v>
      </c>
      <c r="AB538" s="223">
        <f>(PRESSÃO!M538/PRESSÃO!J538)*100</f>
        <v>110.48849820360633</v>
      </c>
      <c r="AC538" s="223">
        <f>(PRESSÃO!M538/PRESSÃO!K538)*100</f>
        <v>41.259739903069473</v>
      </c>
      <c r="AD538" s="223">
        <f>(PRESSÃO!N538/PRESSÃO!I538)*100</f>
        <v>175.57210442771444</v>
      </c>
      <c r="AE538" s="223">
        <f>(PRESSÃO!O538/PRESSÃO!L538)*100</f>
        <v>0.75451096528459127</v>
      </c>
      <c r="AF538" s="108">
        <v>0</v>
      </c>
      <c r="AG538" s="129"/>
    </row>
    <row r="539" spans="1:33" ht="15" customHeight="1" x14ac:dyDescent="0.2">
      <c r="A539" s="277">
        <v>20</v>
      </c>
      <c r="B539" s="279">
        <v>30</v>
      </c>
      <c r="C539" s="4" t="s">
        <v>644</v>
      </c>
      <c r="D539" s="1" t="s">
        <v>3</v>
      </c>
      <c r="E539" s="291">
        <v>3545100</v>
      </c>
      <c r="F539" s="94">
        <v>172.75</v>
      </c>
      <c r="G539" s="94">
        <v>0.37024551686960933</v>
      </c>
      <c r="H539" s="94">
        <v>0.53035168632673768</v>
      </c>
      <c r="I539" s="223">
        <f>PRESSÃO!K539</f>
        <v>1.28</v>
      </c>
      <c r="J539" s="223">
        <f>PRESSÃO!L539</f>
        <v>0.16010616945712836</v>
      </c>
      <c r="K539" s="108" t="s">
        <v>137</v>
      </c>
      <c r="L539" s="108" t="s">
        <v>137</v>
      </c>
      <c r="M539" s="108" t="s">
        <v>137</v>
      </c>
      <c r="N539" s="108" t="s">
        <v>137</v>
      </c>
      <c r="O539" s="108" t="s">
        <v>137</v>
      </c>
      <c r="P539" s="108" t="s">
        <v>137</v>
      </c>
      <c r="Q539" s="108" t="s">
        <v>137</v>
      </c>
      <c r="R539" s="108" t="s">
        <v>137</v>
      </c>
      <c r="S539" s="108" t="s">
        <v>137</v>
      </c>
      <c r="T539" s="108" t="s">
        <v>137</v>
      </c>
      <c r="U539" s="299">
        <f>(I539*31536000)/FM!I539</f>
        <v>8087.7739931877377</v>
      </c>
      <c r="V539" s="299">
        <f>(J539*31536000)/FM!I539</f>
        <v>1011.6425886595873</v>
      </c>
      <c r="W539" s="87">
        <v>85.73</v>
      </c>
      <c r="X539" s="86" t="s">
        <v>858</v>
      </c>
      <c r="Y539" s="87">
        <v>84.41</v>
      </c>
      <c r="Z539" s="87">
        <v>18.93</v>
      </c>
      <c r="AA539" s="87">
        <v>95.59</v>
      </c>
      <c r="AB539" s="223">
        <f>(PRESSÃO!M539/PRESSÃO!J539)*100</f>
        <v>10.591952745369815</v>
      </c>
      <c r="AC539" s="223">
        <f>(PRESSÃO!M539/PRESSÃO!K539)*100</f>
        <v>4.3886406249999999</v>
      </c>
      <c r="AD539" s="223">
        <f>(PRESSÃO!N539/PRESSÃO!I539)*100</f>
        <v>11.750851264276621</v>
      </c>
      <c r="AE539" s="223">
        <f>(PRESSÃO!O539/PRESSÃO!L539)*100</f>
        <v>7.9119999203978244</v>
      </c>
      <c r="AF539" s="108">
        <v>0</v>
      </c>
      <c r="AG539" s="129"/>
    </row>
    <row r="540" spans="1:33" ht="15" customHeight="1" x14ac:dyDescent="0.2">
      <c r="A540" s="277">
        <v>5</v>
      </c>
      <c r="B540" s="279">
        <v>30</v>
      </c>
      <c r="C540" s="4" t="s">
        <v>645</v>
      </c>
      <c r="D540" s="1" t="s">
        <v>9</v>
      </c>
      <c r="E540" s="291">
        <v>3545159</v>
      </c>
      <c r="F540" s="94">
        <v>101.4</v>
      </c>
      <c r="G540" s="94">
        <v>0.21013934741248097</v>
      </c>
      <c r="H540" s="94">
        <v>0.36023888127853881</v>
      </c>
      <c r="I540" s="223">
        <f>PRESSÃO!K540</f>
        <v>0.98</v>
      </c>
      <c r="J540" s="223">
        <f>PRESSÃO!L540</f>
        <v>0.15009953386605784</v>
      </c>
      <c r="K540" s="108" t="s">
        <v>137</v>
      </c>
      <c r="L540" s="108" t="s">
        <v>137</v>
      </c>
      <c r="M540" s="108" t="s">
        <v>137</v>
      </c>
      <c r="N540" s="108" t="s">
        <v>137</v>
      </c>
      <c r="O540" s="108" t="s">
        <v>137</v>
      </c>
      <c r="P540" s="108" t="s">
        <v>137</v>
      </c>
      <c r="Q540" s="108" t="s">
        <v>137</v>
      </c>
      <c r="R540" s="108" t="s">
        <v>137</v>
      </c>
      <c r="S540" s="108" t="s">
        <v>137</v>
      </c>
      <c r="T540" s="108" t="s">
        <v>137</v>
      </c>
      <c r="U540" s="299">
        <f>(I540*31536000)/FM!I540</f>
        <v>4075.0632911392404</v>
      </c>
      <c r="V540" s="299">
        <f>(J540*31536000)/FM!I540</f>
        <v>624.14806170886084</v>
      </c>
      <c r="W540" s="87">
        <v>99.95</v>
      </c>
      <c r="X540" s="86">
        <v>93.68</v>
      </c>
      <c r="Y540" s="87">
        <v>98.67</v>
      </c>
      <c r="Z540" s="87">
        <v>14.92</v>
      </c>
      <c r="AA540" s="87">
        <v>99.91</v>
      </c>
      <c r="AB540" s="223">
        <f>(PRESSÃO!M540/PRESSÃO!J540)*100</f>
        <v>3.9180667977609733</v>
      </c>
      <c r="AC540" s="223">
        <f>(PRESSÃO!M540/PRESSÃO!K540)*100</f>
        <v>1.4402448979591838</v>
      </c>
      <c r="AD540" s="223">
        <f>(PRESSÃO!N540/PRESSÃO!I540)*100</f>
        <v>6.5487021680846134</v>
      </c>
      <c r="AE540" s="223">
        <f>(PRESSÃO!O540/PRESSÃO!L540)*100</f>
        <v>0.23517727930787682</v>
      </c>
      <c r="AF540" s="108">
        <v>0</v>
      </c>
      <c r="AG540" s="129"/>
    </row>
    <row r="541" spans="1:33" ht="15" customHeight="1" x14ac:dyDescent="0.2">
      <c r="A541" s="277">
        <v>5</v>
      </c>
      <c r="B541" s="279">
        <v>30</v>
      </c>
      <c r="C541" s="4" t="s">
        <v>646</v>
      </c>
      <c r="D541" s="1" t="s">
        <v>9</v>
      </c>
      <c r="E541" s="291">
        <v>3545209</v>
      </c>
      <c r="F541" s="94">
        <v>134.26</v>
      </c>
      <c r="G541" s="94">
        <v>0.32021233891425671</v>
      </c>
      <c r="H541" s="94">
        <v>0.51033841514459666</v>
      </c>
      <c r="I541" s="223">
        <f>PRESSÃO!K541</f>
        <v>1.4</v>
      </c>
      <c r="J541" s="223">
        <f>PRESSÃO!L541</f>
        <v>0.19012607623033995</v>
      </c>
      <c r="K541" s="108" t="s">
        <v>137</v>
      </c>
      <c r="L541" s="108" t="s">
        <v>137</v>
      </c>
      <c r="M541" s="108" t="s">
        <v>137</v>
      </c>
      <c r="N541" s="108" t="s">
        <v>137</v>
      </c>
      <c r="O541" s="108" t="s">
        <v>137</v>
      </c>
      <c r="P541" s="108" t="s">
        <v>137</v>
      </c>
      <c r="Q541" s="108" t="s">
        <v>137</v>
      </c>
      <c r="R541" s="108" t="s">
        <v>137</v>
      </c>
      <c r="S541" s="108" t="s">
        <v>137</v>
      </c>
      <c r="T541" s="108" t="s">
        <v>137</v>
      </c>
      <c r="U541" s="299">
        <f>(I541*31536000)/FM!I541</f>
        <v>395.99612528253147</v>
      </c>
      <c r="V541" s="299">
        <f>(J541*31536000)/FM!I541</f>
        <v>53.777992501704162</v>
      </c>
      <c r="W541" s="87">
        <v>99.3</v>
      </c>
      <c r="X541" s="86">
        <v>100</v>
      </c>
      <c r="Y541" s="87">
        <v>95.7</v>
      </c>
      <c r="Z541" s="87">
        <v>43.71</v>
      </c>
      <c r="AA541" s="87">
        <v>100</v>
      </c>
      <c r="AB541" s="223">
        <f>(PRESSÃO!M541/PRESSÃO!J541)*100</f>
        <v>81.075221406322697</v>
      </c>
      <c r="AC541" s="223">
        <f>(PRESSÃO!M541/PRESSÃO!K541)*100</f>
        <v>29.554142857142864</v>
      </c>
      <c r="AD541" s="223">
        <f>(PRESSÃO!N541/PRESSÃO!I541)*100</f>
        <v>122.2714594095762</v>
      </c>
      <c r="AE541" s="223">
        <f>(PRESSÃO!O541/PRESSÃO!L541)*100</f>
        <v>11.692083716632567</v>
      </c>
      <c r="AF541" s="108">
        <v>2</v>
      </c>
      <c r="AG541" s="129"/>
    </row>
    <row r="542" spans="1:33" ht="15" customHeight="1" x14ac:dyDescent="0.2">
      <c r="A542" s="277">
        <v>10</v>
      </c>
      <c r="B542" s="279">
        <v>30</v>
      </c>
      <c r="C542" s="4" t="s">
        <v>647</v>
      </c>
      <c r="D542" s="1" t="s">
        <v>54</v>
      </c>
      <c r="E542" s="291">
        <v>3545308</v>
      </c>
      <c r="F542" s="94">
        <v>280.31</v>
      </c>
      <c r="G542" s="94">
        <v>0.52034505073566717</v>
      </c>
      <c r="H542" s="94">
        <v>0.90059720319634706</v>
      </c>
      <c r="I542" s="223">
        <f>PRESSÃO!K542</f>
        <v>2.5099999999999998</v>
      </c>
      <c r="J542" s="223">
        <f>PRESSÃO!L542</f>
        <v>0.38025215246067989</v>
      </c>
      <c r="K542" s="108" t="s">
        <v>137</v>
      </c>
      <c r="L542" s="108" t="s">
        <v>137</v>
      </c>
      <c r="M542" s="108" t="s">
        <v>137</v>
      </c>
      <c r="N542" s="108" t="s">
        <v>137</v>
      </c>
      <c r="O542" s="108" t="s">
        <v>137</v>
      </c>
      <c r="P542" s="108" t="s">
        <v>137</v>
      </c>
      <c r="Q542" s="108" t="s">
        <v>137</v>
      </c>
      <c r="R542" s="108" t="s">
        <v>137</v>
      </c>
      <c r="S542" s="108" t="s">
        <v>137</v>
      </c>
      <c r="T542" s="108" t="s">
        <v>137</v>
      </c>
      <c r="U542" s="299">
        <f>(I542*31536000)/FM!I542</f>
        <v>1855.6676669167291</v>
      </c>
      <c r="V542" s="299">
        <f>(J542*31536000)/FM!I542</f>
        <v>281.12415322580648</v>
      </c>
      <c r="W542" s="87">
        <v>100</v>
      </c>
      <c r="X542" s="86">
        <v>100</v>
      </c>
      <c r="Y542" s="87">
        <v>73.97</v>
      </c>
      <c r="Z542" s="87">
        <v>41.92</v>
      </c>
      <c r="AA542" s="87">
        <v>100</v>
      </c>
      <c r="AB542" s="223">
        <f>(PRESSÃO!M542/PRESSÃO!J542)*100</f>
        <v>50.75644232267743</v>
      </c>
      <c r="AC542" s="223">
        <f>(PRESSÃO!M542/PRESSÃO!K542)*100</f>
        <v>18.211597609561757</v>
      </c>
      <c r="AD542" s="223">
        <f>(PRESSÃO!N542/PRESSÃO!I542)*100</f>
        <v>85.828720647690659</v>
      </c>
      <c r="AE542" s="223">
        <f>(PRESSÃO!O542/PRESSÃO!L542)*100</f>
        <v>2.7627982989751354</v>
      </c>
      <c r="AF542" s="108">
        <v>0</v>
      </c>
      <c r="AG542" s="129"/>
    </row>
    <row r="543" spans="1:33" ht="15" customHeight="1" x14ac:dyDescent="0.2">
      <c r="A543" s="277">
        <v>17</v>
      </c>
      <c r="B543" s="279">
        <v>30</v>
      </c>
      <c r="C543" s="4" t="s">
        <v>648</v>
      </c>
      <c r="D543" s="1" t="s">
        <v>7</v>
      </c>
      <c r="E543" s="291">
        <v>3545407</v>
      </c>
      <c r="F543" s="94">
        <v>189.07</v>
      </c>
      <c r="G543" s="94">
        <v>0.74049103373921865</v>
      </c>
      <c r="H543" s="94">
        <v>0.9306171099695586</v>
      </c>
      <c r="I543" s="223">
        <f>PRESSÃO!K543</f>
        <v>1.77</v>
      </c>
      <c r="J543" s="223">
        <f>PRESSÃO!L543</f>
        <v>0.19012607623033995</v>
      </c>
      <c r="K543" s="108" t="s">
        <v>137</v>
      </c>
      <c r="L543" s="108" t="s">
        <v>137</v>
      </c>
      <c r="M543" s="108" t="s">
        <v>137</v>
      </c>
      <c r="N543" s="108" t="s">
        <v>137</v>
      </c>
      <c r="O543" s="108" t="s">
        <v>137</v>
      </c>
      <c r="P543" s="108" t="s">
        <v>137</v>
      </c>
      <c r="Q543" s="108" t="s">
        <v>137</v>
      </c>
      <c r="R543" s="108" t="s">
        <v>137</v>
      </c>
      <c r="S543" s="108" t="s">
        <v>137</v>
      </c>
      <c r="T543" s="108" t="s">
        <v>137</v>
      </c>
      <c r="U543" s="299">
        <f>(I543*31536000)/FM!I543</f>
        <v>6228.3775942869897</v>
      </c>
      <c r="V543" s="299">
        <f>(J543*31536000)/FM!I543</f>
        <v>669.02654987725964</v>
      </c>
      <c r="W543" s="87">
        <v>90.29</v>
      </c>
      <c r="X543" s="86">
        <v>90.29</v>
      </c>
      <c r="Y543" s="87">
        <v>59.58</v>
      </c>
      <c r="Z543" s="87">
        <v>15.23</v>
      </c>
      <c r="AA543" s="87">
        <v>100</v>
      </c>
      <c r="AB543" s="223">
        <f>(PRESSÃO!M543/PRESSÃO!J543)*100</f>
        <v>11.261097488679104</v>
      </c>
      <c r="AC543" s="223">
        <f>(PRESSÃO!M543/PRESSÃO!K543)*100</f>
        <v>5.9207740112994349</v>
      </c>
      <c r="AD543" s="223">
        <f>(PRESSÃO!N543/PRESSÃO!I543)*100</f>
        <v>13.528212420635342</v>
      </c>
      <c r="AE543" s="223">
        <f>(PRESSÃO!O543/PRESSÃO!L543)*100</f>
        <v>2.4312814379021779</v>
      </c>
      <c r="AF543" s="108">
        <v>0</v>
      </c>
      <c r="AG543" s="129"/>
    </row>
    <row r="544" spans="1:33" ht="15" customHeight="1" x14ac:dyDescent="0.2">
      <c r="A544" s="277">
        <v>22</v>
      </c>
      <c r="B544" s="279">
        <v>30</v>
      </c>
      <c r="C544" s="4" t="s">
        <v>649</v>
      </c>
      <c r="D544" s="1" t="s">
        <v>5</v>
      </c>
      <c r="E544" s="291">
        <v>3545506</v>
      </c>
      <c r="F544" s="94">
        <v>455.39</v>
      </c>
      <c r="G544" s="94">
        <v>1.2408228132927448</v>
      </c>
      <c r="H544" s="94">
        <v>1.7211413216641298</v>
      </c>
      <c r="I544" s="223">
        <f>PRESSÃO!K544</f>
        <v>3.37</v>
      </c>
      <c r="J544" s="223">
        <f>PRESSÃO!L544</f>
        <v>0.48031850837138501</v>
      </c>
      <c r="K544" s="108" t="s">
        <v>137</v>
      </c>
      <c r="L544" s="108" t="s">
        <v>137</v>
      </c>
      <c r="M544" s="108" t="s">
        <v>137</v>
      </c>
      <c r="N544" s="108" t="s">
        <v>137</v>
      </c>
      <c r="O544" s="108" t="s">
        <v>137</v>
      </c>
      <c r="P544" s="108" t="s">
        <v>137</v>
      </c>
      <c r="Q544" s="108" t="s">
        <v>137</v>
      </c>
      <c r="R544" s="108" t="s">
        <v>137</v>
      </c>
      <c r="S544" s="108" t="s">
        <v>137</v>
      </c>
      <c r="T544" s="108" t="s">
        <v>137</v>
      </c>
      <c r="U544" s="299">
        <f>(I544*31536000)/FM!I544</f>
        <v>26509.433774008481</v>
      </c>
      <c r="V544" s="299">
        <f>(J544*31536000)/FM!I544</f>
        <v>3778.329877775006</v>
      </c>
      <c r="W544" s="87">
        <v>73.09</v>
      </c>
      <c r="X544" s="86">
        <v>69.77</v>
      </c>
      <c r="Y544" s="87">
        <v>71.790000000000006</v>
      </c>
      <c r="Z544" s="87">
        <v>19.43</v>
      </c>
      <c r="AA544" s="87">
        <v>100</v>
      </c>
      <c r="AB544" s="223">
        <f>(PRESSÃO!M544/PRESSÃO!J544)*100</f>
        <v>1.1828720712088576</v>
      </c>
      <c r="AC544" s="223">
        <f>(PRESSÃO!M544/PRESSÃO!K544)*100</f>
        <v>0.60412166172106818</v>
      </c>
      <c r="AD544" s="223">
        <f>(PRESSÃO!N544/PRESSÃO!I544)*100</f>
        <v>0.21938668203368672</v>
      </c>
      <c r="AE544" s="223">
        <f>(PRESSÃO!O544/PRESSÃO!L544)*100</f>
        <v>3.6718759932447158</v>
      </c>
      <c r="AF544" s="108">
        <v>0</v>
      </c>
      <c r="AG544" s="129"/>
    </row>
    <row r="545" spans="1:33" ht="15" customHeight="1" x14ac:dyDescent="0.2">
      <c r="A545" s="277">
        <v>15</v>
      </c>
      <c r="B545" s="279">
        <v>30</v>
      </c>
      <c r="C545" s="4" t="s">
        <v>650</v>
      </c>
      <c r="D545" s="1" t="s">
        <v>17</v>
      </c>
      <c r="E545" s="291">
        <v>3545605</v>
      </c>
      <c r="F545" s="94">
        <v>331.02</v>
      </c>
      <c r="G545" s="94">
        <v>0.710471126966007</v>
      </c>
      <c r="H545" s="94">
        <v>0.96063701674277002</v>
      </c>
      <c r="I545" s="223">
        <f>PRESSÃO!K545</f>
        <v>2.4700000000000002</v>
      </c>
      <c r="J545" s="223">
        <f>PRESSÃO!L545</f>
        <v>0.25016588977676302</v>
      </c>
      <c r="K545" s="108" t="s">
        <v>137</v>
      </c>
      <c r="L545" s="108" t="s">
        <v>137</v>
      </c>
      <c r="M545" s="108" t="s">
        <v>137</v>
      </c>
      <c r="N545" s="108" t="s">
        <v>137</v>
      </c>
      <c r="O545" s="108" t="s">
        <v>137</v>
      </c>
      <c r="P545" s="108" t="s">
        <v>137</v>
      </c>
      <c r="Q545" s="108" t="s">
        <v>137</v>
      </c>
      <c r="R545" s="108" t="s">
        <v>137</v>
      </c>
      <c r="S545" s="108" t="s">
        <v>137</v>
      </c>
      <c r="T545" s="108" t="s">
        <v>137</v>
      </c>
      <c r="U545" s="299">
        <f>(I545*31536000)/FM!I545</f>
        <v>5305.0412041136005</v>
      </c>
      <c r="V545" s="299">
        <f>(J545*31536000)/FM!I545</f>
        <v>537.30378669209279</v>
      </c>
      <c r="W545" s="87">
        <v>99.12</v>
      </c>
      <c r="X545" s="86">
        <v>90.18</v>
      </c>
      <c r="Y545" s="87">
        <v>99.12</v>
      </c>
      <c r="Z545" s="87">
        <v>21.1</v>
      </c>
      <c r="AA545" s="87">
        <v>97.85</v>
      </c>
      <c r="AB545" s="223">
        <f>(PRESSÃO!M545/PRESSÃO!J545)*100</f>
        <v>30.949567299425812</v>
      </c>
      <c r="AC545" s="223">
        <f>(PRESSÃO!M545/PRESSÃO!K545)*100</f>
        <v>12.036963562753035</v>
      </c>
      <c r="AD545" s="223">
        <f>(PRESSÃO!N545/PRESSÃO!I545)*100</f>
        <v>30.255107046775827</v>
      </c>
      <c r="AE545" s="223">
        <f>(PRESSÃO!O545/PRESSÃO!L545)*100</f>
        <v>32.921834416951768</v>
      </c>
      <c r="AF545" s="108">
        <v>0</v>
      </c>
      <c r="AG545" s="129"/>
    </row>
    <row r="546" spans="1:33" ht="15" customHeight="1" x14ac:dyDescent="0.2">
      <c r="A546" s="277">
        <v>15</v>
      </c>
      <c r="B546" s="279">
        <v>30</v>
      </c>
      <c r="C546" s="4" t="s">
        <v>651</v>
      </c>
      <c r="D546" s="1" t="s">
        <v>17</v>
      </c>
      <c r="E546" s="291">
        <v>3545704</v>
      </c>
      <c r="F546" s="94">
        <v>274.27999999999997</v>
      </c>
      <c r="G546" s="94">
        <v>0.45029860159817353</v>
      </c>
      <c r="H546" s="94">
        <v>0.68045122019279558</v>
      </c>
      <c r="I546" s="223">
        <f>PRESSÃO!K546</f>
        <v>2.11</v>
      </c>
      <c r="J546" s="223">
        <f>PRESSÃO!L546</f>
        <v>0.23015261859462205</v>
      </c>
      <c r="K546" s="108" t="s">
        <v>137</v>
      </c>
      <c r="L546" s="108" t="s">
        <v>137</v>
      </c>
      <c r="M546" s="108" t="s">
        <v>137</v>
      </c>
      <c r="N546" s="108" t="s">
        <v>137</v>
      </c>
      <c r="O546" s="108" t="s">
        <v>137</v>
      </c>
      <c r="P546" s="108" t="s">
        <v>137</v>
      </c>
      <c r="Q546" s="108" t="s">
        <v>137</v>
      </c>
      <c r="R546" s="108" t="s">
        <v>137</v>
      </c>
      <c r="S546" s="108" t="s">
        <v>137</v>
      </c>
      <c r="T546" s="108" t="s">
        <v>137</v>
      </c>
      <c r="U546" s="299">
        <f>(I546*31536000)/FM!I546</f>
        <v>11677.950157950158</v>
      </c>
      <c r="V546" s="299">
        <f>(J546*31536000)/FM!I546</f>
        <v>1273.796591786592</v>
      </c>
      <c r="W546" s="87">
        <v>100</v>
      </c>
      <c r="X546" s="86" t="s">
        <v>858</v>
      </c>
      <c r="Y546" s="87">
        <v>98.68</v>
      </c>
      <c r="Z546" s="87">
        <v>16.62</v>
      </c>
      <c r="AA546" s="87">
        <v>100</v>
      </c>
      <c r="AB546" s="223">
        <f>(PRESSÃO!M546/PRESSÃO!J546)*100</f>
        <v>18.056327383054469</v>
      </c>
      <c r="AC546" s="223">
        <f>(PRESSÃO!M546/PRESSÃO!K546)*100</f>
        <v>5.822962085308057</v>
      </c>
      <c r="AD546" s="223">
        <f>(PRESSÃO!N546/PRESSÃO!I546)*100</f>
        <v>1.888191517766971</v>
      </c>
      <c r="AE546" s="223">
        <f>(PRESSÃO!O546/PRESSÃO!L546)*100</f>
        <v>49.689636684703913</v>
      </c>
      <c r="AF546" s="108">
        <v>0</v>
      </c>
      <c r="AG546" s="129"/>
    </row>
    <row r="547" spans="1:33" ht="15" customHeight="1" x14ac:dyDescent="0.2">
      <c r="A547" s="277">
        <v>5</v>
      </c>
      <c r="B547" s="279">
        <v>30</v>
      </c>
      <c r="C547" s="4" t="s">
        <v>652</v>
      </c>
      <c r="D547" s="1" t="s">
        <v>9</v>
      </c>
      <c r="E547" s="291">
        <v>3545803</v>
      </c>
      <c r="F547" s="94">
        <v>271.49</v>
      </c>
      <c r="G547" s="94">
        <v>0.83055075405885337</v>
      </c>
      <c r="H547" s="94">
        <v>1.2708427200659564</v>
      </c>
      <c r="I547" s="223">
        <f>PRESSÃO!K547</f>
        <v>3.36</v>
      </c>
      <c r="J547" s="223">
        <f>PRESSÃO!L547</f>
        <v>0.44029196600710307</v>
      </c>
      <c r="K547" s="108" t="s">
        <v>137</v>
      </c>
      <c r="L547" s="108" t="s">
        <v>137</v>
      </c>
      <c r="M547" s="108" t="s">
        <v>137</v>
      </c>
      <c r="N547" s="108" t="s">
        <v>137</v>
      </c>
      <c r="O547" s="108" t="s">
        <v>137</v>
      </c>
      <c r="P547" s="108" t="s">
        <v>137</v>
      </c>
      <c r="Q547" s="108" t="s">
        <v>137</v>
      </c>
      <c r="R547" s="108" t="s">
        <v>137</v>
      </c>
      <c r="S547" s="108" t="s">
        <v>137</v>
      </c>
      <c r="T547" s="108" t="s">
        <v>137</v>
      </c>
      <c r="U547" s="299">
        <f>(I547*31536000)/FM!I547</f>
        <v>571.25814747125139</v>
      </c>
      <c r="V547" s="299">
        <f>(J547*31536000)/FM!I547</f>
        <v>74.857253823718125</v>
      </c>
      <c r="W547" s="87">
        <v>99.21</v>
      </c>
      <c r="X547" s="86">
        <v>100</v>
      </c>
      <c r="Y547" s="87">
        <v>99.21</v>
      </c>
      <c r="Z547" s="87">
        <v>51.94</v>
      </c>
      <c r="AA547" s="87">
        <v>100</v>
      </c>
      <c r="AB547" s="223">
        <f>(PRESSÃO!M547/PRESSÃO!J547)*100</f>
        <v>82.080833727863848</v>
      </c>
      <c r="AC547" s="223">
        <f>(PRESSÃO!M547/PRESSÃO!K547)*100</f>
        <v>31.045187499999997</v>
      </c>
      <c r="AD547" s="223">
        <f>(PRESSÃO!N547/PRESSÃO!I547)*100</f>
        <v>120.0568291735417</v>
      </c>
      <c r="AE547" s="223">
        <f>(PRESSÃO!O547/PRESSÃO!L547)*100</f>
        <v>10.444296864426123</v>
      </c>
      <c r="AF547" s="108">
        <v>2</v>
      </c>
      <c r="AG547" s="129"/>
    </row>
    <row r="548" spans="1:33" ht="15" customHeight="1" x14ac:dyDescent="0.2">
      <c r="A548" s="277">
        <v>2</v>
      </c>
      <c r="B548" s="279">
        <v>30</v>
      </c>
      <c r="C548" s="4" t="s">
        <v>653</v>
      </c>
      <c r="D548" s="1" t="s">
        <v>6</v>
      </c>
      <c r="E548" s="291">
        <v>3546009</v>
      </c>
      <c r="F548" s="94">
        <v>275</v>
      </c>
      <c r="G548" s="94">
        <v>1.4009289827498732</v>
      </c>
      <c r="H548" s="94">
        <v>1.8212076775748351</v>
      </c>
      <c r="I548" s="223">
        <f>PRESSÃO!K548</f>
        <v>4.2</v>
      </c>
      <c r="J548" s="223">
        <f>PRESSÃO!L548</f>
        <v>0.42027869482496194</v>
      </c>
      <c r="K548" s="108" t="s">
        <v>137</v>
      </c>
      <c r="L548" s="108" t="s">
        <v>137</v>
      </c>
      <c r="M548" s="108" t="s">
        <v>137</v>
      </c>
      <c r="N548" s="108" t="s">
        <v>137</v>
      </c>
      <c r="O548" s="108" t="s">
        <v>137</v>
      </c>
      <c r="P548" s="108" t="s">
        <v>137</v>
      </c>
      <c r="Q548" s="108" t="s">
        <v>137</v>
      </c>
      <c r="R548" s="108" t="s">
        <v>137</v>
      </c>
      <c r="S548" s="108" t="s">
        <v>137</v>
      </c>
      <c r="T548" s="108" t="s">
        <v>137</v>
      </c>
      <c r="U548" s="299">
        <f>(I548*31536000)/FM!I548</f>
        <v>9447.9777444896208</v>
      </c>
      <c r="V548" s="299">
        <f>(J548*31536000)/FM!I548</f>
        <v>945.42470361652045</v>
      </c>
      <c r="W548" s="87">
        <v>100</v>
      </c>
      <c r="X548" s="86">
        <v>96.33</v>
      </c>
      <c r="Y548" s="87">
        <v>88.21</v>
      </c>
      <c r="Z548" s="87">
        <v>55</v>
      </c>
      <c r="AA548" s="87">
        <v>99.04</v>
      </c>
      <c r="AB548" s="223">
        <f>(PRESSÃO!M548/PRESSÃO!J548)*100</f>
        <v>0.74778402088305473</v>
      </c>
      <c r="AC548" s="223">
        <f>(PRESSÃO!M548/PRESSÃO!K548)*100</f>
        <v>0.32425476190476193</v>
      </c>
      <c r="AD548" s="223">
        <f>(PRESSÃO!N548/PRESSÃO!I548)*100</f>
        <v>0.86443354010916196</v>
      </c>
      <c r="AE548" s="223">
        <f>(PRESSÃO!O548/PRESSÃO!L548)*100</f>
        <v>0.35895229012936364</v>
      </c>
      <c r="AF548" s="108">
        <v>0</v>
      </c>
      <c r="AG548" s="129"/>
    </row>
    <row r="549" spans="1:33" ht="15" customHeight="1" x14ac:dyDescent="0.2">
      <c r="A549" s="277">
        <v>15</v>
      </c>
      <c r="B549" s="279">
        <v>30</v>
      </c>
      <c r="C549" s="4" t="s">
        <v>654</v>
      </c>
      <c r="D549" s="1" t="s">
        <v>17</v>
      </c>
      <c r="E549" s="291">
        <v>3546108</v>
      </c>
      <c r="F549" s="94">
        <v>183.4</v>
      </c>
      <c r="G549" s="94">
        <v>0.29019243214104512</v>
      </c>
      <c r="H549" s="94">
        <v>0.44029196600710296</v>
      </c>
      <c r="I549" s="223">
        <f>PRESSÃO!K549</f>
        <v>1.38</v>
      </c>
      <c r="J549" s="223">
        <f>PRESSÃO!L549</f>
        <v>0.15009953386605784</v>
      </c>
      <c r="K549" s="108" t="s">
        <v>137</v>
      </c>
      <c r="L549" s="108" t="s">
        <v>137</v>
      </c>
      <c r="M549" s="108" t="s">
        <v>137</v>
      </c>
      <c r="N549" s="108" t="s">
        <v>137</v>
      </c>
      <c r="O549" s="108" t="s">
        <v>137</v>
      </c>
      <c r="P549" s="108" t="s">
        <v>137</v>
      </c>
      <c r="Q549" s="108" t="s">
        <v>137</v>
      </c>
      <c r="R549" s="108" t="s">
        <v>137</v>
      </c>
      <c r="S549" s="108" t="s">
        <v>137</v>
      </c>
      <c r="T549" s="108" t="s">
        <v>137</v>
      </c>
      <c r="U549" s="299">
        <f>(I549*31536000)/FM!I549</f>
        <v>21291.428571428572</v>
      </c>
      <c r="V549" s="299">
        <f>(J549*31536000)/FM!I549</f>
        <v>2315.8213796477498</v>
      </c>
      <c r="W549" s="87">
        <v>89.38</v>
      </c>
      <c r="X549" s="86">
        <v>100</v>
      </c>
      <c r="Y549" s="87">
        <v>86.15</v>
      </c>
      <c r="Z549" s="87">
        <v>15.67</v>
      </c>
      <c r="AA549" s="87">
        <v>100</v>
      </c>
      <c r="AB549" s="223">
        <f>(PRESSÃO!M549/PRESSÃO!J549)*100</f>
        <v>3.0066867038374343</v>
      </c>
      <c r="AC549" s="223">
        <f>(PRESSÃO!M549/PRESSÃO!K549)*100</f>
        <v>0.95928985507246389</v>
      </c>
      <c r="AD549" s="223">
        <f>(PRESSÃO!N549/PRESSÃO!I549)*100</f>
        <v>2.3915165356989336E-2</v>
      </c>
      <c r="AE549" s="223">
        <f>(PRESSÃO!O549/PRESSÃO!L549)*100</f>
        <v>8.7733783448996263</v>
      </c>
      <c r="AF549" s="108">
        <v>0</v>
      </c>
      <c r="AG549" s="129"/>
    </row>
    <row r="550" spans="1:33" ht="15" customHeight="1" x14ac:dyDescent="0.2">
      <c r="A550" s="277">
        <v>9</v>
      </c>
      <c r="B550" s="279">
        <v>30</v>
      </c>
      <c r="C550" s="4" t="s">
        <v>655</v>
      </c>
      <c r="D550" s="1" t="s">
        <v>18</v>
      </c>
      <c r="E550" s="291">
        <v>3546207</v>
      </c>
      <c r="F550" s="94">
        <v>149.43</v>
      </c>
      <c r="G550" s="94">
        <v>0.49032514396245563</v>
      </c>
      <c r="H550" s="94">
        <v>0.73048439814814814</v>
      </c>
      <c r="I550" s="223">
        <f>PRESSÃO!K550</f>
        <v>2.0299999999999998</v>
      </c>
      <c r="J550" s="223">
        <f>PRESSÃO!L550</f>
        <v>0.24015925418569251</v>
      </c>
      <c r="K550" s="108" t="s">
        <v>137</v>
      </c>
      <c r="L550" s="108" t="s">
        <v>137</v>
      </c>
      <c r="M550" s="108" t="s">
        <v>137</v>
      </c>
      <c r="N550" s="108" t="s">
        <v>137</v>
      </c>
      <c r="O550" s="108" t="s">
        <v>137</v>
      </c>
      <c r="P550" s="108" t="s">
        <v>137</v>
      </c>
      <c r="Q550" s="108" t="s">
        <v>137</v>
      </c>
      <c r="R550" s="108" t="s">
        <v>137</v>
      </c>
      <c r="S550" s="108" t="s">
        <v>137</v>
      </c>
      <c r="T550" s="108" t="s">
        <v>137</v>
      </c>
      <c r="U550" s="299">
        <f>(I550*31536000)/FM!I550</f>
        <v>15195.366722050794</v>
      </c>
      <c r="V550" s="299">
        <f>(J550*31536000)/FM!I550</f>
        <v>1797.6886399240445</v>
      </c>
      <c r="W550" s="87">
        <v>76.180000000000007</v>
      </c>
      <c r="X550" s="86">
        <v>100</v>
      </c>
      <c r="Y550" s="87">
        <v>76.180000000000007</v>
      </c>
      <c r="Z550" s="87">
        <v>29.62</v>
      </c>
      <c r="AA550" s="87">
        <v>95.53</v>
      </c>
      <c r="AB550" s="223">
        <f>(PRESSÃO!M550/PRESSÃO!J550)*100</f>
        <v>64.814128980750525</v>
      </c>
      <c r="AC550" s="223">
        <f>(PRESSÃO!M550/PRESSÃO!K550)*100</f>
        <v>23.323009852216749</v>
      </c>
      <c r="AD550" s="223">
        <f>(PRESSÃO!N550/PRESSÃO!I550)*100</f>
        <v>95.711183849860674</v>
      </c>
      <c r="AE550" s="223">
        <f>(PRESSÃO!O550/PRESSÃO!L550)*100</f>
        <v>1.7326419563172917</v>
      </c>
      <c r="AF550" s="108">
        <v>0</v>
      </c>
      <c r="AG550" s="129"/>
    </row>
    <row r="551" spans="1:33" ht="15" customHeight="1" x14ac:dyDescent="0.2">
      <c r="A551" s="277">
        <v>4</v>
      </c>
      <c r="B551" s="279">
        <v>30</v>
      </c>
      <c r="C551" s="4" t="s">
        <v>656</v>
      </c>
      <c r="D551" s="1" t="s">
        <v>15</v>
      </c>
      <c r="E551" s="291">
        <v>3546256</v>
      </c>
      <c r="F551" s="94">
        <v>147.82</v>
      </c>
      <c r="G551" s="94">
        <v>0.50033177955352615</v>
      </c>
      <c r="H551" s="94">
        <v>0.74049103373921865</v>
      </c>
      <c r="I551" s="223">
        <f>PRESSÃO!K551</f>
        <v>2.34</v>
      </c>
      <c r="J551" s="223">
        <f>PRESSÃO!L551</f>
        <v>0.24015925418569251</v>
      </c>
      <c r="K551" s="108" t="s">
        <v>137</v>
      </c>
      <c r="L551" s="108" t="s">
        <v>137</v>
      </c>
      <c r="M551" s="108" t="s">
        <v>137</v>
      </c>
      <c r="N551" s="108" t="s">
        <v>137</v>
      </c>
      <c r="O551" s="108" t="s">
        <v>137</v>
      </c>
      <c r="P551" s="108" t="s">
        <v>137</v>
      </c>
      <c r="Q551" s="108" t="s">
        <v>137</v>
      </c>
      <c r="R551" s="108" t="s">
        <v>137</v>
      </c>
      <c r="S551" s="108" t="s">
        <v>137</v>
      </c>
      <c r="T551" s="108" t="s">
        <v>137</v>
      </c>
      <c r="U551" s="299">
        <f>(I551*31536000)/FM!I551</f>
        <v>36351.842364532022</v>
      </c>
      <c r="V551" s="299">
        <f>(J551*31536000)/FM!I551</f>
        <v>3730.8680985221672</v>
      </c>
      <c r="W551" s="87">
        <v>76.92</v>
      </c>
      <c r="X551" s="86">
        <v>100</v>
      </c>
      <c r="Y551" s="87">
        <v>75.48</v>
      </c>
      <c r="Z551" s="87">
        <v>23.99</v>
      </c>
      <c r="AA551" s="87">
        <v>100</v>
      </c>
      <c r="AB551" s="223">
        <f>(PRESSÃO!M551/PRESSÃO!J551)*100</f>
        <v>4.103344755785491</v>
      </c>
      <c r="AC551" s="223">
        <f>(PRESSÃO!M551/PRESSÃO!K551)*100</f>
        <v>1.2985</v>
      </c>
      <c r="AD551" s="223">
        <f>(PRESSÃO!N551/PRESSÃO!I551)*100</f>
        <v>4.4627786825624263</v>
      </c>
      <c r="AE551" s="223">
        <f>(PRESSÃO!O551/PRESSÃO!L551)*100</f>
        <v>3.3545240750002079</v>
      </c>
      <c r="AF551" s="108">
        <v>0</v>
      </c>
      <c r="AG551" s="129"/>
    </row>
    <row r="552" spans="1:33" ht="15" customHeight="1" x14ac:dyDescent="0.2">
      <c r="A552" s="277">
        <v>9</v>
      </c>
      <c r="B552" s="279">
        <v>30</v>
      </c>
      <c r="C552" s="4" t="s">
        <v>657</v>
      </c>
      <c r="D552" s="1" t="s">
        <v>18</v>
      </c>
      <c r="E552" s="291">
        <v>3546306</v>
      </c>
      <c r="F552" s="94">
        <v>295.7</v>
      </c>
      <c r="G552" s="94">
        <v>0.97064365233384065</v>
      </c>
      <c r="H552" s="94">
        <v>1.4309488895230846</v>
      </c>
      <c r="I552" s="223">
        <f>PRESSÃO!K552</f>
        <v>3.97</v>
      </c>
      <c r="J552" s="223">
        <f>PRESSÃO!L552</f>
        <v>0.46030523718924399</v>
      </c>
      <c r="K552" s="108" t="s">
        <v>137</v>
      </c>
      <c r="L552" s="108" t="s">
        <v>137</v>
      </c>
      <c r="M552" s="108" t="s">
        <v>137</v>
      </c>
      <c r="N552" s="108" t="s">
        <v>137</v>
      </c>
      <c r="O552" s="108" t="s">
        <v>137</v>
      </c>
      <c r="P552" s="108" t="s">
        <v>137</v>
      </c>
      <c r="Q552" s="108" t="s">
        <v>137</v>
      </c>
      <c r="R552" s="108" t="s">
        <v>137</v>
      </c>
      <c r="S552" s="108" t="s">
        <v>137</v>
      </c>
      <c r="T552" s="108" t="s">
        <v>137</v>
      </c>
      <c r="U552" s="299">
        <f>(I552*31536000)/FM!I552</f>
        <v>3880.6620792263343</v>
      </c>
      <c r="V552" s="299">
        <f>(J552*31536000)/FM!I552</f>
        <v>449.94687124170849</v>
      </c>
      <c r="W552" s="87">
        <v>96.89</v>
      </c>
      <c r="X552" s="86">
        <v>96.89</v>
      </c>
      <c r="Y552" s="87">
        <v>96.89</v>
      </c>
      <c r="Z552" s="87">
        <v>33.35</v>
      </c>
      <c r="AA552" s="87">
        <v>100</v>
      </c>
      <c r="AB552" s="223">
        <f>(PRESSÃO!M552/PRESSÃO!J552)*100</f>
        <v>23.898896914059424</v>
      </c>
      <c r="AC552" s="223">
        <f>(PRESSÃO!M552/PRESSÃO!K552)*100</f>
        <v>8.6141309823677581</v>
      </c>
      <c r="AD552" s="223">
        <f>(PRESSÃO!N552/PRESSÃO!I552)*100</f>
        <v>34.1883964524053</v>
      </c>
      <c r="AE552" s="223">
        <f>(PRESSÃO!O552/PRESSÃO!L552)*100</f>
        <v>2.2014739745039753</v>
      </c>
      <c r="AF552" s="108">
        <v>0</v>
      </c>
      <c r="AG552" s="129"/>
    </row>
    <row r="553" spans="1:33" ht="15" customHeight="1" x14ac:dyDescent="0.2">
      <c r="A553" s="277">
        <v>17</v>
      </c>
      <c r="B553" s="279">
        <v>30</v>
      </c>
      <c r="C553" s="4" t="s">
        <v>658</v>
      </c>
      <c r="D553" s="1" t="s">
        <v>7</v>
      </c>
      <c r="E553" s="291">
        <v>3546405</v>
      </c>
      <c r="F553" s="94">
        <v>1116.3800000000001</v>
      </c>
      <c r="G553" s="94">
        <v>4.3128599397513954</v>
      </c>
      <c r="H553" s="94">
        <v>5.4336031259512927</v>
      </c>
      <c r="I553" s="223">
        <f>PRESSÃO!K553</f>
        <v>10.26</v>
      </c>
      <c r="J553" s="223">
        <f>PRESSÃO!L553</f>
        <v>1.1207431861998973</v>
      </c>
      <c r="K553" s="108" t="s">
        <v>137</v>
      </c>
      <c r="L553" s="108" t="s">
        <v>137</v>
      </c>
      <c r="M553" s="108" t="s">
        <v>137</v>
      </c>
      <c r="N553" s="108" t="s">
        <v>137</v>
      </c>
      <c r="O553" s="108" t="s">
        <v>137</v>
      </c>
      <c r="P553" s="108" t="s">
        <v>137</v>
      </c>
      <c r="Q553" s="108" t="s">
        <v>137</v>
      </c>
      <c r="R553" s="108" t="s">
        <v>137</v>
      </c>
      <c r="S553" s="108" t="s">
        <v>137</v>
      </c>
      <c r="T553" s="108" t="s">
        <v>137</v>
      </c>
      <c r="U553" s="299">
        <f>(I553*31536000)/FM!I553</f>
        <v>7152.854205814082</v>
      </c>
      <c r="V553" s="299">
        <f>(J553*31536000)/FM!I553</f>
        <v>781.3365119929249</v>
      </c>
      <c r="W553" s="87">
        <v>94.35</v>
      </c>
      <c r="X553" s="86">
        <v>90.36</v>
      </c>
      <c r="Y553" s="87">
        <v>90.08</v>
      </c>
      <c r="Z553" s="87">
        <v>37.33</v>
      </c>
      <c r="AA553" s="87">
        <v>100</v>
      </c>
      <c r="AB553" s="223">
        <f>(PRESSÃO!M553/PRESSÃO!J553)*100</f>
        <v>12.293972977333496</v>
      </c>
      <c r="AC553" s="223">
        <f>(PRESSÃO!M553/PRESSÃO!K553)*100</f>
        <v>6.5107768031189091</v>
      </c>
      <c r="AD553" s="223">
        <f>(PRESSÃO!N553/PRESSÃO!I553)*100</f>
        <v>12.99337580696632</v>
      </c>
      <c r="AE553" s="223">
        <f>(PRESSÃO!O553/PRESSÃO!L553)*100</f>
        <v>9.6025210168714619</v>
      </c>
      <c r="AF553" s="108">
        <v>2</v>
      </c>
      <c r="AG553" s="129"/>
    </row>
    <row r="554" spans="1:33" ht="15" customHeight="1" x14ac:dyDescent="0.2">
      <c r="A554" s="277">
        <v>16</v>
      </c>
      <c r="B554" s="279">
        <v>30</v>
      </c>
      <c r="C554" s="4" t="s">
        <v>659</v>
      </c>
      <c r="D554" s="1" t="s">
        <v>0</v>
      </c>
      <c r="E554" s="291">
        <v>3546504</v>
      </c>
      <c r="F554" s="94">
        <v>134.96</v>
      </c>
      <c r="G554" s="94">
        <v>0.38025215246067989</v>
      </c>
      <c r="H554" s="94">
        <v>0.52034505073566717</v>
      </c>
      <c r="I554" s="223">
        <f>PRESSÃO!K554</f>
        <v>1.38</v>
      </c>
      <c r="J554" s="223">
        <f>PRESSÃO!L554</f>
        <v>0.14009289827498728</v>
      </c>
      <c r="K554" s="108" t="s">
        <v>137</v>
      </c>
      <c r="L554" s="108" t="s">
        <v>137</v>
      </c>
      <c r="M554" s="108" t="s">
        <v>137</v>
      </c>
      <c r="N554" s="108" t="s">
        <v>137</v>
      </c>
      <c r="O554" s="108" t="s">
        <v>137</v>
      </c>
      <c r="P554" s="108" t="s">
        <v>137</v>
      </c>
      <c r="Q554" s="108" t="s">
        <v>137</v>
      </c>
      <c r="R554" s="108" t="s">
        <v>137</v>
      </c>
      <c r="S554" s="108" t="s">
        <v>137</v>
      </c>
      <c r="T554" s="108" t="s">
        <v>137</v>
      </c>
      <c r="U554" s="299">
        <f>(I554*31536000)/FM!I554</f>
        <v>7858.374864572048</v>
      </c>
      <c r="V554" s="299">
        <f>(J554*31536000)/FM!I554</f>
        <v>797.75544239797739</v>
      </c>
      <c r="W554" s="87">
        <v>100</v>
      </c>
      <c r="X554" s="86">
        <v>100</v>
      </c>
      <c r="Y554" s="87">
        <v>100</v>
      </c>
      <c r="Z554" s="87">
        <v>14.06</v>
      </c>
      <c r="AA554" s="87">
        <v>100</v>
      </c>
      <c r="AB554" s="223">
        <f>(PRESSÃO!M554/PRESSÃO!J554)*100</f>
        <v>6.9396259172538404</v>
      </c>
      <c r="AC554" s="223">
        <f>(PRESSÃO!M554/PRESSÃO!K554)*100</f>
        <v>2.6166666666666671</v>
      </c>
      <c r="AD554" s="223">
        <f>(PRESSÃO!N554/PRESSÃO!I554)*100</f>
        <v>2.7394190756295966</v>
      </c>
      <c r="AE554" s="223">
        <f>(PRESSÃO!O554/PRESSÃO!L554)*100</f>
        <v>18.340187344519645</v>
      </c>
      <c r="AF554" s="108">
        <v>2</v>
      </c>
      <c r="AG554" s="129"/>
    </row>
    <row r="555" spans="1:33" ht="15" customHeight="1" x14ac:dyDescent="0.2">
      <c r="A555" s="277">
        <v>18</v>
      </c>
      <c r="B555" s="279">
        <v>30</v>
      </c>
      <c r="C555" s="4" t="s">
        <v>660</v>
      </c>
      <c r="D555" s="1" t="s">
        <v>1</v>
      </c>
      <c r="E555" s="291">
        <v>3546603</v>
      </c>
      <c r="F555" s="94">
        <v>208.25</v>
      </c>
      <c r="G555" s="94">
        <v>0.36023888127853881</v>
      </c>
      <c r="H555" s="94">
        <v>0.48031850837138501</v>
      </c>
      <c r="I555" s="223">
        <f>PRESSÃO!K555</f>
        <v>1.56</v>
      </c>
      <c r="J555" s="223">
        <f>PRESSÃO!L555</f>
        <v>0.1200796270928462</v>
      </c>
      <c r="K555" s="108" t="s">
        <v>137</v>
      </c>
      <c r="L555" s="108" t="s">
        <v>137</v>
      </c>
      <c r="M555" s="108" t="s">
        <v>137</v>
      </c>
      <c r="N555" s="108" t="s">
        <v>137</v>
      </c>
      <c r="O555" s="108" t="s">
        <v>137</v>
      </c>
      <c r="P555" s="108" t="s">
        <v>137</v>
      </c>
      <c r="Q555" s="108" t="s">
        <v>137</v>
      </c>
      <c r="R555" s="108" t="s">
        <v>137</v>
      </c>
      <c r="S555" s="108" t="s">
        <v>137</v>
      </c>
      <c r="T555" s="108" t="s">
        <v>137</v>
      </c>
      <c r="U555" s="299">
        <f>(I555*31536000)/FM!I555</f>
        <v>1628.7961859356376</v>
      </c>
      <c r="V555" s="299">
        <f>(J555*31536000)/FM!I555</f>
        <v>125.37515295987279</v>
      </c>
      <c r="W555" s="87">
        <v>100</v>
      </c>
      <c r="X555" s="86">
        <v>100</v>
      </c>
      <c r="Y555" s="87">
        <v>100</v>
      </c>
      <c r="Z555" s="87">
        <v>35.479999999999997</v>
      </c>
      <c r="AA555" s="87">
        <v>99.33</v>
      </c>
      <c r="AB555" s="223">
        <f>(PRESSÃO!M555/PRESSÃO!J555)*100</f>
        <v>14.929322678641135</v>
      </c>
      <c r="AC555" s="223">
        <f>(PRESSÃO!M555/PRESSÃO!K555)*100</f>
        <v>4.5966858974358971</v>
      </c>
      <c r="AD555" s="223">
        <f>(PRESSÃO!N555/PRESSÃO!I555)*100</f>
        <v>4.9810558861151444</v>
      </c>
      <c r="AE555" s="223">
        <f>(PRESSÃO!O555/PRESSÃO!L555)*100</f>
        <v>44.774123056219125</v>
      </c>
      <c r="AF555" s="108">
        <v>0</v>
      </c>
      <c r="AG555" s="129"/>
    </row>
    <row r="556" spans="1:33" ht="15" customHeight="1" x14ac:dyDescent="0.2">
      <c r="A556" s="277">
        <v>5</v>
      </c>
      <c r="B556" s="279">
        <v>30</v>
      </c>
      <c r="C556" s="4" t="s">
        <v>661</v>
      </c>
      <c r="D556" s="1" t="s">
        <v>9</v>
      </c>
      <c r="E556" s="291">
        <v>3546702</v>
      </c>
      <c r="F556" s="94">
        <v>97.69</v>
      </c>
      <c r="G556" s="94">
        <v>0.3102057033231862</v>
      </c>
      <c r="H556" s="94">
        <v>0.4703118727803145</v>
      </c>
      <c r="I556" s="223">
        <f>PRESSÃO!K556</f>
        <v>1.24</v>
      </c>
      <c r="J556" s="223">
        <f>PRESSÃO!L556</f>
        <v>0.1601061694571283</v>
      </c>
      <c r="K556" s="108" t="s">
        <v>137</v>
      </c>
      <c r="L556" s="108" t="s">
        <v>137</v>
      </c>
      <c r="M556" s="108" t="s">
        <v>137</v>
      </c>
      <c r="N556" s="108" t="s">
        <v>137</v>
      </c>
      <c r="O556" s="108" t="s">
        <v>137</v>
      </c>
      <c r="P556" s="108" t="s">
        <v>137</v>
      </c>
      <c r="Q556" s="108" t="s">
        <v>137</v>
      </c>
      <c r="R556" s="108" t="s">
        <v>137</v>
      </c>
      <c r="S556" s="108" t="s">
        <v>137</v>
      </c>
      <c r="T556" s="108" t="s">
        <v>137</v>
      </c>
      <c r="U556" s="299">
        <f>(I556*31536000)/FM!I556</f>
        <v>1604.2271086314408</v>
      </c>
      <c r="V556" s="299">
        <f>(J556*31536000)/FM!I556</f>
        <v>207.13440105021326</v>
      </c>
      <c r="W556" s="87">
        <v>98.94</v>
      </c>
      <c r="X556" s="86">
        <v>98.94</v>
      </c>
      <c r="Y556" s="87">
        <v>98.94</v>
      </c>
      <c r="Z556" s="87">
        <v>23.67</v>
      </c>
      <c r="AA556" s="87">
        <v>100</v>
      </c>
      <c r="AB556" s="223">
        <f>(PRESSÃO!M556/PRESSÃO!J556)*100</f>
        <v>50.440806139463781</v>
      </c>
      <c r="AC556" s="223">
        <f>(PRESSÃO!M556/PRESSÃO!K556)*100</f>
        <v>19.13137903225806</v>
      </c>
      <c r="AD556" s="223">
        <f>(PRESSÃO!N556/PRESSÃO!I556)*100</f>
        <v>47.489423444455738</v>
      </c>
      <c r="AE556" s="223">
        <f>(PRESSÃO!O556/PRESSÃO!L556)*100</f>
        <v>56.159110111041876</v>
      </c>
      <c r="AF556" s="108">
        <v>0</v>
      </c>
      <c r="AG556" s="129"/>
    </row>
    <row r="557" spans="1:33" ht="15" customHeight="1" x14ac:dyDescent="0.2">
      <c r="A557" s="277">
        <v>2</v>
      </c>
      <c r="B557" s="279">
        <v>30</v>
      </c>
      <c r="C557" s="4" t="s">
        <v>662</v>
      </c>
      <c r="D557" s="1" t="s">
        <v>6</v>
      </c>
      <c r="E557" s="291">
        <v>3546801</v>
      </c>
      <c r="F557" s="94">
        <v>361.49</v>
      </c>
      <c r="G557" s="94">
        <v>1.7911877708016235</v>
      </c>
      <c r="H557" s="94">
        <v>2.3415527283105018</v>
      </c>
      <c r="I557" s="223">
        <f>PRESSÃO!K557</f>
        <v>5.39</v>
      </c>
      <c r="J557" s="223">
        <f>PRESSÃO!L557</f>
        <v>0.55036495750887826</v>
      </c>
      <c r="K557" s="108" t="s">
        <v>137</v>
      </c>
      <c r="L557" s="108" t="s">
        <v>137</v>
      </c>
      <c r="M557" s="108" t="s">
        <v>137</v>
      </c>
      <c r="N557" s="108" t="s">
        <v>137</v>
      </c>
      <c r="O557" s="108" t="s">
        <v>137</v>
      </c>
      <c r="P557" s="108" t="s">
        <v>137</v>
      </c>
      <c r="Q557" s="108" t="s">
        <v>137</v>
      </c>
      <c r="R557" s="108" t="s">
        <v>137</v>
      </c>
      <c r="S557" s="108" t="s">
        <v>137</v>
      </c>
      <c r="T557" s="108" t="s">
        <v>137</v>
      </c>
      <c r="U557" s="299">
        <f>(I557*31536000)/FM!I557</f>
        <v>3188.5019696117051</v>
      </c>
      <c r="V557" s="299">
        <f>(J557*31536000)/FM!I557</f>
        <v>325.5732376664788</v>
      </c>
      <c r="W557" s="87">
        <v>80.11</v>
      </c>
      <c r="X557" s="86">
        <v>100</v>
      </c>
      <c r="Y557" s="87">
        <v>74.650000000000006</v>
      </c>
      <c r="Z557" s="87">
        <v>64.44</v>
      </c>
      <c r="AA557" s="87">
        <v>90.25</v>
      </c>
      <c r="AB557" s="223">
        <f>(PRESSÃO!M557/PRESSÃO!J557)*100</f>
        <v>6.309514119146022</v>
      </c>
      <c r="AC557" s="223">
        <f>(PRESSÃO!M557/PRESSÃO!K557)*100</f>
        <v>2.7410129870129873</v>
      </c>
      <c r="AD557" s="223">
        <f>(PRESSÃO!N557/PRESSÃO!I557)*100</f>
        <v>6.9905457172679402</v>
      </c>
      <c r="AE557" s="223">
        <f>(PRESSÃO!O557/PRESSÃO!L557)*100</f>
        <v>4.0930658270765008</v>
      </c>
      <c r="AF557" s="108">
        <v>1</v>
      </c>
      <c r="AG557" s="129"/>
    </row>
    <row r="558" spans="1:33" ht="15" customHeight="1" x14ac:dyDescent="0.2">
      <c r="A558" s="277">
        <v>9</v>
      </c>
      <c r="B558" s="279">
        <v>30</v>
      </c>
      <c r="C558" s="4" t="s">
        <v>663</v>
      </c>
      <c r="D558" s="1" t="s">
        <v>18</v>
      </c>
      <c r="E558" s="291">
        <v>3546900</v>
      </c>
      <c r="F558" s="94">
        <v>152.31</v>
      </c>
      <c r="G558" s="94">
        <v>0.51033841514459666</v>
      </c>
      <c r="H558" s="94">
        <v>0.76050430492135979</v>
      </c>
      <c r="I558" s="223">
        <f>PRESSÃO!K558</f>
        <v>2.11</v>
      </c>
      <c r="J558" s="223">
        <f>PRESSÃO!L558</f>
        <v>0.25016588977676313</v>
      </c>
      <c r="K558" s="108" t="s">
        <v>137</v>
      </c>
      <c r="L558" s="108" t="s">
        <v>137</v>
      </c>
      <c r="M558" s="108" t="s">
        <v>137</v>
      </c>
      <c r="N558" s="108" t="s">
        <v>137</v>
      </c>
      <c r="O558" s="108" t="s">
        <v>137</v>
      </c>
      <c r="P558" s="108" t="s">
        <v>137</v>
      </c>
      <c r="Q558" s="108" t="s">
        <v>137</v>
      </c>
      <c r="R558" s="108" t="s">
        <v>137</v>
      </c>
      <c r="S558" s="108" t="s">
        <v>137</v>
      </c>
      <c r="T558" s="108" t="s">
        <v>137</v>
      </c>
      <c r="U558" s="299">
        <f>(I558*31536000)/FM!I558</f>
        <v>7880.2652771198473</v>
      </c>
      <c r="V558" s="299">
        <f>(J558*31536000)/FM!I558</f>
        <v>934.30027238275716</v>
      </c>
      <c r="W558" s="87">
        <v>95.3</v>
      </c>
      <c r="X558" s="86">
        <v>94.01</v>
      </c>
      <c r="Y558" s="87">
        <v>95.3</v>
      </c>
      <c r="Z558" s="87">
        <v>10.199999999999999</v>
      </c>
      <c r="AA558" s="87">
        <v>95.3</v>
      </c>
      <c r="AB558" s="223">
        <f>(PRESSÃO!M558/PRESSÃO!J558)*100</f>
        <v>4.1723498203315428</v>
      </c>
      <c r="AC558" s="223">
        <f>(PRESSÃO!M558/PRESSÃO!K558)*100</f>
        <v>1.503834123222749</v>
      </c>
      <c r="AD558" s="223">
        <f>(PRESSÃO!N558/PRESSÃO!I558)*100</f>
        <v>3.8442334376183238</v>
      </c>
      <c r="AE558" s="223">
        <f>(PRESSÃO!O558/PRESSÃO!L558)*100</f>
        <v>4.8417072410665076</v>
      </c>
      <c r="AF558" s="108">
        <v>0</v>
      </c>
      <c r="AG558" s="129"/>
    </row>
    <row r="559" spans="1:33" ht="15" customHeight="1" x14ac:dyDescent="0.2">
      <c r="A559" s="277">
        <v>5</v>
      </c>
      <c r="B559" s="279">
        <v>30</v>
      </c>
      <c r="C559" s="4" t="s">
        <v>664</v>
      </c>
      <c r="D559" s="1" t="s">
        <v>9</v>
      </c>
      <c r="E559" s="291">
        <v>3547007</v>
      </c>
      <c r="F559" s="94">
        <v>256.48</v>
      </c>
      <c r="G559" s="94">
        <v>0.76050430492135979</v>
      </c>
      <c r="H559" s="94">
        <v>1.1707763641552509</v>
      </c>
      <c r="I559" s="223">
        <f>PRESSÃO!K559</f>
        <v>3.08</v>
      </c>
      <c r="J559" s="223">
        <f>PRESSÃO!L559</f>
        <v>0.4102720592338911</v>
      </c>
      <c r="K559" s="108" t="s">
        <v>137</v>
      </c>
      <c r="L559" s="108" t="s">
        <v>137</v>
      </c>
      <c r="M559" s="108" t="s">
        <v>137</v>
      </c>
      <c r="N559" s="108" t="s">
        <v>137</v>
      </c>
      <c r="O559" s="108" t="s">
        <v>137</v>
      </c>
      <c r="P559" s="108" t="s">
        <v>137</v>
      </c>
      <c r="Q559" s="108" t="s">
        <v>137</v>
      </c>
      <c r="R559" s="108" t="s">
        <v>137</v>
      </c>
      <c r="S559" s="108" t="s">
        <v>137</v>
      </c>
      <c r="T559" s="108" t="s">
        <v>137</v>
      </c>
      <c r="U559" s="299">
        <f>(I559*31536000)/FM!I559</f>
        <v>16617.77245508982</v>
      </c>
      <c r="V559" s="299">
        <f>(J559*31536000)/FM!I559</f>
        <v>2213.5739366980306</v>
      </c>
      <c r="W559" s="87">
        <v>82.28</v>
      </c>
      <c r="X559" s="86">
        <v>86.28</v>
      </c>
      <c r="Y559" s="87">
        <v>0</v>
      </c>
      <c r="Z559" s="87">
        <v>19</v>
      </c>
      <c r="AA559" s="87">
        <v>93.33</v>
      </c>
      <c r="AB559" s="223">
        <f>(PRESSÃO!M559/PRESSÃO!J559)*100</f>
        <v>3.511763754273054</v>
      </c>
      <c r="AC559" s="223">
        <f>(PRESSÃO!M559/PRESSÃO!K559)*100</f>
        <v>1.3348993506493507</v>
      </c>
      <c r="AD559" s="223">
        <f>(PRESSÃO!N559/PRESSÃO!I559)*100</f>
        <v>5.1184457139956834</v>
      </c>
      <c r="AE559" s="223">
        <f>(PRESSÃO!O559/PRESSÃO!L559)*100</f>
        <v>0.53352402405549504</v>
      </c>
      <c r="AF559" s="108">
        <v>0</v>
      </c>
      <c r="AG559" s="129"/>
    </row>
    <row r="560" spans="1:33" ht="15" customHeight="1" x14ac:dyDescent="0.2">
      <c r="A560" s="277">
        <v>20</v>
      </c>
      <c r="B560" s="279">
        <v>30</v>
      </c>
      <c r="C560" s="4" t="s">
        <v>665</v>
      </c>
      <c r="D560" s="1" t="s">
        <v>3</v>
      </c>
      <c r="E560" s="291">
        <v>3547106</v>
      </c>
      <c r="F560" s="94">
        <v>166.87</v>
      </c>
      <c r="G560" s="94">
        <v>0.3502322456874683</v>
      </c>
      <c r="H560" s="94">
        <v>0.50033177955352615</v>
      </c>
      <c r="I560" s="223">
        <f>PRESSÃO!K560</f>
        <v>1.21</v>
      </c>
      <c r="J560" s="223">
        <f>PRESSÃO!L560</f>
        <v>0.15009953386605784</v>
      </c>
      <c r="K560" s="108" t="s">
        <v>137</v>
      </c>
      <c r="L560" s="108" t="s">
        <v>137</v>
      </c>
      <c r="M560" s="108" t="s">
        <v>137</v>
      </c>
      <c r="N560" s="108" t="s">
        <v>137</v>
      </c>
      <c r="O560" s="108" t="s">
        <v>137</v>
      </c>
      <c r="P560" s="108" t="s">
        <v>137</v>
      </c>
      <c r="Q560" s="108" t="s">
        <v>137</v>
      </c>
      <c r="R560" s="108" t="s">
        <v>137</v>
      </c>
      <c r="S560" s="108" t="s">
        <v>137</v>
      </c>
      <c r="T560" s="108" t="s">
        <v>137</v>
      </c>
      <c r="U560" s="299">
        <f>(I560*31536000)/FM!I560</f>
        <v>13555.438721136767</v>
      </c>
      <c r="V560" s="299">
        <f>(J560*31536000)/FM!I560</f>
        <v>1681.5413499111901</v>
      </c>
      <c r="W560" s="87">
        <v>100</v>
      </c>
      <c r="X560" s="86">
        <v>86.82</v>
      </c>
      <c r="Y560" s="87">
        <v>83.86</v>
      </c>
      <c r="Z560" s="87">
        <v>17.36</v>
      </c>
      <c r="AA560" s="87">
        <v>100</v>
      </c>
      <c r="AB560" s="223">
        <f>(PRESSÃO!M560/PRESSÃO!J560)*100</f>
        <v>36.951520482064701</v>
      </c>
      <c r="AC560" s="223">
        <f>(PRESSÃO!M560/PRESSÃO!K560)*100</f>
        <v>15.279355371900827</v>
      </c>
      <c r="AD560" s="223">
        <f>(PRESSÃO!N560/PRESSÃO!I560)*100</f>
        <v>22.65876457041475</v>
      </c>
      <c r="AE560" s="223">
        <f>(PRESSÃO!O560/PRESSÃO!L560)*100</f>
        <v>70.301284275914583</v>
      </c>
      <c r="AF560" s="108">
        <v>0</v>
      </c>
      <c r="AG560" s="129"/>
    </row>
    <row r="561" spans="1:33" ht="15" customHeight="1" x14ac:dyDescent="0.2">
      <c r="A561" s="277">
        <v>9</v>
      </c>
      <c r="B561" s="279">
        <v>30</v>
      </c>
      <c r="C561" s="4" t="s">
        <v>666</v>
      </c>
      <c r="D561" s="1" t="s">
        <v>18</v>
      </c>
      <c r="E561" s="291">
        <v>3547502</v>
      </c>
      <c r="F561" s="94">
        <v>752.99</v>
      </c>
      <c r="G561" s="94">
        <v>2.471638990994419</v>
      </c>
      <c r="H561" s="94">
        <v>3.6624286263318115</v>
      </c>
      <c r="I561" s="223">
        <f>PRESSÃO!K561</f>
        <v>10.16</v>
      </c>
      <c r="J561" s="223">
        <f>PRESSÃO!L561</f>
        <v>1.1907896353373926</v>
      </c>
      <c r="K561" s="108" t="s">
        <v>137</v>
      </c>
      <c r="L561" s="108" t="s">
        <v>137</v>
      </c>
      <c r="M561" s="108" t="s">
        <v>137</v>
      </c>
      <c r="N561" s="108" t="s">
        <v>137</v>
      </c>
      <c r="O561" s="108" t="s">
        <v>137</v>
      </c>
      <c r="P561" s="108" t="s">
        <v>137</v>
      </c>
      <c r="Q561" s="108" t="s">
        <v>137</v>
      </c>
      <c r="R561" s="108" t="s">
        <v>137</v>
      </c>
      <c r="S561" s="108" t="s">
        <v>137</v>
      </c>
      <c r="T561" s="108" t="s">
        <v>137</v>
      </c>
      <c r="U561" s="299">
        <f>(I561*31536000)/FM!I561</f>
        <v>12122.805902383654</v>
      </c>
      <c r="V561" s="299">
        <f>(J561*31536000)/FM!I561</f>
        <v>1420.8377578509273</v>
      </c>
      <c r="W561" s="87" t="s">
        <v>858</v>
      </c>
      <c r="X561" s="86">
        <v>89.51</v>
      </c>
      <c r="Y561" s="87" t="s">
        <v>858</v>
      </c>
      <c r="Z561" s="87" t="s">
        <v>858</v>
      </c>
      <c r="AA561" s="87" t="s">
        <v>858</v>
      </c>
      <c r="AB561" s="223">
        <f>(PRESSÃO!M561/PRESSÃO!J561)*100</f>
        <v>8.1912749873974047</v>
      </c>
      <c r="AC561" s="223">
        <f>(PRESSÃO!M561/PRESSÃO!K561)*100</f>
        <v>2.9527519685039376</v>
      </c>
      <c r="AD561" s="223">
        <f>(PRESSÃO!N561/PRESSÃO!I561)*100</f>
        <v>11.684813237381565</v>
      </c>
      <c r="AE561" s="223">
        <f>(PRESSÃO!O561/PRESSÃO!L561)*100</f>
        <v>0.93998130885885389</v>
      </c>
      <c r="AF561" s="108">
        <v>0</v>
      </c>
      <c r="AG561" s="129"/>
    </row>
    <row r="562" spans="1:33" ht="15" customHeight="1" x14ac:dyDescent="0.2">
      <c r="A562" s="277">
        <v>15</v>
      </c>
      <c r="B562" s="279">
        <v>30</v>
      </c>
      <c r="C562" s="4" t="s">
        <v>667</v>
      </c>
      <c r="D562" s="1" t="s">
        <v>17</v>
      </c>
      <c r="E562" s="291">
        <v>3547403</v>
      </c>
      <c r="F562" s="94">
        <v>210.27</v>
      </c>
      <c r="G562" s="94">
        <v>0.34022561009639779</v>
      </c>
      <c r="H562" s="94">
        <v>0.51033841514459666</v>
      </c>
      <c r="I562" s="223">
        <f>PRESSÃO!K562</f>
        <v>1.59</v>
      </c>
      <c r="J562" s="223">
        <f>PRESSÃO!L562</f>
        <v>0.17011280504819887</v>
      </c>
      <c r="K562" s="108" t="s">
        <v>137</v>
      </c>
      <c r="L562" s="108" t="s">
        <v>137</v>
      </c>
      <c r="M562" s="108" t="s">
        <v>137</v>
      </c>
      <c r="N562" s="108" t="s">
        <v>137</v>
      </c>
      <c r="O562" s="108" t="s">
        <v>137</v>
      </c>
      <c r="P562" s="108" t="s">
        <v>137</v>
      </c>
      <c r="Q562" s="108" t="s">
        <v>137</v>
      </c>
      <c r="R562" s="108" t="s">
        <v>137</v>
      </c>
      <c r="S562" s="108" t="s">
        <v>137</v>
      </c>
      <c r="T562" s="108" t="s">
        <v>137</v>
      </c>
      <c r="U562" s="299">
        <f>(I562*31536000)/FM!I562</f>
        <v>20374.741974806988</v>
      </c>
      <c r="V562" s="299">
        <f>(J562*31536000)/FM!I562</f>
        <v>2179.8770499796829</v>
      </c>
      <c r="W562" s="87">
        <v>71.02</v>
      </c>
      <c r="X562" s="86">
        <v>69.150000000000006</v>
      </c>
      <c r="Y562" s="87">
        <v>69.150000000000006</v>
      </c>
      <c r="Z562" s="87">
        <v>54.78</v>
      </c>
      <c r="AA562" s="87">
        <v>99.16</v>
      </c>
      <c r="AB562" s="223">
        <f>(PRESSÃO!M562/PRESSÃO!J562)*100</f>
        <v>2.677870133708804</v>
      </c>
      <c r="AC562" s="223">
        <f>(PRESSÃO!M562/PRESSÃO!K562)*100</f>
        <v>0.8595094339622642</v>
      </c>
      <c r="AD562" s="223">
        <f>(PRESSÃO!N562/PRESSÃO!I562)*100</f>
        <v>0.7356882979181999</v>
      </c>
      <c r="AE562" s="223">
        <f>(PRESSÃO!O562/PRESSÃO!L562)*100</f>
        <v>6.5622338052900133</v>
      </c>
      <c r="AF562" s="108">
        <v>0</v>
      </c>
      <c r="AG562" s="129"/>
    </row>
    <row r="563" spans="1:33" ht="15" customHeight="1" x14ac:dyDescent="0.2">
      <c r="A563" s="277">
        <v>4</v>
      </c>
      <c r="B563" s="279">
        <v>30</v>
      </c>
      <c r="C563" s="4" t="s">
        <v>668</v>
      </c>
      <c r="D563" s="1" t="s">
        <v>15</v>
      </c>
      <c r="E563" s="291">
        <v>3547601</v>
      </c>
      <c r="F563" s="94">
        <v>289.67</v>
      </c>
      <c r="G563" s="94">
        <v>0.95063038115169962</v>
      </c>
      <c r="H563" s="94">
        <v>1.4009289827498732</v>
      </c>
      <c r="I563" s="223">
        <f>PRESSÃO!K563</f>
        <v>4.4400000000000004</v>
      </c>
      <c r="J563" s="223">
        <f>PRESSÃO!L563</f>
        <v>0.45029860159817359</v>
      </c>
      <c r="K563" s="108" t="s">
        <v>137</v>
      </c>
      <c r="L563" s="108" t="s">
        <v>137</v>
      </c>
      <c r="M563" s="108" t="s">
        <v>137</v>
      </c>
      <c r="N563" s="108" t="s">
        <v>137</v>
      </c>
      <c r="O563" s="108" t="s">
        <v>137</v>
      </c>
      <c r="P563" s="108" t="s">
        <v>137</v>
      </c>
      <c r="Q563" s="108" t="s">
        <v>137</v>
      </c>
      <c r="R563" s="108" t="s">
        <v>137</v>
      </c>
      <c r="S563" s="108" t="s">
        <v>137</v>
      </c>
      <c r="T563" s="108" t="s">
        <v>137</v>
      </c>
      <c r="U563" s="299">
        <f>(I563*31536000)/FM!I563</f>
        <v>5616.5198555956677</v>
      </c>
      <c r="V563" s="299">
        <f>(J563*31536000)/FM!I563</f>
        <v>569.61960288808677</v>
      </c>
      <c r="W563" s="87">
        <v>95.68</v>
      </c>
      <c r="X563" s="86">
        <v>100</v>
      </c>
      <c r="Y563" s="87">
        <v>94.2</v>
      </c>
      <c r="Z563" s="87">
        <v>24.58</v>
      </c>
      <c r="AA563" s="87">
        <v>100</v>
      </c>
      <c r="AB563" s="223">
        <f>(PRESSÃO!M563/PRESSÃO!J563)*100</f>
        <v>12.834897572541939</v>
      </c>
      <c r="AC563" s="223">
        <f>(PRESSÃO!M563/PRESSÃO!K563)*100</f>
        <v>4.0497252252252238</v>
      </c>
      <c r="AD563" s="223">
        <f>(PRESSÃO!N563/PRESSÃO!I563)*100</f>
        <v>18.684791010445856</v>
      </c>
      <c r="AE563" s="223">
        <f>(PRESSÃO!O563/PRESSÃO!L563)*100</f>
        <v>0.48512253696700358</v>
      </c>
      <c r="AF563" s="108">
        <v>0</v>
      </c>
      <c r="AG563" s="129"/>
    </row>
    <row r="564" spans="1:33" ht="15" customHeight="1" x14ac:dyDescent="0.2">
      <c r="A564" s="277">
        <v>18</v>
      </c>
      <c r="B564" s="279">
        <v>30</v>
      </c>
      <c r="C564" s="4" t="s">
        <v>669</v>
      </c>
      <c r="D564" s="1" t="s">
        <v>1</v>
      </c>
      <c r="E564" s="291">
        <v>3547650</v>
      </c>
      <c r="F564" s="94">
        <v>79.17</v>
      </c>
      <c r="G564" s="94">
        <v>0.15009953386605782</v>
      </c>
      <c r="H564" s="94">
        <v>0.19012607623033995</v>
      </c>
      <c r="I564" s="223">
        <f>PRESSÃO!K564</f>
        <v>0.63</v>
      </c>
      <c r="J564" s="223">
        <f>PRESSÃO!L564</f>
        <v>4.0026542364282131E-2</v>
      </c>
      <c r="K564" s="108" t="s">
        <v>137</v>
      </c>
      <c r="L564" s="108" t="s">
        <v>137</v>
      </c>
      <c r="M564" s="108" t="s">
        <v>137</v>
      </c>
      <c r="N564" s="108" t="s">
        <v>137</v>
      </c>
      <c r="O564" s="108" t="s">
        <v>137</v>
      </c>
      <c r="P564" s="108" t="s">
        <v>137</v>
      </c>
      <c r="Q564" s="108" t="s">
        <v>137</v>
      </c>
      <c r="R564" s="108" t="s">
        <v>137</v>
      </c>
      <c r="S564" s="108" t="s">
        <v>137</v>
      </c>
      <c r="T564" s="108" t="s">
        <v>137</v>
      </c>
      <c r="U564" s="299">
        <f>(I564*31536000)/FM!I564</f>
        <v>13739.751037344398</v>
      </c>
      <c r="V564" s="299">
        <f>(J564*31536000)/FM!I564</f>
        <v>872.94401106500777</v>
      </c>
      <c r="W564" s="87">
        <v>71.040000000000006</v>
      </c>
      <c r="X564" s="86" t="s">
        <v>858</v>
      </c>
      <c r="Y564" s="87">
        <v>68.61</v>
      </c>
      <c r="Z564" s="87">
        <v>9.3800000000000008</v>
      </c>
      <c r="AA564" s="87">
        <v>100</v>
      </c>
      <c r="AB564" s="223">
        <f>(PRESSÃO!M564/PRESSÃO!J564)*100</f>
        <v>9.8367359022031593</v>
      </c>
      <c r="AC564" s="223">
        <f>(PRESSÃO!M564/PRESSÃO!K564)*100</f>
        <v>2.9686031746031745</v>
      </c>
      <c r="AD564" s="223">
        <f>(PRESSÃO!N564/PRESSÃO!I564)*100</f>
        <v>10.674583449604693</v>
      </c>
      <c r="AE564" s="223">
        <f>(PRESSÃO!O564/PRESSÃO!L564)*100</f>
        <v>6.6948075994474179</v>
      </c>
      <c r="AF564" s="108">
        <v>0</v>
      </c>
      <c r="AG564" s="129"/>
    </row>
    <row r="565" spans="1:33" ht="15" customHeight="1" x14ac:dyDescent="0.2">
      <c r="A565" s="277">
        <v>18</v>
      </c>
      <c r="B565" s="279">
        <v>30</v>
      </c>
      <c r="C565" s="4" t="s">
        <v>670</v>
      </c>
      <c r="D565" s="1" t="s">
        <v>1</v>
      </c>
      <c r="E565" s="291">
        <v>3547205</v>
      </c>
      <c r="F565" s="94">
        <v>129.91</v>
      </c>
      <c r="G565" s="94">
        <v>0.22014598300355148</v>
      </c>
      <c r="H565" s="94">
        <v>0.30019906773211563</v>
      </c>
      <c r="I565" s="223">
        <f>PRESSÃO!K565</f>
        <v>0.97</v>
      </c>
      <c r="J565" s="223">
        <f>PRESSÃO!L565</f>
        <v>8.005308472856415E-2</v>
      </c>
      <c r="K565" s="108" t="s">
        <v>137</v>
      </c>
      <c r="L565" s="108" t="s">
        <v>137</v>
      </c>
      <c r="M565" s="108" t="s">
        <v>137</v>
      </c>
      <c r="N565" s="108" t="s">
        <v>137</v>
      </c>
      <c r="O565" s="108" t="s">
        <v>137</v>
      </c>
      <c r="P565" s="108" t="s">
        <v>137</v>
      </c>
      <c r="Q565" s="108" t="s">
        <v>137</v>
      </c>
      <c r="R565" s="108" t="s">
        <v>137</v>
      </c>
      <c r="S565" s="108" t="s">
        <v>137</v>
      </c>
      <c r="T565" s="108" t="s">
        <v>137</v>
      </c>
      <c r="U565" s="299">
        <f>(I565*31536000)/FM!I565</f>
        <v>19671.974276527329</v>
      </c>
      <c r="V565" s="299">
        <f>(J565*31536000)/FM!I565</f>
        <v>1623.5074469453371</v>
      </c>
      <c r="W565" s="87">
        <v>81.14</v>
      </c>
      <c r="X565" s="86">
        <v>66.88</v>
      </c>
      <c r="Y565" s="87">
        <v>79.2</v>
      </c>
      <c r="Z565" s="87">
        <v>18.72</v>
      </c>
      <c r="AA565" s="87">
        <v>100</v>
      </c>
      <c r="AB565" s="223">
        <f>(PRESSÃO!M565/PRESSÃO!J565)*100</f>
        <v>3.7557744883009203</v>
      </c>
      <c r="AC565" s="223">
        <f>(PRESSÃO!M565/PRESSÃO!K565)*100</f>
        <v>1.1623505154639175</v>
      </c>
      <c r="AD565" s="223">
        <f>(PRESSÃO!N565/PRESSÃO!I565)*100</f>
        <v>3.9712284915318952</v>
      </c>
      <c r="AE565" s="223">
        <f>(PRESSÃO!O565/PRESSÃO!L565)*100</f>
        <v>3.1632759794157401</v>
      </c>
      <c r="AF565" s="108">
        <v>0</v>
      </c>
      <c r="AG565" s="129"/>
    </row>
    <row r="566" spans="1:33" ht="15" customHeight="1" x14ac:dyDescent="0.2">
      <c r="A566" s="277">
        <v>6</v>
      </c>
      <c r="B566" s="279">
        <v>30</v>
      </c>
      <c r="C566" s="4" t="s">
        <v>671</v>
      </c>
      <c r="D566" s="1" t="s">
        <v>16</v>
      </c>
      <c r="E566" s="291">
        <v>3547304</v>
      </c>
      <c r="F566" s="94">
        <v>183.82</v>
      </c>
      <c r="G566" s="94">
        <v>0.56037159309994933</v>
      </c>
      <c r="H566" s="94">
        <v>0.90059720319634706</v>
      </c>
      <c r="I566" s="223">
        <f>PRESSÃO!K566</f>
        <v>2.4700000000000002</v>
      </c>
      <c r="J566" s="223">
        <f>PRESSÃO!L566</f>
        <v>0.34022561009639773</v>
      </c>
      <c r="K566" s="108" t="s">
        <v>137</v>
      </c>
      <c r="L566" s="108" t="s">
        <v>137</v>
      </c>
      <c r="M566" s="108" t="s">
        <v>137</v>
      </c>
      <c r="N566" s="108" t="s">
        <v>137</v>
      </c>
      <c r="O566" s="108" t="s">
        <v>137</v>
      </c>
      <c r="P566" s="108" t="s">
        <v>137</v>
      </c>
      <c r="Q566" s="108" t="s">
        <v>137</v>
      </c>
      <c r="R566" s="108" t="s">
        <v>137</v>
      </c>
      <c r="S566" s="108" t="s">
        <v>137</v>
      </c>
      <c r="T566" s="108" t="s">
        <v>137</v>
      </c>
      <c r="U566" s="299">
        <f>(I566*31536000)/FM!I566</f>
        <v>614.56223815948306</v>
      </c>
      <c r="V566" s="299">
        <f>(J566*31536000)/FM!I566</f>
        <v>84.651745919035562</v>
      </c>
      <c r="W566" s="87">
        <v>100</v>
      </c>
      <c r="X566" s="86">
        <v>100</v>
      </c>
      <c r="Y566" s="87">
        <v>35.86</v>
      </c>
      <c r="Z566" s="87">
        <v>33.94</v>
      </c>
      <c r="AA566" s="87">
        <v>100</v>
      </c>
      <c r="AB566" s="223">
        <f>(PRESSÃO!M566/PRESSÃO!J566)*100</f>
        <v>34.585661480462321</v>
      </c>
      <c r="AC566" s="223">
        <f>(PRESSÃO!M566/PRESSÃO!K566)*100</f>
        <v>12.610425101214574</v>
      </c>
      <c r="AD566" s="223">
        <f>(PRESSÃO!N566/PRESSÃO!I566)*100</f>
        <v>32.781104942133545</v>
      </c>
      <c r="AE566" s="223">
        <f>(PRESSÃO!O566/PRESSÃO!L566)*100</f>
        <v>37.557872249474407</v>
      </c>
      <c r="AF566" s="108">
        <v>0</v>
      </c>
      <c r="AG566" s="129"/>
    </row>
    <row r="567" spans="1:33" ht="15" customHeight="1" x14ac:dyDescent="0.2">
      <c r="A567" s="277">
        <v>22</v>
      </c>
      <c r="B567" s="279">
        <v>30</v>
      </c>
      <c r="C567" s="4" t="s">
        <v>672</v>
      </c>
      <c r="D567" s="1" t="s">
        <v>5</v>
      </c>
      <c r="E567" s="291">
        <v>3547700</v>
      </c>
      <c r="F567" s="94">
        <v>552.54999999999995</v>
      </c>
      <c r="G567" s="94">
        <v>1.5009953386605783</v>
      </c>
      <c r="H567" s="94">
        <v>2.0513602961694573</v>
      </c>
      <c r="I567" s="223">
        <f>PRESSÃO!K567</f>
        <v>4.09</v>
      </c>
      <c r="J567" s="223">
        <f>PRESSÃO!L567</f>
        <v>0.55036495750887893</v>
      </c>
      <c r="K567" s="108" t="s">
        <v>137</v>
      </c>
      <c r="L567" s="108" t="s">
        <v>137</v>
      </c>
      <c r="M567" s="108" t="s">
        <v>137</v>
      </c>
      <c r="N567" s="108" t="s">
        <v>137</v>
      </c>
      <c r="O567" s="108" t="s">
        <v>137</v>
      </c>
      <c r="P567" s="108" t="s">
        <v>137</v>
      </c>
      <c r="Q567" s="108" t="s">
        <v>137</v>
      </c>
      <c r="R567" s="108" t="s">
        <v>137</v>
      </c>
      <c r="S567" s="108" t="s">
        <v>137</v>
      </c>
      <c r="T567" s="108" t="s">
        <v>137</v>
      </c>
      <c r="U567" s="299">
        <f>(I567*31536000)/FM!I567</f>
        <v>6375.4752607384708</v>
      </c>
      <c r="V567" s="299">
        <f>(J567*31536000)/FM!I567</f>
        <v>857.9066432702291</v>
      </c>
      <c r="W567" s="87">
        <v>89.75</v>
      </c>
      <c r="X567" s="86">
        <v>93.19</v>
      </c>
      <c r="Y567" s="87">
        <v>88.57</v>
      </c>
      <c r="Z567" s="87">
        <v>20.91</v>
      </c>
      <c r="AA567" s="87">
        <v>96.31</v>
      </c>
      <c r="AB567" s="223">
        <f>(PRESSÃO!M567/PRESSÃO!J567)*100</f>
        <v>4.6815081767609117</v>
      </c>
      <c r="AC567" s="223">
        <f>(PRESSÃO!M567/PRESSÃO!K567)*100</f>
        <v>2.3480342298288508</v>
      </c>
      <c r="AD567" s="223">
        <f>(PRESSÃO!N567/PRESSÃO!I567)*100</f>
        <v>3.8224302582577279</v>
      </c>
      <c r="AE567" s="223">
        <f>(PRESSÃO!O567/PRESSÃO!L567)*100</f>
        <v>7.0244479544968668</v>
      </c>
      <c r="AF567" s="108">
        <v>0</v>
      </c>
      <c r="AG567" s="129"/>
    </row>
    <row r="568" spans="1:33" ht="15" customHeight="1" x14ac:dyDescent="0.2">
      <c r="A568" s="277">
        <v>6</v>
      </c>
      <c r="B568" s="279">
        <v>30</v>
      </c>
      <c r="C568" s="4" t="s">
        <v>673</v>
      </c>
      <c r="D568" s="1" t="s">
        <v>16</v>
      </c>
      <c r="E568" s="291">
        <v>3547809</v>
      </c>
      <c r="F568" s="94">
        <v>174.84</v>
      </c>
      <c r="G568" s="94">
        <v>0.67044458460172507</v>
      </c>
      <c r="H568" s="94">
        <v>1.050696737062405</v>
      </c>
      <c r="I568" s="223">
        <f>PRESSÃO!K568</f>
        <v>2.85</v>
      </c>
      <c r="J568" s="223">
        <f>PRESSÃO!L568</f>
        <v>0.38025215246067989</v>
      </c>
      <c r="K568" s="108" t="s">
        <v>137</v>
      </c>
      <c r="L568" s="108" t="s">
        <v>137</v>
      </c>
      <c r="M568" s="108" t="s">
        <v>137</v>
      </c>
      <c r="N568" s="108" t="s">
        <v>137</v>
      </c>
      <c r="O568" s="108" t="s">
        <v>137</v>
      </c>
      <c r="P568" s="108" t="s">
        <v>137</v>
      </c>
      <c r="Q568" s="108" t="s">
        <v>137</v>
      </c>
      <c r="R568" s="108" t="s">
        <v>137</v>
      </c>
      <c r="S568" s="108" t="s">
        <v>137</v>
      </c>
      <c r="T568" s="108" t="s">
        <v>137</v>
      </c>
      <c r="U568" s="299">
        <f>(I568*31536000)/FM!I568</f>
        <v>130.7786104037832</v>
      </c>
      <c r="V568" s="299">
        <f>(J568*31536000)/FM!I568</f>
        <v>17.448718632229902</v>
      </c>
      <c r="W568" s="87">
        <v>99.69</v>
      </c>
      <c r="X568" s="86">
        <v>100</v>
      </c>
      <c r="Y568" s="87">
        <v>98.56</v>
      </c>
      <c r="Z568" s="87">
        <v>36.42</v>
      </c>
      <c r="AA568" s="87">
        <v>99.69</v>
      </c>
      <c r="AB568" s="223">
        <f>(PRESSÃO!M568/PRESSÃO!J568)*100</f>
        <v>66.872397640106868</v>
      </c>
      <c r="AC568" s="223">
        <f>(PRESSÃO!M568/PRESSÃO!K568)*100</f>
        <v>24.653547368421037</v>
      </c>
      <c r="AD568" s="223">
        <f>(PRESSÃO!N568/PRESSÃO!I568)*100</f>
        <v>72.207459217167695</v>
      </c>
      <c r="AE568" s="223">
        <f>(PRESSÃO!O568/PRESSÃO!L568)*100</f>
        <v>57.465841701604901</v>
      </c>
      <c r="AF568" s="108">
        <v>0</v>
      </c>
      <c r="AG568" s="129"/>
    </row>
    <row r="569" spans="1:33" ht="15" customHeight="1" x14ac:dyDescent="0.2">
      <c r="A569" s="277">
        <v>8</v>
      </c>
      <c r="B569" s="279">
        <v>30</v>
      </c>
      <c r="C569" s="4" t="s">
        <v>674</v>
      </c>
      <c r="D569" s="1" t="s">
        <v>51</v>
      </c>
      <c r="E569" s="291">
        <v>3547908</v>
      </c>
      <c r="F569" s="94">
        <v>309.68</v>
      </c>
      <c r="G569" s="94">
        <v>0.96063701674277002</v>
      </c>
      <c r="H569" s="94">
        <v>1.5410218810248604</v>
      </c>
      <c r="I569" s="223">
        <f>PRESSÃO!K569</f>
        <v>4.9000000000000004</v>
      </c>
      <c r="J569" s="223">
        <f>PRESSÃO!L569</f>
        <v>0.58038486428209035</v>
      </c>
      <c r="K569" s="108" t="s">
        <v>137</v>
      </c>
      <c r="L569" s="108" t="s">
        <v>137</v>
      </c>
      <c r="M569" s="108" t="s">
        <v>137</v>
      </c>
      <c r="N569" s="108" t="s">
        <v>137</v>
      </c>
      <c r="O569" s="108" t="s">
        <v>137</v>
      </c>
      <c r="P569" s="108" t="s">
        <v>137</v>
      </c>
      <c r="Q569" s="108" t="s">
        <v>137</v>
      </c>
      <c r="R569" s="108" t="s">
        <v>137</v>
      </c>
      <c r="S569" s="108" t="s">
        <v>137</v>
      </c>
      <c r="T569" s="108" t="s">
        <v>137</v>
      </c>
      <c r="U569" s="299">
        <f>(I569*31536000)/FM!I569</f>
        <v>23744.068838352796</v>
      </c>
      <c r="V569" s="299">
        <f>(J569*31536000)/FM!I569</f>
        <v>2812.3873816840814</v>
      </c>
      <c r="W569" s="87">
        <v>99.75</v>
      </c>
      <c r="X569" s="86">
        <v>74.06</v>
      </c>
      <c r="Y569" s="87">
        <v>99.75</v>
      </c>
      <c r="Z569" s="87">
        <v>52.63</v>
      </c>
      <c r="AA569" s="87">
        <v>99.78</v>
      </c>
      <c r="AB569" s="223">
        <f>(PRESSÃO!M569/PRESSÃO!J569)*100</f>
        <v>7.8297330807370598</v>
      </c>
      <c r="AC569" s="223">
        <f>(PRESSÃO!M569/PRESSÃO!K569)*100</f>
        <v>2.4624061224489791</v>
      </c>
      <c r="AD569" s="223">
        <f>(PRESSÃO!N569/PRESSÃO!I569)*100</f>
        <v>8.1775008281858632</v>
      </c>
      <c r="AE569" s="223">
        <f>(PRESSÃO!O569/PRESSÃO!L569)*100</f>
        <v>7.2541174987528318</v>
      </c>
      <c r="AF569" s="108">
        <v>0</v>
      </c>
      <c r="AG569" s="129"/>
    </row>
    <row r="570" spans="1:33" ht="15" customHeight="1" x14ac:dyDescent="0.2">
      <c r="A570" s="277">
        <v>5</v>
      </c>
      <c r="B570" s="279">
        <v>30</v>
      </c>
      <c r="C570" s="4" t="s">
        <v>675</v>
      </c>
      <c r="D570" s="1" t="s">
        <v>9</v>
      </c>
      <c r="E570" s="291">
        <v>3548005</v>
      </c>
      <c r="F570" s="94">
        <v>154.11000000000001</v>
      </c>
      <c r="G570" s="94">
        <v>0.4703118727803145</v>
      </c>
      <c r="H570" s="94">
        <v>0.72047776255707763</v>
      </c>
      <c r="I570" s="223">
        <f>PRESSÃO!K570</f>
        <v>1.92</v>
      </c>
      <c r="J570" s="223">
        <f>PRESSÃO!L570</f>
        <v>0.25016588977676313</v>
      </c>
      <c r="K570" s="108" t="s">
        <v>137</v>
      </c>
      <c r="L570" s="108" t="s">
        <v>137</v>
      </c>
      <c r="M570" s="108" t="s">
        <v>137</v>
      </c>
      <c r="N570" s="108" t="s">
        <v>137</v>
      </c>
      <c r="O570" s="108" t="s">
        <v>137</v>
      </c>
      <c r="P570" s="108" t="s">
        <v>137</v>
      </c>
      <c r="Q570" s="108" t="s">
        <v>137</v>
      </c>
      <c r="R570" s="108" t="s">
        <v>137</v>
      </c>
      <c r="S570" s="108" t="s">
        <v>137</v>
      </c>
      <c r="T570" s="108" t="s">
        <v>137</v>
      </c>
      <c r="U570" s="299">
        <f>(I570*31536000)/FM!I570</f>
        <v>2751.4823230028173</v>
      </c>
      <c r="V570" s="299">
        <f>(J570*31536000)/FM!I570</f>
        <v>358.5036580932474</v>
      </c>
      <c r="W570" s="87">
        <v>90.34</v>
      </c>
      <c r="X570" s="86">
        <v>91.21</v>
      </c>
      <c r="Y570" s="87">
        <v>88.47</v>
      </c>
      <c r="Z570" s="87">
        <v>11.82</v>
      </c>
      <c r="AA570" s="87">
        <v>97</v>
      </c>
      <c r="AB570" s="223">
        <f>(PRESSÃO!M570/PRESSÃO!J570)*100</f>
        <v>36.274402012414022</v>
      </c>
      <c r="AC570" s="223">
        <f>(PRESSÃO!M570/PRESSÃO!K570)*100</f>
        <v>13.611927083333336</v>
      </c>
      <c r="AD570" s="223">
        <f>(PRESSÃO!N570/PRESSÃO!I570)*100</f>
        <v>43.415999428825522</v>
      </c>
      <c r="AE570" s="223">
        <f>(PRESSÃO!O570/PRESSÃO!L570)*100</f>
        <v>22.848198869560381</v>
      </c>
      <c r="AF570" s="108">
        <v>0</v>
      </c>
      <c r="AG570" s="129"/>
    </row>
    <row r="571" spans="1:33" ht="15" customHeight="1" x14ac:dyDescent="0.2">
      <c r="A571" s="277">
        <v>19</v>
      </c>
      <c r="B571" s="279">
        <v>30</v>
      </c>
      <c r="C571" s="4" t="s">
        <v>676</v>
      </c>
      <c r="D571" s="1" t="s">
        <v>2</v>
      </c>
      <c r="E571" s="291">
        <v>3548054</v>
      </c>
      <c r="F571" s="94">
        <v>1306.08</v>
      </c>
      <c r="G571" s="94">
        <v>2.2614996435819377</v>
      </c>
      <c r="H571" s="94">
        <v>3.0119973129122268</v>
      </c>
      <c r="I571" s="223">
        <f>PRESSÃO!K571</f>
        <v>9.5500000000000007</v>
      </c>
      <c r="J571" s="223">
        <f>PRESSÃO!L571</f>
        <v>0.75049766933028916</v>
      </c>
      <c r="K571" s="108" t="s">
        <v>137</v>
      </c>
      <c r="L571" s="108" t="s">
        <v>137</v>
      </c>
      <c r="M571" s="108" t="s">
        <v>137</v>
      </c>
      <c r="N571" s="108" t="s">
        <v>137</v>
      </c>
      <c r="O571" s="108" t="s">
        <v>137</v>
      </c>
      <c r="P571" s="108" t="s">
        <v>137</v>
      </c>
      <c r="Q571" s="108" t="s">
        <v>137</v>
      </c>
      <c r="R571" s="108" t="s">
        <v>137</v>
      </c>
      <c r="S571" s="108" t="s">
        <v>137</v>
      </c>
      <c r="T571" s="108" t="s">
        <v>137</v>
      </c>
      <c r="U571" s="299">
        <f>(I571*31536000)/FM!I571</f>
        <v>37556.902356902356</v>
      </c>
      <c r="V571" s="299">
        <f>(J571*31536000)/FM!I571</f>
        <v>2951.4521137298916</v>
      </c>
      <c r="W571" s="87">
        <v>78.3</v>
      </c>
      <c r="X571" s="86">
        <v>89.36</v>
      </c>
      <c r="Y571" s="87">
        <v>78.3</v>
      </c>
      <c r="Z571" s="87">
        <v>23.34</v>
      </c>
      <c r="AA571" s="87">
        <v>100</v>
      </c>
      <c r="AB571" s="223">
        <f>(PRESSÃO!M571/PRESSÃO!J571)*100</f>
        <v>10.820477780734908</v>
      </c>
      <c r="AC571" s="223">
        <f>(PRESSÃO!M571/PRESSÃO!K571)*100</f>
        <v>3.4126963350785333</v>
      </c>
      <c r="AD571" s="223">
        <f>(PRESSÃO!N571/PRESSÃO!I571)*100</f>
        <v>12.012803131364146</v>
      </c>
      <c r="AE571" s="223">
        <f>(PRESSÃO!O571/PRESSÃO!L571)*100</f>
        <v>7.2276040575054736</v>
      </c>
      <c r="AF571" s="108">
        <v>0</v>
      </c>
      <c r="AG571" s="129"/>
    </row>
    <row r="572" spans="1:33" ht="15" customHeight="1" x14ac:dyDescent="0.2">
      <c r="A572" s="277">
        <v>9</v>
      </c>
      <c r="B572" s="279">
        <v>30</v>
      </c>
      <c r="C572" s="4" t="s">
        <v>677</v>
      </c>
      <c r="D572" s="1" t="s">
        <v>18</v>
      </c>
      <c r="E572" s="291">
        <v>3548104</v>
      </c>
      <c r="F572" s="94">
        <v>109.45</v>
      </c>
      <c r="G572" s="94">
        <v>0.36023888127853881</v>
      </c>
      <c r="H572" s="94">
        <v>0.53035168632673768</v>
      </c>
      <c r="I572" s="223">
        <f>PRESSÃO!K572</f>
        <v>1.47</v>
      </c>
      <c r="J572" s="223">
        <f>PRESSÃO!L572</f>
        <v>0.17011280504819887</v>
      </c>
      <c r="K572" s="108" t="s">
        <v>137</v>
      </c>
      <c r="L572" s="108" t="s">
        <v>137</v>
      </c>
      <c r="M572" s="108" t="s">
        <v>137</v>
      </c>
      <c r="N572" s="108" t="s">
        <v>137</v>
      </c>
      <c r="O572" s="108" t="s">
        <v>137</v>
      </c>
      <c r="P572" s="108" t="s">
        <v>137</v>
      </c>
      <c r="Q572" s="108" t="s">
        <v>137</v>
      </c>
      <c r="R572" s="108" t="s">
        <v>137</v>
      </c>
      <c r="S572" s="108" t="s">
        <v>137</v>
      </c>
      <c r="T572" s="108" t="s">
        <v>137</v>
      </c>
      <c r="U572" s="299">
        <f>(I572*31536000)/FM!I572</f>
        <v>7913.6087401843633</v>
      </c>
      <c r="V572" s="299">
        <f>(J572*31536000)/FM!I572</f>
        <v>915.78651758279273</v>
      </c>
      <c r="W572" s="87">
        <v>57.56</v>
      </c>
      <c r="X572" s="86">
        <v>100</v>
      </c>
      <c r="Y572" s="87">
        <v>55.48</v>
      </c>
      <c r="Z572" s="87">
        <v>33.78</v>
      </c>
      <c r="AA572" s="87">
        <v>96.86</v>
      </c>
      <c r="AB572" s="223">
        <f>(PRESSÃO!M572/PRESSÃO!J572)*100</f>
        <v>4.7686658969948041</v>
      </c>
      <c r="AC572" s="223">
        <f>(PRESSÃO!M572/PRESSÃO!K572)*100</f>
        <v>1.7204557823129252</v>
      </c>
      <c r="AD572" s="223">
        <f>(PRESSÃO!N572/PRESSÃO!I572)*100</f>
        <v>6.8514258961725218</v>
      </c>
      <c r="AE572" s="223">
        <f>(PRESSÃO!O572/PRESSÃO!L572)*100</f>
        <v>0.35811531050081297</v>
      </c>
      <c r="AF572" s="108">
        <v>0</v>
      </c>
      <c r="AG572" s="129"/>
    </row>
    <row r="573" spans="1:33" ht="15" customHeight="1" x14ac:dyDescent="0.2">
      <c r="A573" s="277">
        <v>1</v>
      </c>
      <c r="B573" s="279">
        <v>30</v>
      </c>
      <c r="C573" s="4" t="s">
        <v>678</v>
      </c>
      <c r="D573" s="1" t="s">
        <v>52</v>
      </c>
      <c r="E573" s="291">
        <v>3548203</v>
      </c>
      <c r="F573" s="94">
        <v>132.88999999999999</v>
      </c>
      <c r="G573" s="94">
        <v>1.380915711567732</v>
      </c>
      <c r="H573" s="94">
        <v>1.9813138470319633</v>
      </c>
      <c r="I573" s="223">
        <f>PRESSÃO!K573</f>
        <v>4.3499999999999996</v>
      </c>
      <c r="J573" s="223">
        <f>PRESSÃO!L573</f>
        <v>0.60039813546423138</v>
      </c>
      <c r="K573" s="108" t="s">
        <v>137</v>
      </c>
      <c r="L573" s="108" t="s">
        <v>137</v>
      </c>
      <c r="M573" s="108" t="s">
        <v>137</v>
      </c>
      <c r="N573" s="108" t="s">
        <v>137</v>
      </c>
      <c r="O573" s="108" t="s">
        <v>137</v>
      </c>
      <c r="P573" s="108" t="s">
        <v>137</v>
      </c>
      <c r="Q573" s="108" t="s">
        <v>137</v>
      </c>
      <c r="R573" s="108" t="s">
        <v>137</v>
      </c>
      <c r="S573" s="108" t="s">
        <v>137</v>
      </c>
      <c r="T573" s="108" t="s">
        <v>137</v>
      </c>
      <c r="U573" s="299">
        <f>(I573*31536000)/FM!I573</f>
        <v>20895.902513328256</v>
      </c>
      <c r="V573" s="299">
        <f>(J573*31536000)/FM!I573</f>
        <v>2884.1059558263519</v>
      </c>
      <c r="W573" s="87">
        <v>56.97</v>
      </c>
      <c r="X573" s="86" t="s">
        <v>858</v>
      </c>
      <c r="Y573" s="87">
        <v>29.14</v>
      </c>
      <c r="Z573" s="87">
        <v>28.04</v>
      </c>
      <c r="AA573" s="87">
        <v>95.85</v>
      </c>
      <c r="AB573" s="223">
        <f>(PRESSÃO!M573/PRESSÃO!J573)*100</f>
        <v>1.4321002219060481</v>
      </c>
      <c r="AC573" s="223">
        <f>(PRESSÃO!M573/PRESSÃO!K573)*100</f>
        <v>0.65228505747126453</v>
      </c>
      <c r="AD573" s="223">
        <f>(PRESSÃO!N573/PRESSÃO!I573)*100</f>
        <v>1.9986592786801145</v>
      </c>
      <c r="AE573" s="223">
        <f>(PRESSÃO!O573/PRESSÃO!L573)*100</f>
        <v>0.129014391325695</v>
      </c>
      <c r="AF573" s="108">
        <v>0</v>
      </c>
      <c r="AG573" s="129"/>
    </row>
    <row r="574" spans="1:33" ht="15" customHeight="1" x14ac:dyDescent="0.2">
      <c r="A574" s="277">
        <v>21</v>
      </c>
      <c r="B574" s="279">
        <v>30</v>
      </c>
      <c r="C574" s="4" t="s">
        <v>679</v>
      </c>
      <c r="D574" s="1" t="s">
        <v>4</v>
      </c>
      <c r="E574" s="291">
        <v>3548302</v>
      </c>
      <c r="F574" s="94">
        <v>93.91</v>
      </c>
      <c r="G574" s="94">
        <v>0.25016588977676307</v>
      </c>
      <c r="H574" s="94">
        <v>0.33021897450532722</v>
      </c>
      <c r="I574" s="223">
        <f>PRESSÃO!K574</f>
        <v>0.71</v>
      </c>
      <c r="J574" s="223">
        <f>PRESSÃO!L574</f>
        <v>8.005308472856415E-2</v>
      </c>
      <c r="K574" s="108" t="s">
        <v>137</v>
      </c>
      <c r="L574" s="108" t="s">
        <v>137</v>
      </c>
      <c r="M574" s="108" t="s">
        <v>137</v>
      </c>
      <c r="N574" s="108" t="s">
        <v>137</v>
      </c>
      <c r="O574" s="108" t="s">
        <v>137</v>
      </c>
      <c r="P574" s="108" t="s">
        <v>137</v>
      </c>
      <c r="Q574" s="108" t="s">
        <v>137</v>
      </c>
      <c r="R574" s="108" t="s">
        <v>137</v>
      </c>
      <c r="S574" s="108" t="s">
        <v>137</v>
      </c>
      <c r="T574" s="108" t="s">
        <v>137</v>
      </c>
      <c r="U574" s="299">
        <f>(I574*31536000)/FM!I574</f>
        <v>7702.2910216718265</v>
      </c>
      <c r="V574" s="299">
        <f>(J574*31536000)/FM!I574</f>
        <v>868.43965600275169</v>
      </c>
      <c r="W574" s="87">
        <v>94.35</v>
      </c>
      <c r="X574" s="86">
        <v>100</v>
      </c>
      <c r="Y574" s="87">
        <v>85.82</v>
      </c>
      <c r="Z574" s="87">
        <v>17.61</v>
      </c>
      <c r="AA574" s="87">
        <v>100</v>
      </c>
      <c r="AB574" s="223">
        <f>(PRESSÃO!M574/PRESSÃO!J574)*100</f>
        <v>1.9772334432873935</v>
      </c>
      <c r="AC574" s="223">
        <f>(PRESSÃO!M574/PRESSÃO!K574)*100</f>
        <v>0.91960563380281712</v>
      </c>
      <c r="AD574" s="223">
        <f>(PRESSÃO!N574/PRESSÃO!I574)*100</f>
        <v>0</v>
      </c>
      <c r="AE574" s="223">
        <f>(PRESSÃO!O574/PRESSÃO!L574)*100</f>
        <v>8.1560879535604993</v>
      </c>
      <c r="AF574" s="108">
        <v>0</v>
      </c>
      <c r="AG574" s="129"/>
    </row>
    <row r="575" spans="1:33" ht="15" customHeight="1" x14ac:dyDescent="0.2">
      <c r="A575" s="277">
        <v>20</v>
      </c>
      <c r="B575" s="279">
        <v>30</v>
      </c>
      <c r="C575" s="4" t="s">
        <v>680</v>
      </c>
      <c r="D575" s="1" t="s">
        <v>3</v>
      </c>
      <c r="E575" s="291">
        <v>3548401</v>
      </c>
      <c r="F575" s="94">
        <v>127.55</v>
      </c>
      <c r="G575" s="94">
        <v>0.27017916095890415</v>
      </c>
      <c r="H575" s="94">
        <v>0.38025215246067989</v>
      </c>
      <c r="I575" s="223">
        <f>PRESSÃO!K575</f>
        <v>0.92</v>
      </c>
      <c r="J575" s="223">
        <f>PRESSÃO!L575</f>
        <v>0.11007299150177574</v>
      </c>
      <c r="K575" s="108" t="s">
        <v>137</v>
      </c>
      <c r="L575" s="108" t="s">
        <v>137</v>
      </c>
      <c r="M575" s="108" t="s">
        <v>137</v>
      </c>
      <c r="N575" s="108" t="s">
        <v>137</v>
      </c>
      <c r="O575" s="108" t="s">
        <v>137</v>
      </c>
      <c r="P575" s="108" t="s">
        <v>137</v>
      </c>
      <c r="Q575" s="108" t="s">
        <v>137</v>
      </c>
      <c r="R575" s="108" t="s">
        <v>137</v>
      </c>
      <c r="S575" s="108" t="s">
        <v>137</v>
      </c>
      <c r="T575" s="108" t="s">
        <v>137</v>
      </c>
      <c r="U575" s="299">
        <f>(I575*31536000)/FM!I575</f>
        <v>6420.2522682009294</v>
      </c>
      <c r="V575" s="299">
        <f>(J575*31536000)/FM!I575</f>
        <v>768.14823190971447</v>
      </c>
      <c r="W575" s="87">
        <v>91.43</v>
      </c>
      <c r="X575" s="86">
        <v>96.64</v>
      </c>
      <c r="Y575" s="87">
        <v>91.37</v>
      </c>
      <c r="Z575" s="87">
        <v>14.68</v>
      </c>
      <c r="AA575" s="87">
        <v>94.61</v>
      </c>
      <c r="AB575" s="223">
        <f>(PRESSÃO!M575/PRESSÃO!J575)*100</f>
        <v>5.7411377841595312</v>
      </c>
      <c r="AC575" s="223">
        <f>(PRESSÃO!M575/PRESSÃO!K575)*100</f>
        <v>2.372913043478261</v>
      </c>
      <c r="AD575" s="223">
        <f>(PRESSÃO!N575/PRESSÃO!I575)*100</f>
        <v>5.3085145238797971</v>
      </c>
      <c r="AE575" s="223">
        <f>(PRESSÃO!O575/PRESSÃO!L575)*100</f>
        <v>6.8030312412097889</v>
      </c>
      <c r="AF575" s="108">
        <v>0</v>
      </c>
      <c r="AG575" s="129"/>
    </row>
    <row r="576" spans="1:33" ht="15" customHeight="1" x14ac:dyDescent="0.2">
      <c r="A576" s="277">
        <v>7</v>
      </c>
      <c r="B576" s="279">
        <v>30</v>
      </c>
      <c r="C576" s="4" t="s">
        <v>681</v>
      </c>
      <c r="D576" s="1" t="s">
        <v>14</v>
      </c>
      <c r="E576" s="291">
        <v>3548500</v>
      </c>
      <c r="F576" s="94">
        <v>280.3</v>
      </c>
      <c r="G576" s="94">
        <v>3.5723689060121764</v>
      </c>
      <c r="H576" s="94">
        <v>5.4135898547691523</v>
      </c>
      <c r="I576" s="223">
        <f>PRESSÃO!K576</f>
        <v>14.48</v>
      </c>
      <c r="J576" s="223">
        <f>PRESSÃO!L576</f>
        <v>1.841220948756976</v>
      </c>
      <c r="K576" s="108" t="s">
        <v>137</v>
      </c>
      <c r="L576" s="108" t="s">
        <v>137</v>
      </c>
      <c r="M576" s="108" t="s">
        <v>137</v>
      </c>
      <c r="N576" s="108" t="s">
        <v>137</v>
      </c>
      <c r="O576" s="108" t="s">
        <v>137</v>
      </c>
      <c r="P576" s="108" t="s">
        <v>137</v>
      </c>
      <c r="Q576" s="108" t="s">
        <v>137</v>
      </c>
      <c r="R576" s="108" t="s">
        <v>137</v>
      </c>
      <c r="S576" s="108" t="s">
        <v>137</v>
      </c>
      <c r="T576" s="108" t="s">
        <v>137</v>
      </c>
      <c r="U576" s="299">
        <f>(I576*31536000)/FM!I576</f>
        <v>1075.4648032614302</v>
      </c>
      <c r="V576" s="299">
        <f>(J576*31536000)/FM!I576</f>
        <v>136.75195617512051</v>
      </c>
      <c r="W576" s="87">
        <v>100</v>
      </c>
      <c r="X576" s="86">
        <v>100</v>
      </c>
      <c r="Y576" s="87">
        <v>99.88</v>
      </c>
      <c r="Z576" s="87">
        <v>16.46</v>
      </c>
      <c r="AA576" s="87">
        <v>100</v>
      </c>
      <c r="AB576" s="223">
        <f>(PRESSÃO!M576/PRESSÃO!J576)*100</f>
        <v>54.629158826922442</v>
      </c>
      <c r="AC576" s="223">
        <f>(PRESSÃO!M576/PRESSÃO!K576)*100</f>
        <v>20.424023480662981</v>
      </c>
      <c r="AD576" s="223">
        <f>(PRESSÃO!N576/PRESSÃO!I576)*100</f>
        <v>82.752637753194122</v>
      </c>
      <c r="AE576" s="223">
        <f>(PRESSÃO!O576/PRESSÃO!L576)*100</f>
        <v>6.3495910188794524E-2</v>
      </c>
      <c r="AF576" s="108">
        <v>0</v>
      </c>
      <c r="AG576" s="129"/>
    </row>
    <row r="577" spans="1:33" ht="15" customHeight="1" x14ac:dyDescent="0.2">
      <c r="A577" s="277">
        <v>1</v>
      </c>
      <c r="B577" s="279">
        <v>30</v>
      </c>
      <c r="C577" s="4" t="s">
        <v>682</v>
      </c>
      <c r="D577" s="1" t="s">
        <v>52</v>
      </c>
      <c r="E577" s="291">
        <v>3548609</v>
      </c>
      <c r="F577" s="94">
        <v>252.2</v>
      </c>
      <c r="G577" s="94">
        <v>2.6317451604515472</v>
      </c>
      <c r="H577" s="94">
        <v>3.7524883466514458</v>
      </c>
      <c r="I577" s="223">
        <f>PRESSÃO!K577</f>
        <v>8.27</v>
      </c>
      <c r="J577" s="223">
        <f>PRESSÃO!L577</f>
        <v>1.1207431861998987</v>
      </c>
      <c r="K577" s="108" t="s">
        <v>137</v>
      </c>
      <c r="L577" s="108" t="s">
        <v>137</v>
      </c>
      <c r="M577" s="108" t="s">
        <v>137</v>
      </c>
      <c r="N577" s="108" t="s">
        <v>137</v>
      </c>
      <c r="O577" s="108" t="s">
        <v>137</v>
      </c>
      <c r="P577" s="108" t="s">
        <v>137</v>
      </c>
      <c r="Q577" s="108" t="s">
        <v>137</v>
      </c>
      <c r="R577" s="108" t="s">
        <v>137</v>
      </c>
      <c r="S577" s="108" t="s">
        <v>137</v>
      </c>
      <c r="T577" s="108" t="s">
        <v>137</v>
      </c>
      <c r="U577" s="299">
        <f>(I577*31536000)/FM!I577</f>
        <v>24859.662567915355</v>
      </c>
      <c r="V577" s="299">
        <f>(J577*31536000)/FM!I577</f>
        <v>3368.9597864836533</v>
      </c>
      <c r="W577" s="87">
        <v>66.14</v>
      </c>
      <c r="X577" s="86">
        <v>94.03</v>
      </c>
      <c r="Y577" s="87">
        <v>46.19</v>
      </c>
      <c r="Z577" s="87">
        <v>20.73</v>
      </c>
      <c r="AA577" s="87">
        <v>100</v>
      </c>
      <c r="AB577" s="223">
        <f>(PRESSÃO!M577/PRESSÃO!J577)*100</f>
        <v>2.503386854853987</v>
      </c>
      <c r="AC577" s="223">
        <f>(PRESSÃO!M577/PRESSÃO!K577)*100</f>
        <v>1.1359044740024185</v>
      </c>
      <c r="AD577" s="223">
        <f>(PRESSÃO!N577/PRESSÃO!I577)*100</f>
        <v>3.4926520007062174</v>
      </c>
      <c r="AE577" s="223">
        <f>(PRESSÃO!O577/PRESSÃO!L577)*100</f>
        <v>0.18038030700455424</v>
      </c>
      <c r="AF577" s="108">
        <v>1</v>
      </c>
      <c r="AG577" s="129"/>
    </row>
    <row r="578" spans="1:33" ht="15" customHeight="1" x14ac:dyDescent="0.2">
      <c r="A578" s="277">
        <v>6</v>
      </c>
      <c r="B578" s="279">
        <v>30</v>
      </c>
      <c r="C578" s="4" t="s">
        <v>683</v>
      </c>
      <c r="D578" s="1" t="s">
        <v>16</v>
      </c>
      <c r="E578" s="291">
        <v>3548708</v>
      </c>
      <c r="F578" s="94">
        <v>406.18</v>
      </c>
      <c r="G578" s="94">
        <v>2.2715062791730083</v>
      </c>
      <c r="H578" s="94">
        <v>3.5323423636478943</v>
      </c>
      <c r="I578" s="223">
        <f>PRESSÃO!K578</f>
        <v>9.5</v>
      </c>
      <c r="J578" s="223">
        <f>PRESSÃO!L578</f>
        <v>1.260836084474886</v>
      </c>
      <c r="K578" s="108" t="s">
        <v>137</v>
      </c>
      <c r="L578" s="108" t="s">
        <v>137</v>
      </c>
      <c r="M578" s="108" t="s">
        <v>137</v>
      </c>
      <c r="N578" s="108" t="s">
        <v>137</v>
      </c>
      <c r="O578" s="108" t="s">
        <v>137</v>
      </c>
      <c r="P578" s="108" t="s">
        <v>137</v>
      </c>
      <c r="Q578" s="108" t="s">
        <v>137</v>
      </c>
      <c r="R578" s="108" t="s">
        <v>137</v>
      </c>
      <c r="S578" s="108" t="s">
        <v>137</v>
      </c>
      <c r="T578" s="108" t="s">
        <v>137</v>
      </c>
      <c r="U578" s="299">
        <f>(I578*31536000)/FM!I578</f>
        <v>376.58901301127156</v>
      </c>
      <c r="V578" s="299">
        <f>(J578*31536000)/FM!I578</f>
        <v>49.98073859172564</v>
      </c>
      <c r="W578" s="87">
        <v>100</v>
      </c>
      <c r="X578" s="86">
        <v>100</v>
      </c>
      <c r="Y578" s="87">
        <v>93.73</v>
      </c>
      <c r="Z578" s="87">
        <v>38.04</v>
      </c>
      <c r="AA578" s="87">
        <v>100</v>
      </c>
      <c r="AB578" s="223">
        <f>(PRESSÃO!M578/PRESSÃO!J578)*100</f>
        <v>167.1950986625458</v>
      </c>
      <c r="AC578" s="223">
        <f>(PRESSÃO!M578/PRESSÃO!K578)*100</f>
        <v>62.167403157894732</v>
      </c>
      <c r="AD578" s="223">
        <f>(PRESSÃO!N578/PRESSÃO!I578)*100</f>
        <v>242.51306062889526</v>
      </c>
      <c r="AE578" s="223">
        <f>(PRESSÃO!O578/PRESSÃO!L578)*100</f>
        <v>31.503214802535318</v>
      </c>
      <c r="AF578" s="108">
        <v>0</v>
      </c>
      <c r="AG578" s="129"/>
    </row>
    <row r="579" spans="1:33" ht="15" customHeight="1" x14ac:dyDescent="0.2">
      <c r="A579" s="277">
        <v>6</v>
      </c>
      <c r="B579" s="279">
        <v>30</v>
      </c>
      <c r="C579" s="4" t="s">
        <v>684</v>
      </c>
      <c r="D579" s="1" t="s">
        <v>16</v>
      </c>
      <c r="E579" s="291">
        <v>3548807</v>
      </c>
      <c r="F579" s="94">
        <v>15.36</v>
      </c>
      <c r="G579" s="94">
        <v>5.0033177955352615E-2</v>
      </c>
      <c r="H579" s="94">
        <v>9.0059720319634703E-2</v>
      </c>
      <c r="I579" s="223">
        <f>PRESSÃO!K579</f>
        <v>0.23</v>
      </c>
      <c r="J579" s="223">
        <f>PRESSÃO!L579</f>
        <v>4.0026542364282089E-2</v>
      </c>
      <c r="K579" s="108" t="s">
        <v>137</v>
      </c>
      <c r="L579" s="108" t="s">
        <v>137</v>
      </c>
      <c r="M579" s="108" t="s">
        <v>137</v>
      </c>
      <c r="N579" s="108" t="s">
        <v>137</v>
      </c>
      <c r="O579" s="108" t="s">
        <v>137</v>
      </c>
      <c r="P579" s="108" t="s">
        <v>137</v>
      </c>
      <c r="Q579" s="108" t="s">
        <v>137</v>
      </c>
      <c r="R579" s="108" t="s">
        <v>137</v>
      </c>
      <c r="S579" s="108" t="s">
        <v>137</v>
      </c>
      <c r="T579" s="108" t="s">
        <v>137</v>
      </c>
      <c r="U579" s="299">
        <f>(I579*31536000)/FM!I579</f>
        <v>48.120372581800815</v>
      </c>
      <c r="V579" s="299">
        <f>(J579*31536000)/FM!I579</f>
        <v>8.3743136162195153</v>
      </c>
      <c r="W579" s="87">
        <v>100</v>
      </c>
      <c r="X579" s="86">
        <v>100</v>
      </c>
      <c r="Y579" s="87">
        <v>100</v>
      </c>
      <c r="Z579" s="87">
        <v>15.95</v>
      </c>
      <c r="AA579" s="87">
        <v>100</v>
      </c>
      <c r="AB579" s="223">
        <f>(PRESSÃO!M579/PRESSÃO!J579)*100</f>
        <v>38.200762647160253</v>
      </c>
      <c r="AC579" s="223">
        <f>(PRESSÃO!M579/PRESSÃO!K579)*100</f>
        <v>14.958043478260871</v>
      </c>
      <c r="AD579" s="223">
        <f>(PRESSÃO!N579/PRESSÃO!I579)*100</f>
        <v>0</v>
      </c>
      <c r="AE579" s="223">
        <f>(PRESSÃO!O579/PRESSÃO!L579)*100</f>
        <v>85.951715956110561</v>
      </c>
      <c r="AF579" s="108">
        <v>1</v>
      </c>
      <c r="AG579" s="129"/>
    </row>
    <row r="580" spans="1:33" ht="15" customHeight="1" x14ac:dyDescent="0.2">
      <c r="A580" s="277">
        <v>13</v>
      </c>
      <c r="B580" s="279">
        <v>30</v>
      </c>
      <c r="C580" s="4" t="s">
        <v>685</v>
      </c>
      <c r="D580" s="1" t="s">
        <v>10</v>
      </c>
      <c r="E580" s="291">
        <v>3548906</v>
      </c>
      <c r="F580" s="94">
        <v>1140.92</v>
      </c>
      <c r="G580" s="94">
        <v>3.7925148890157283</v>
      </c>
      <c r="H580" s="94">
        <v>5.2734969564941645</v>
      </c>
      <c r="I580" s="223">
        <f>PRESSÃO!K580</f>
        <v>13.02</v>
      </c>
      <c r="J580" s="223">
        <f>PRESSÃO!L580</f>
        <v>1.4809820674784362</v>
      </c>
      <c r="K580" s="108" t="s">
        <v>137</v>
      </c>
      <c r="L580" s="108" t="s">
        <v>137</v>
      </c>
      <c r="M580" s="108" t="s">
        <v>137</v>
      </c>
      <c r="N580" s="108" t="s">
        <v>137</v>
      </c>
      <c r="O580" s="108" t="s">
        <v>137</v>
      </c>
      <c r="P580" s="108" t="s">
        <v>137</v>
      </c>
      <c r="Q580" s="108" t="s">
        <v>137</v>
      </c>
      <c r="R580" s="108" t="s">
        <v>137</v>
      </c>
      <c r="S580" s="108" t="s">
        <v>137</v>
      </c>
      <c r="T580" s="108" t="s">
        <v>137</v>
      </c>
      <c r="U580" s="299">
        <f>(I580*31536000)/FM!I580</f>
        <v>1746.5151257358696</v>
      </c>
      <c r="V580" s="299">
        <f>(J580*31536000)/FM!I580</f>
        <v>198.66033654336937</v>
      </c>
      <c r="W580" s="87">
        <v>95.99</v>
      </c>
      <c r="X580" s="86">
        <v>100</v>
      </c>
      <c r="Y580" s="87">
        <v>95.99</v>
      </c>
      <c r="Z580" s="87">
        <v>38.22</v>
      </c>
      <c r="AA580" s="87">
        <v>100</v>
      </c>
      <c r="AB580" s="223">
        <f>(PRESSÃO!M580/PRESSÃO!J580)*100</f>
        <v>7.1340460249380291</v>
      </c>
      <c r="AC580" s="223">
        <f>(PRESSÃO!M580/PRESSÃO!K580)*100</f>
        <v>2.8895061443932404</v>
      </c>
      <c r="AD580" s="223">
        <f>(PRESSÃO!N580/PRESSÃO!I580)*100</f>
        <v>1.7872283163953822</v>
      </c>
      <c r="AE580" s="223">
        <f>(PRESSÃO!O580/PRESSÃO!L580)*100</f>
        <v>20.826234616408737</v>
      </c>
      <c r="AF580" s="108">
        <v>0</v>
      </c>
      <c r="AG580" s="129"/>
    </row>
    <row r="581" spans="1:33" ht="15" customHeight="1" x14ac:dyDescent="0.2">
      <c r="A581" s="277">
        <v>18</v>
      </c>
      <c r="B581" s="279">
        <v>30</v>
      </c>
      <c r="C581" s="4" t="s">
        <v>686</v>
      </c>
      <c r="D581" s="1" t="s">
        <v>1</v>
      </c>
      <c r="E581" s="291">
        <v>3549003</v>
      </c>
      <c r="F581" s="94">
        <v>75.319999999999993</v>
      </c>
      <c r="G581" s="94">
        <v>0.13008626268391679</v>
      </c>
      <c r="H581" s="94">
        <v>0.18011944063926941</v>
      </c>
      <c r="I581" s="223">
        <f>PRESSÃO!K581</f>
        <v>0.56000000000000005</v>
      </c>
      <c r="J581" s="223">
        <f>PRESSÃO!L581</f>
        <v>5.0033177955352615E-2</v>
      </c>
      <c r="K581" s="108" t="s">
        <v>137</v>
      </c>
      <c r="L581" s="108" t="s">
        <v>137</v>
      </c>
      <c r="M581" s="108" t="s">
        <v>137</v>
      </c>
      <c r="N581" s="108" t="s">
        <v>137</v>
      </c>
      <c r="O581" s="108" t="s">
        <v>137</v>
      </c>
      <c r="P581" s="108" t="s">
        <v>137</v>
      </c>
      <c r="Q581" s="108" t="s">
        <v>137</v>
      </c>
      <c r="R581" s="108" t="s">
        <v>137</v>
      </c>
      <c r="S581" s="108" t="s">
        <v>137</v>
      </c>
      <c r="T581" s="108" t="s">
        <v>137</v>
      </c>
      <c r="U581" s="299">
        <f>(I581*31536000)/FM!I581</f>
        <v>6485.5526992287914</v>
      </c>
      <c r="V581" s="299">
        <f>(J581*31536000)/FM!I581</f>
        <v>579.45145060594939</v>
      </c>
      <c r="W581" s="87">
        <v>88.34</v>
      </c>
      <c r="X581" s="86" t="s">
        <v>858</v>
      </c>
      <c r="Y581" s="87">
        <v>85.68</v>
      </c>
      <c r="Z581" s="87">
        <v>18.2</v>
      </c>
      <c r="AA581" s="87">
        <v>100</v>
      </c>
      <c r="AB581" s="223">
        <f>(PRESSÃO!M581/PRESSÃO!J581)*100</f>
        <v>10.634221343358986</v>
      </c>
      <c r="AC581" s="223">
        <f>(PRESSÃO!M581/PRESSÃO!K581)*100</f>
        <v>3.4204107142857145</v>
      </c>
      <c r="AD581" s="223">
        <f>(PRESSÃO!N581/PRESSÃO!I581)*100</f>
        <v>8.6745516145842423</v>
      </c>
      <c r="AE581" s="223">
        <f>(PRESSÃO!O581/PRESSÃO!L581)*100</f>
        <v>15.729362638173313</v>
      </c>
      <c r="AF581" s="108">
        <v>0</v>
      </c>
      <c r="AG581" s="129"/>
    </row>
    <row r="582" spans="1:33" ht="15" customHeight="1" x14ac:dyDescent="0.2">
      <c r="A582" s="277">
        <v>9</v>
      </c>
      <c r="B582" s="279">
        <v>30</v>
      </c>
      <c r="C582" s="4" t="s">
        <v>687</v>
      </c>
      <c r="D582" s="1" t="s">
        <v>18</v>
      </c>
      <c r="E582" s="291">
        <v>3549102</v>
      </c>
      <c r="F582" s="94">
        <v>516.15</v>
      </c>
      <c r="G582" s="94">
        <v>1.6911214148909182</v>
      </c>
      <c r="H582" s="94">
        <v>2.5216721689497716</v>
      </c>
      <c r="I582" s="223">
        <f>PRESSÃO!K582</f>
        <v>6.97</v>
      </c>
      <c r="J582" s="223">
        <f>PRESSÃO!L582</f>
        <v>0.83055075405885348</v>
      </c>
      <c r="K582" s="108" t="s">
        <v>137</v>
      </c>
      <c r="L582" s="108" t="s">
        <v>137</v>
      </c>
      <c r="M582" s="108" t="s">
        <v>137</v>
      </c>
      <c r="N582" s="108" t="s">
        <v>137</v>
      </c>
      <c r="O582" s="108" t="s">
        <v>137</v>
      </c>
      <c r="P582" s="108" t="s">
        <v>137</v>
      </c>
      <c r="Q582" s="108" t="s">
        <v>137</v>
      </c>
      <c r="R582" s="108" t="s">
        <v>137</v>
      </c>
      <c r="S582" s="108" t="s">
        <v>137</v>
      </c>
      <c r="T582" s="108" t="s">
        <v>137</v>
      </c>
      <c r="U582" s="299">
        <f>(I582*31536000)/FM!I582</f>
        <v>2555.2588321456387</v>
      </c>
      <c r="V582" s="299">
        <f>(J582*31536000)/FM!I582</f>
        <v>304.4866786017368</v>
      </c>
      <c r="W582" s="87">
        <v>98.66</v>
      </c>
      <c r="X582" s="86">
        <v>100</v>
      </c>
      <c r="Y582" s="87">
        <v>96.91</v>
      </c>
      <c r="Z582" s="87">
        <v>32.54</v>
      </c>
      <c r="AA582" s="87">
        <v>100</v>
      </c>
      <c r="AB582" s="223">
        <f>(PRESSÃO!M582/PRESSÃO!J582)*100</f>
        <v>38.808613270597306</v>
      </c>
      <c r="AC582" s="223">
        <f>(PRESSÃO!M582/PRESSÃO!K582)*100</f>
        <v>14.040545193687231</v>
      </c>
      <c r="AD582" s="223">
        <f>(PRESSÃO!N582/PRESSÃO!I582)*100</f>
        <v>57.031215589107234</v>
      </c>
      <c r="AE582" s="223">
        <f>(PRESSÃO!O582/PRESSÃO!L582)*100</f>
        <v>1.7047603570048282</v>
      </c>
      <c r="AF582" s="108">
        <v>0</v>
      </c>
      <c r="AG582" s="129"/>
    </row>
    <row r="583" spans="1:33" ht="15" customHeight="1" x14ac:dyDescent="0.2">
      <c r="A583" s="277">
        <v>18</v>
      </c>
      <c r="B583" s="279">
        <v>30</v>
      </c>
      <c r="C583" s="4" t="s">
        <v>688</v>
      </c>
      <c r="D583" s="1" t="s">
        <v>1</v>
      </c>
      <c r="E583" s="291">
        <v>3549201</v>
      </c>
      <c r="F583" s="94">
        <v>129.53</v>
      </c>
      <c r="G583" s="94">
        <v>0.23015261859462202</v>
      </c>
      <c r="H583" s="94">
        <v>0.30019906773211563</v>
      </c>
      <c r="I583" s="223">
        <f>PRESSÃO!K583</f>
        <v>0.96</v>
      </c>
      <c r="J583" s="223">
        <f>PRESSÃO!L583</f>
        <v>7.004644913749361E-2</v>
      </c>
      <c r="K583" s="108" t="s">
        <v>137</v>
      </c>
      <c r="L583" s="108" t="s">
        <v>137</v>
      </c>
      <c r="M583" s="108" t="s">
        <v>137</v>
      </c>
      <c r="N583" s="108" t="s">
        <v>137</v>
      </c>
      <c r="O583" s="108" t="s">
        <v>137</v>
      </c>
      <c r="P583" s="108" t="s">
        <v>137</v>
      </c>
      <c r="Q583" s="108" t="s">
        <v>137</v>
      </c>
      <c r="R583" s="108" t="s">
        <v>137</v>
      </c>
      <c r="S583" s="108" t="s">
        <v>137</v>
      </c>
      <c r="T583" s="108" t="s">
        <v>137</v>
      </c>
      <c r="U583" s="299">
        <f>(I583*31536000)/FM!I583</f>
        <v>12071.196172248803</v>
      </c>
      <c r="V583" s="299">
        <f>(J583*31536000)/FM!I583</f>
        <v>880.77544657097224</v>
      </c>
      <c r="W583" s="87">
        <v>93.15</v>
      </c>
      <c r="X583" s="86" t="s">
        <v>858</v>
      </c>
      <c r="Y583" s="87">
        <v>83.81</v>
      </c>
      <c r="Z583" s="87">
        <v>17.3</v>
      </c>
      <c r="AA583" s="87">
        <v>100</v>
      </c>
      <c r="AB583" s="223">
        <f>(PRESSÃO!M583/PRESSÃO!J583)*100</f>
        <v>3.411902667579219</v>
      </c>
      <c r="AC583" s="223">
        <f>(PRESSÃO!M583/PRESSÃO!K583)*100</f>
        <v>1.0669270833333335</v>
      </c>
      <c r="AD583" s="223">
        <f>(PRESSÃO!N583/PRESSÃO!I583)*100</f>
        <v>1.3498868789636254</v>
      </c>
      <c r="AE583" s="223">
        <f>(PRESSÃO!O583/PRESSÃO!L583)*100</f>
        <v>10.187097401601889</v>
      </c>
      <c r="AF583" s="108">
        <v>0</v>
      </c>
      <c r="AG583" s="129"/>
    </row>
    <row r="584" spans="1:33" ht="15" customHeight="1" x14ac:dyDescent="0.2">
      <c r="A584" s="277">
        <v>18</v>
      </c>
      <c r="B584" s="279">
        <v>30</v>
      </c>
      <c r="C584" s="4" t="s">
        <v>689</v>
      </c>
      <c r="D584" s="1" t="s">
        <v>1</v>
      </c>
      <c r="E584" s="291">
        <v>3549250</v>
      </c>
      <c r="F584" s="94">
        <v>177.91</v>
      </c>
      <c r="G584" s="94">
        <v>0.3102057033231862</v>
      </c>
      <c r="H584" s="94">
        <v>0.42027869482496194</v>
      </c>
      <c r="I584" s="223">
        <f>PRESSÃO!K584</f>
        <v>1.35</v>
      </c>
      <c r="J584" s="223">
        <f>PRESSÃO!L584</f>
        <v>0.11007299150177574</v>
      </c>
      <c r="K584" s="108" t="s">
        <v>137</v>
      </c>
      <c r="L584" s="108" t="s">
        <v>137</v>
      </c>
      <c r="M584" s="108" t="s">
        <v>137</v>
      </c>
      <c r="N584" s="108" t="s">
        <v>137</v>
      </c>
      <c r="O584" s="108" t="s">
        <v>137</v>
      </c>
      <c r="P584" s="108" t="s">
        <v>137</v>
      </c>
      <c r="Q584" s="108" t="s">
        <v>137</v>
      </c>
      <c r="R584" s="108" t="s">
        <v>137</v>
      </c>
      <c r="S584" s="108" t="s">
        <v>137</v>
      </c>
      <c r="T584" s="108" t="s">
        <v>137</v>
      </c>
      <c r="U584" s="299">
        <f>(I584*31536000)/FM!I584</f>
        <v>23315.224534501642</v>
      </c>
      <c r="V584" s="299">
        <f>(J584*31536000)/FM!I584</f>
        <v>1901.0196385542167</v>
      </c>
      <c r="W584" s="87">
        <v>81.59</v>
      </c>
      <c r="X584" s="86">
        <v>100</v>
      </c>
      <c r="Y584" s="87">
        <v>81.59</v>
      </c>
      <c r="Z584" s="87">
        <v>67.599999999999994</v>
      </c>
      <c r="AA584" s="87">
        <v>100</v>
      </c>
      <c r="AB584" s="223">
        <f>(PRESSÃO!M584/PRESSÃO!J584)*100</f>
        <v>3.3666469831150763</v>
      </c>
      <c r="AC584" s="223">
        <f>(PRESSÃO!M584/PRESSÃO!K584)*100</f>
        <v>1.0480962962962963</v>
      </c>
      <c r="AD584" s="223">
        <f>(PRESSÃO!N584/PRESSÃO!I584)*100</f>
        <v>4.551947255879023</v>
      </c>
      <c r="AE584" s="223">
        <f>(PRESSÃO!O584/PRESSÃO!L584)*100</f>
        <v>2.6255305325769925E-2</v>
      </c>
      <c r="AF584" s="108">
        <v>0</v>
      </c>
      <c r="AG584" s="129"/>
    </row>
    <row r="585" spans="1:33" ht="15" customHeight="1" x14ac:dyDescent="0.2">
      <c r="A585" s="277">
        <v>20</v>
      </c>
      <c r="B585" s="279">
        <v>30</v>
      </c>
      <c r="C585" s="4" t="s">
        <v>690</v>
      </c>
      <c r="D585" s="1" t="s">
        <v>3</v>
      </c>
      <c r="E585" s="291">
        <v>3549300</v>
      </c>
      <c r="F585" s="94">
        <v>117.85</v>
      </c>
      <c r="G585" s="94">
        <v>0.25016588977676307</v>
      </c>
      <c r="H585" s="94">
        <v>0.36023888127853881</v>
      </c>
      <c r="I585" s="223">
        <f>PRESSÃO!K585</f>
        <v>0.86</v>
      </c>
      <c r="J585" s="223">
        <f>PRESSÃO!L585</f>
        <v>0.11007299150177574</v>
      </c>
      <c r="K585" s="108" t="s">
        <v>137</v>
      </c>
      <c r="L585" s="108" t="s">
        <v>137</v>
      </c>
      <c r="M585" s="108" t="s">
        <v>137</v>
      </c>
      <c r="N585" s="108" t="s">
        <v>137</v>
      </c>
      <c r="O585" s="108" t="s">
        <v>137</v>
      </c>
      <c r="P585" s="108" t="s">
        <v>137</v>
      </c>
      <c r="Q585" s="108" t="s">
        <v>137</v>
      </c>
      <c r="R585" s="108" t="s">
        <v>137</v>
      </c>
      <c r="S585" s="108" t="s">
        <v>137</v>
      </c>
      <c r="T585" s="108" t="s">
        <v>137</v>
      </c>
      <c r="U585" s="299">
        <f>(I585*31536000)/FM!I585</f>
        <v>13379.851998026641</v>
      </c>
      <c r="V585" s="299">
        <f>(J585*31536000)/FM!I585</f>
        <v>1712.5120177602366</v>
      </c>
      <c r="W585" s="87">
        <v>81.13</v>
      </c>
      <c r="X585" s="86">
        <v>81.08</v>
      </c>
      <c r="Y585" s="87">
        <v>81.13</v>
      </c>
      <c r="Z585" s="87">
        <v>93.88</v>
      </c>
      <c r="AA585" s="87">
        <v>100</v>
      </c>
      <c r="AB585" s="223">
        <f>(PRESSÃO!M585/PRESSÃO!J585)*100</f>
        <v>13.764644122814751</v>
      </c>
      <c r="AC585" s="223">
        <f>(PRESSÃO!M585/PRESSÃO!K585)*100</f>
        <v>5.765767441860465</v>
      </c>
      <c r="AD585" s="223">
        <f>(PRESSÃO!N585/PRESSÃO!I585)*100</f>
        <v>0</v>
      </c>
      <c r="AE585" s="223">
        <f>(PRESSÃO!O585/PRESSÃO!L585)*100</f>
        <v>45.047926220121006</v>
      </c>
      <c r="AF585" s="108">
        <v>0</v>
      </c>
      <c r="AG585" s="129"/>
    </row>
    <row r="586" spans="1:33" ht="15" customHeight="1" x14ac:dyDescent="0.2">
      <c r="A586" s="277">
        <v>8</v>
      </c>
      <c r="B586" s="279">
        <v>30</v>
      </c>
      <c r="C586" s="4" t="s">
        <v>691</v>
      </c>
      <c r="D586" s="1" t="s">
        <v>51</v>
      </c>
      <c r="E586" s="291">
        <v>3549409</v>
      </c>
      <c r="F586" s="94">
        <v>412.27</v>
      </c>
      <c r="G586" s="94">
        <v>1.2408228132927448</v>
      </c>
      <c r="H586" s="94">
        <v>1.9813138470319633</v>
      </c>
      <c r="I586" s="223">
        <f>PRESSÃO!K586</f>
        <v>6.13</v>
      </c>
      <c r="J586" s="223">
        <f>PRESSÃO!L586</f>
        <v>0.74049103373921854</v>
      </c>
      <c r="K586" s="108" t="s">
        <v>137</v>
      </c>
      <c r="L586" s="108" t="s">
        <v>137</v>
      </c>
      <c r="M586" s="108" t="s">
        <v>137</v>
      </c>
      <c r="N586" s="108" t="s">
        <v>137</v>
      </c>
      <c r="O586" s="108" t="s">
        <v>137</v>
      </c>
      <c r="P586" s="108" t="s">
        <v>137</v>
      </c>
      <c r="Q586" s="108" t="s">
        <v>137</v>
      </c>
      <c r="R586" s="108" t="s">
        <v>137</v>
      </c>
      <c r="S586" s="108" t="s">
        <v>137</v>
      </c>
      <c r="T586" s="108" t="s">
        <v>137</v>
      </c>
      <c r="U586" s="299">
        <f>(I586*31536000)/FM!I586</f>
        <v>3955.3889593648973</v>
      </c>
      <c r="V586" s="299">
        <f>(J586*31536000)/FM!I586</f>
        <v>477.8026197978474</v>
      </c>
      <c r="W586" s="87">
        <v>97.8</v>
      </c>
      <c r="X586" s="86">
        <v>98.21</v>
      </c>
      <c r="Y586" s="87">
        <v>97.8</v>
      </c>
      <c r="Z586" s="87">
        <v>17.510000000000002</v>
      </c>
      <c r="AA586" s="87">
        <v>99.59</v>
      </c>
      <c r="AB586" s="223">
        <f>(PRESSÃO!M586/PRESSÃO!J586)*100</f>
        <v>5.311727879843672</v>
      </c>
      <c r="AC586" s="223">
        <f>(PRESSÃO!M586/PRESSÃO!K586)*100</f>
        <v>1.7168352365415986</v>
      </c>
      <c r="AD586" s="223">
        <f>(PRESSÃO!N586/PRESSÃO!I586)*100</f>
        <v>3.4830919883968505</v>
      </c>
      <c r="AE586" s="223">
        <f>(PRESSÃO!O586/PRESSÃO!L586)*100</f>
        <v>8.3759285628086175</v>
      </c>
      <c r="AF586" s="108">
        <v>0</v>
      </c>
      <c r="AG586" s="129"/>
    </row>
    <row r="587" spans="1:33" ht="15" customHeight="1" x14ac:dyDescent="0.2">
      <c r="A587" s="277">
        <v>8</v>
      </c>
      <c r="B587" s="279">
        <v>30</v>
      </c>
      <c r="C587" s="4" t="s">
        <v>692</v>
      </c>
      <c r="D587" s="1" t="s">
        <v>51</v>
      </c>
      <c r="E587" s="291">
        <v>3549508</v>
      </c>
      <c r="F587" s="94">
        <v>276.95999999999998</v>
      </c>
      <c r="G587" s="94">
        <v>0.85056402524099439</v>
      </c>
      <c r="H587" s="94">
        <v>1.3909223471588026</v>
      </c>
      <c r="I587" s="223">
        <f>PRESSÃO!K587</f>
        <v>4.45</v>
      </c>
      <c r="J587" s="223">
        <f>PRESSÃO!L587</f>
        <v>0.54035832191780819</v>
      </c>
      <c r="K587" s="108" t="s">
        <v>137</v>
      </c>
      <c r="L587" s="108" t="s">
        <v>137</v>
      </c>
      <c r="M587" s="108" t="s">
        <v>137</v>
      </c>
      <c r="N587" s="108" t="s">
        <v>137</v>
      </c>
      <c r="O587" s="108" t="s">
        <v>137</v>
      </c>
      <c r="P587" s="108" t="s">
        <v>137</v>
      </c>
      <c r="Q587" s="108" t="s">
        <v>137</v>
      </c>
      <c r="R587" s="108" t="s">
        <v>137</v>
      </c>
      <c r="S587" s="108" t="s">
        <v>137</v>
      </c>
      <c r="T587" s="108" t="s">
        <v>137</v>
      </c>
      <c r="U587" s="299">
        <f>(I587*31536000)/FM!I587</f>
        <v>16338.945162417045</v>
      </c>
      <c r="V587" s="299">
        <f>(J587*31536000)/FM!I587</f>
        <v>1984.0190988473628</v>
      </c>
      <c r="W587" s="87">
        <v>95.84</v>
      </c>
      <c r="X587" s="86">
        <v>100</v>
      </c>
      <c r="Y587" s="87">
        <v>95.84</v>
      </c>
      <c r="Z587" s="87">
        <v>41.81</v>
      </c>
      <c r="AA587" s="87">
        <v>95.85</v>
      </c>
      <c r="AB587" s="223">
        <f>(PRESSÃO!M587/PRESSÃO!J587)*100</f>
        <v>8.6104087869922239</v>
      </c>
      <c r="AC587" s="223">
        <f>(PRESSÃO!M587/PRESSÃO!K587)*100</f>
        <v>2.6913280898876408</v>
      </c>
      <c r="AD587" s="223">
        <f>(PRESSÃO!N587/PRESSÃO!I587)*100</f>
        <v>12.384229390627558</v>
      </c>
      <c r="AE587" s="223">
        <f>(PRESSÃO!O587/PRESSÃO!L587)*100</f>
        <v>2.6701356146032729</v>
      </c>
      <c r="AF587" s="108">
        <v>0</v>
      </c>
      <c r="AG587" s="129"/>
    </row>
    <row r="588" spans="1:33" ht="15" customHeight="1" x14ac:dyDescent="0.2">
      <c r="A588" s="277">
        <v>2</v>
      </c>
      <c r="B588" s="279">
        <v>30</v>
      </c>
      <c r="C588" s="4" t="s">
        <v>693</v>
      </c>
      <c r="D588" s="1" t="s">
        <v>6</v>
      </c>
      <c r="E588" s="291">
        <v>3549607</v>
      </c>
      <c r="F588" s="94">
        <v>570.63</v>
      </c>
      <c r="G588" s="94">
        <v>2.841884507864028</v>
      </c>
      <c r="H588" s="94">
        <v>3.7024551686960936</v>
      </c>
      <c r="I588" s="223">
        <f>PRESSÃO!K588</f>
        <v>8.56</v>
      </c>
      <c r="J588" s="223">
        <f>PRESSÃO!L588</f>
        <v>0.86057066083206557</v>
      </c>
      <c r="K588" s="108" t="s">
        <v>137</v>
      </c>
      <c r="L588" s="108" t="s">
        <v>137</v>
      </c>
      <c r="M588" s="108" t="s">
        <v>137</v>
      </c>
      <c r="N588" s="108" t="s">
        <v>137</v>
      </c>
      <c r="O588" s="108" t="s">
        <v>137</v>
      </c>
      <c r="P588" s="108" t="s">
        <v>137</v>
      </c>
      <c r="Q588" s="108" t="s">
        <v>137</v>
      </c>
      <c r="R588" s="108" t="s">
        <v>137</v>
      </c>
      <c r="S588" s="108" t="s">
        <v>137</v>
      </c>
      <c r="T588" s="108" t="s">
        <v>137</v>
      </c>
      <c r="U588" s="299">
        <f>(I588*31536000)/FM!I588</f>
        <v>66342.629638731873</v>
      </c>
      <c r="V588" s="299">
        <f>(J588*31536000)/FM!I588</f>
        <v>6669.6869894322972</v>
      </c>
      <c r="W588" s="87" t="s">
        <v>858</v>
      </c>
      <c r="X588" s="86">
        <v>100</v>
      </c>
      <c r="Y588" s="87" t="s">
        <v>858</v>
      </c>
      <c r="Z588" s="87" t="s">
        <v>858</v>
      </c>
      <c r="AA588" s="87" t="s">
        <v>858</v>
      </c>
      <c r="AB588" s="223">
        <f>(PRESSÃO!M588/PRESSÃO!J588)*100</f>
        <v>0.34761258174889786</v>
      </c>
      <c r="AC588" s="223">
        <f>(PRESSÃO!M588/PRESSÃO!K588)*100</f>
        <v>0.15035280373831778</v>
      </c>
      <c r="AD588" s="223">
        <f>(PRESSÃO!N588/PRESSÃO!I588)*100</f>
        <v>0.45043350511175895</v>
      </c>
      <c r="AE588" s="223">
        <f>(PRESSÃO!O588/PRESSÃO!L588)*100</f>
        <v>8.0644162250312797E-3</v>
      </c>
      <c r="AF588" s="108">
        <v>0</v>
      </c>
      <c r="AG588" s="129"/>
    </row>
    <row r="589" spans="1:33" ht="15" customHeight="1" x14ac:dyDescent="0.2">
      <c r="A589" s="277">
        <v>4</v>
      </c>
      <c r="B589" s="279">
        <v>30</v>
      </c>
      <c r="C589" s="4" t="s">
        <v>694</v>
      </c>
      <c r="D589" s="1" t="s">
        <v>15</v>
      </c>
      <c r="E589" s="291">
        <v>3549706</v>
      </c>
      <c r="F589" s="94">
        <v>419.02</v>
      </c>
      <c r="G589" s="94">
        <v>1.380915711567732</v>
      </c>
      <c r="H589" s="94">
        <v>2.0413536605783866</v>
      </c>
      <c r="I589" s="223">
        <f>PRESSÃO!K589</f>
        <v>6.48</v>
      </c>
      <c r="J589" s="223">
        <f>PRESSÃO!L589</f>
        <v>0.66043794901065467</v>
      </c>
      <c r="K589" s="108" t="s">
        <v>137</v>
      </c>
      <c r="L589" s="108" t="s">
        <v>137</v>
      </c>
      <c r="M589" s="108" t="s">
        <v>137</v>
      </c>
      <c r="N589" s="108" t="s">
        <v>137</v>
      </c>
      <c r="O589" s="108" t="s">
        <v>137</v>
      </c>
      <c r="P589" s="108" t="s">
        <v>137</v>
      </c>
      <c r="Q589" s="108" t="s">
        <v>137</v>
      </c>
      <c r="R589" s="108" t="s">
        <v>137</v>
      </c>
      <c r="S589" s="108" t="s">
        <v>137</v>
      </c>
      <c r="T589" s="108" t="s">
        <v>137</v>
      </c>
      <c r="U589" s="299">
        <f>(I589*31536000)/FM!I589</f>
        <v>3876.4944229455955</v>
      </c>
      <c r="V589" s="299">
        <f>(J589*31536000)/FM!I589</f>
        <v>395.0901274755293</v>
      </c>
      <c r="W589" s="87">
        <v>91.13</v>
      </c>
      <c r="X589" s="86">
        <v>91.93</v>
      </c>
      <c r="Y589" s="87">
        <v>88.55</v>
      </c>
      <c r="Z589" s="87">
        <v>52.15</v>
      </c>
      <c r="AA589" s="87">
        <v>100</v>
      </c>
      <c r="AB589" s="223">
        <f>(PRESSÃO!M589/PRESSÃO!J589)*100</f>
        <v>18.386167338277712</v>
      </c>
      <c r="AC589" s="223">
        <f>(PRESSÃO!M589/PRESSÃO!K589)*100</f>
        <v>5.7920787037036998</v>
      </c>
      <c r="AD589" s="223">
        <f>(PRESSÃO!N589/PRESSÃO!I589)*100</f>
        <v>26.968112309853591</v>
      </c>
      <c r="AE589" s="223">
        <f>(PRESSÃO!O589/PRESSÃO!L589)*100</f>
        <v>0.44210057952816023</v>
      </c>
      <c r="AF589" s="108">
        <v>1</v>
      </c>
      <c r="AG589" s="129"/>
    </row>
    <row r="590" spans="1:33" ht="15" customHeight="1" x14ac:dyDescent="0.2">
      <c r="A590" s="277">
        <v>15</v>
      </c>
      <c r="B590" s="279">
        <v>30</v>
      </c>
      <c r="C590" s="4" t="s">
        <v>695</v>
      </c>
      <c r="D590" s="1" t="s">
        <v>17</v>
      </c>
      <c r="E590" s="291">
        <v>3549805</v>
      </c>
      <c r="F590" s="94">
        <v>431.31</v>
      </c>
      <c r="G590" s="94">
        <v>0.710471126966007</v>
      </c>
      <c r="H590" s="94">
        <v>1.070710008244546</v>
      </c>
      <c r="I590" s="223">
        <f>PRESSÃO!K590</f>
        <v>3.34</v>
      </c>
      <c r="J590" s="223">
        <f>PRESSÃO!L590</f>
        <v>0.36023888127853898</v>
      </c>
      <c r="K590" s="108" t="s">
        <v>137</v>
      </c>
      <c r="L590" s="108" t="s">
        <v>137</v>
      </c>
      <c r="M590" s="108" t="s">
        <v>137</v>
      </c>
      <c r="N590" s="108" t="s">
        <v>137</v>
      </c>
      <c r="O590" s="108" t="s">
        <v>137</v>
      </c>
      <c r="P590" s="108" t="s">
        <v>137</v>
      </c>
      <c r="Q590" s="108" t="s">
        <v>137</v>
      </c>
      <c r="R590" s="108" t="s">
        <v>137</v>
      </c>
      <c r="S590" s="108" t="s">
        <v>137</v>
      </c>
      <c r="T590" s="108" t="s">
        <v>137</v>
      </c>
      <c r="U590" s="299">
        <f>(I590*31536000)/FM!I590</f>
        <v>242.8200535295623</v>
      </c>
      <c r="V590" s="299">
        <f>(J590*31536000)/FM!I590</f>
        <v>26.189588154336668</v>
      </c>
      <c r="W590" s="87">
        <v>89.74</v>
      </c>
      <c r="X590" s="86">
        <v>100</v>
      </c>
      <c r="Y590" s="87">
        <v>92.81</v>
      </c>
      <c r="Z590" s="87">
        <v>34.07</v>
      </c>
      <c r="AA590" s="87">
        <v>95.54</v>
      </c>
      <c r="AB590" s="223">
        <f>(PRESSÃO!M590/PRESSÃO!J590)*100</f>
        <v>220.47904491622421</v>
      </c>
      <c r="AC590" s="223">
        <f>(PRESSÃO!M590/PRESSÃO!K590)*100</f>
        <v>70.679377245509002</v>
      </c>
      <c r="AD590" s="223">
        <f>(PRESSÃO!N590/PRESSÃO!I590)*100</f>
        <v>84.243127874306538</v>
      </c>
      <c r="AE590" s="223">
        <f>(PRESSÃO!O590/PRESSÃO!L590)*100</f>
        <v>489.16654797111727</v>
      </c>
      <c r="AF590" s="108">
        <v>0</v>
      </c>
      <c r="AG590" s="129"/>
    </row>
    <row r="591" spans="1:33" ht="15" customHeight="1" x14ac:dyDescent="0.2">
      <c r="A591" s="277">
        <v>2</v>
      </c>
      <c r="B591" s="279">
        <v>30</v>
      </c>
      <c r="C591" s="4" t="s">
        <v>696</v>
      </c>
      <c r="D591" s="1" t="s">
        <v>6</v>
      </c>
      <c r="E591" s="291">
        <v>3549904</v>
      </c>
      <c r="F591" s="94">
        <v>1099.6099999999999</v>
      </c>
      <c r="G591" s="94">
        <v>5.4736296683155761</v>
      </c>
      <c r="H591" s="94">
        <v>7.1447378120243528</v>
      </c>
      <c r="I591" s="223">
        <f>PRESSÃO!K591</f>
        <v>16.489999999999998</v>
      </c>
      <c r="J591" s="223">
        <f>PRESSÃO!L591</f>
        <v>1.6711081437087767</v>
      </c>
      <c r="K591" s="108" t="s">
        <v>137</v>
      </c>
      <c r="L591" s="108" t="s">
        <v>137</v>
      </c>
      <c r="M591" s="108" t="s">
        <v>137</v>
      </c>
      <c r="N591" s="108" t="s">
        <v>137</v>
      </c>
      <c r="O591" s="108" t="s">
        <v>137</v>
      </c>
      <c r="P591" s="108" t="s">
        <v>137</v>
      </c>
      <c r="Q591" s="108" t="s">
        <v>137</v>
      </c>
      <c r="R591" s="108" t="s">
        <v>137</v>
      </c>
      <c r="S591" s="108" t="s">
        <v>137</v>
      </c>
      <c r="T591" s="108" t="s">
        <v>137</v>
      </c>
      <c r="U591" s="299">
        <f>(I591*31536000)/FM!I591</f>
        <v>764.73900307055203</v>
      </c>
      <c r="V591" s="299">
        <f>(J591*31536000)/FM!I591</f>
        <v>77.499185921342075</v>
      </c>
      <c r="W591" s="87">
        <v>99.96</v>
      </c>
      <c r="X591" s="86">
        <v>100</v>
      </c>
      <c r="Y591" s="87">
        <v>96.12</v>
      </c>
      <c r="Z591" s="87">
        <v>35.96</v>
      </c>
      <c r="AA591" s="87">
        <v>100</v>
      </c>
      <c r="AB591" s="223">
        <f>(PRESSÃO!M591/PRESSÃO!J591)*100</f>
        <v>49.214829046382</v>
      </c>
      <c r="AC591" s="223">
        <f>(PRESSÃO!M591/PRESSÃO!K591)*100</f>
        <v>21.323653729533049</v>
      </c>
      <c r="AD591" s="223">
        <f>(PRESSÃO!N591/PRESSÃO!I591)*100</f>
        <v>34.632814327450895</v>
      </c>
      <c r="AE591" s="223">
        <f>(PRESSÃO!O591/PRESSÃO!L591)*100</f>
        <v>96.977476059886897</v>
      </c>
      <c r="AF591" s="108">
        <v>1</v>
      </c>
      <c r="AG591" s="129"/>
    </row>
    <row r="592" spans="1:33" ht="15" customHeight="1" x14ac:dyDescent="0.2">
      <c r="A592" s="277">
        <v>11</v>
      </c>
      <c r="B592" s="279">
        <v>30</v>
      </c>
      <c r="C592" s="4" t="s">
        <v>697</v>
      </c>
      <c r="D592" s="1" t="s">
        <v>12</v>
      </c>
      <c r="E592" s="291">
        <v>3549953</v>
      </c>
      <c r="F592" s="94">
        <v>186.71</v>
      </c>
      <c r="G592" s="94">
        <v>1.4609687962962963</v>
      </c>
      <c r="H592" s="94">
        <v>2.0913868385337393</v>
      </c>
      <c r="I592" s="223">
        <f>PRESSÃO!K592</f>
        <v>4.8899999999999997</v>
      </c>
      <c r="J592" s="223">
        <f>PRESSÃO!L592</f>
        <v>0.63041804223744302</v>
      </c>
      <c r="K592" s="108" t="s">
        <v>137</v>
      </c>
      <c r="L592" s="108" t="s">
        <v>137</v>
      </c>
      <c r="M592" s="108" t="s">
        <v>137</v>
      </c>
      <c r="N592" s="108" t="s">
        <v>137</v>
      </c>
      <c r="O592" s="108" t="s">
        <v>137</v>
      </c>
      <c r="P592" s="108" t="s">
        <v>137</v>
      </c>
      <c r="Q592" s="108" t="s">
        <v>137</v>
      </c>
      <c r="R592" s="108" t="s">
        <v>137</v>
      </c>
      <c r="S592" s="108" t="s">
        <v>137</v>
      </c>
      <c r="T592" s="108" t="s">
        <v>137</v>
      </c>
      <c r="U592" s="299">
        <f>(I592*31536000)/FM!I592</f>
        <v>10335.860589812333</v>
      </c>
      <c r="V592" s="299">
        <f>(J592*31536000)/FM!I592</f>
        <v>1332.4975455764077</v>
      </c>
      <c r="W592" s="87">
        <v>46.4</v>
      </c>
      <c r="X592" s="86">
        <v>100</v>
      </c>
      <c r="Y592" s="87">
        <v>27.42</v>
      </c>
      <c r="Z592" s="87">
        <v>26.78</v>
      </c>
      <c r="AA592" s="87">
        <v>50.97</v>
      </c>
      <c r="AB592" s="223">
        <f>(PRESSÃO!M592/PRESSÃO!J592)*100</f>
        <v>2.1318963655360457</v>
      </c>
      <c r="AC592" s="223">
        <f>(PRESSÃO!M592/PRESSÃO!K592)*100</f>
        <v>0.91178323108384451</v>
      </c>
      <c r="AD592" s="223">
        <f>(PRESSÃO!N592/PRESSÃO!I592)*100</f>
        <v>2.9638962933208384</v>
      </c>
      <c r="AE592" s="223">
        <f>(PRESSÃO!O592/PRESSÃO!L592)*100</f>
        <v>0.20376954876493897</v>
      </c>
      <c r="AF592" s="108">
        <v>0</v>
      </c>
      <c r="AG592" s="129"/>
    </row>
    <row r="593" spans="1:33" ht="15" customHeight="1" x14ac:dyDescent="0.2">
      <c r="A593" s="277">
        <v>2</v>
      </c>
      <c r="B593" s="279">
        <v>30</v>
      </c>
      <c r="C593" s="4" t="s">
        <v>698</v>
      </c>
      <c r="D593" s="1" t="s">
        <v>6</v>
      </c>
      <c r="E593" s="291">
        <v>3550001</v>
      </c>
      <c r="F593" s="94">
        <v>617.15</v>
      </c>
      <c r="G593" s="94">
        <v>3.0520238552765093</v>
      </c>
      <c r="H593" s="94">
        <v>3.992647600837139</v>
      </c>
      <c r="I593" s="223">
        <f>PRESSÃO!K593</f>
        <v>9.1999999999999993</v>
      </c>
      <c r="J593" s="223">
        <f>PRESSÃO!L593</f>
        <v>0.94062374556062966</v>
      </c>
      <c r="K593" s="108" t="s">
        <v>137</v>
      </c>
      <c r="L593" s="108" t="s">
        <v>137</v>
      </c>
      <c r="M593" s="108" t="s">
        <v>137</v>
      </c>
      <c r="N593" s="108" t="s">
        <v>137</v>
      </c>
      <c r="O593" s="108" t="s">
        <v>137</v>
      </c>
      <c r="P593" s="108" t="s">
        <v>137</v>
      </c>
      <c r="Q593" s="108" t="s">
        <v>137</v>
      </c>
      <c r="R593" s="108" t="s">
        <v>137</v>
      </c>
      <c r="S593" s="108" t="s">
        <v>137</v>
      </c>
      <c r="T593" s="108" t="s">
        <v>137</v>
      </c>
      <c r="U593" s="299">
        <f>(I593*31536000)/FM!I593</f>
        <v>27649.976174592586</v>
      </c>
      <c r="V593" s="299">
        <f>(J593*31536000)/FM!I593</f>
        <v>2826.9808863051576</v>
      </c>
      <c r="W593" s="87">
        <v>56.38</v>
      </c>
      <c r="X593" s="86">
        <v>100</v>
      </c>
      <c r="Y593" s="87">
        <v>50.4</v>
      </c>
      <c r="Z593" s="87">
        <v>30.41</v>
      </c>
      <c r="AA593" s="87">
        <v>94.84</v>
      </c>
      <c r="AB593" s="223">
        <f>(PRESSÃO!M593/PRESSÃO!J593)*100</f>
        <v>0.13384351774195005</v>
      </c>
      <c r="AC593" s="223">
        <f>(PRESSÃO!M593/PRESSÃO!K593)*100</f>
        <v>5.8085869565217399E-2</v>
      </c>
      <c r="AD593" s="223">
        <f>(PRESSÃO!N593/PRESSÃO!I593)*100</f>
        <v>0.11843944121703148</v>
      </c>
      <c r="AE593" s="223">
        <f>(PRESSÃO!O593/PRESSÃO!L593)*100</f>
        <v>0.18382482987067517</v>
      </c>
      <c r="AF593" s="108">
        <v>0</v>
      </c>
      <c r="AG593" s="129"/>
    </row>
    <row r="594" spans="1:33" ht="15" customHeight="1" x14ac:dyDescent="0.2">
      <c r="A594" s="277">
        <v>13</v>
      </c>
      <c r="B594" s="279">
        <v>30</v>
      </c>
      <c r="C594" s="4" t="s">
        <v>699</v>
      </c>
      <c r="D594" s="1" t="s">
        <v>10</v>
      </c>
      <c r="E594" s="291">
        <v>3550100</v>
      </c>
      <c r="F594" s="94">
        <v>651.04</v>
      </c>
      <c r="G594" s="94">
        <v>1.6711081437087771</v>
      </c>
      <c r="H594" s="94">
        <v>2.4316124486301374</v>
      </c>
      <c r="I594" s="223">
        <f>PRESSÃO!K594</f>
        <v>5.73</v>
      </c>
      <c r="J594" s="223">
        <f>PRESSÃO!L594</f>
        <v>0.76050430492136023</v>
      </c>
      <c r="K594" s="108" t="s">
        <v>137</v>
      </c>
      <c r="L594" s="108" t="s">
        <v>137</v>
      </c>
      <c r="M594" s="108" t="s">
        <v>137</v>
      </c>
      <c r="N594" s="108" t="s">
        <v>137</v>
      </c>
      <c r="O594" s="108" t="s">
        <v>137</v>
      </c>
      <c r="P594" s="108" t="s">
        <v>137</v>
      </c>
      <c r="Q594" s="108" t="s">
        <v>137</v>
      </c>
      <c r="R594" s="108" t="s">
        <v>137</v>
      </c>
      <c r="S594" s="108" t="s">
        <v>137</v>
      </c>
      <c r="T594" s="108" t="s">
        <v>137</v>
      </c>
      <c r="U594" s="299">
        <f>(I594*31536000)/FM!I594</f>
        <v>4623.8812691914027</v>
      </c>
      <c r="V594" s="299">
        <f>(J594*31536000)/FM!I594</f>
        <v>613.69661617195538</v>
      </c>
      <c r="W594" s="87">
        <v>96.75</v>
      </c>
      <c r="X594" s="86">
        <v>97.58</v>
      </c>
      <c r="Y594" s="87">
        <v>93.91</v>
      </c>
      <c r="Z594" s="87">
        <v>37.93</v>
      </c>
      <c r="AA594" s="87">
        <v>99.16</v>
      </c>
      <c r="AB594" s="223">
        <f>(PRESSÃO!M594/PRESSÃO!J594)*100</f>
        <v>6.0977521349477728</v>
      </c>
      <c r="AC594" s="223">
        <f>(PRESSÃO!M594/PRESSÃO!K594)*100</f>
        <v>2.587673647469459</v>
      </c>
      <c r="AD594" s="223">
        <f>(PRESSÃO!N594/PRESSÃO!I594)*100</f>
        <v>3.2750244325024145</v>
      </c>
      <c r="AE594" s="223">
        <f>(PRESSÃO!O594/PRESSÃO!L594)*100</f>
        <v>12.300324849531648</v>
      </c>
      <c r="AF594" s="108">
        <v>0</v>
      </c>
      <c r="AG594" s="129"/>
    </row>
    <row r="595" spans="1:33" ht="15" customHeight="1" x14ac:dyDescent="0.2">
      <c r="A595" s="277">
        <v>14</v>
      </c>
      <c r="B595" s="279">
        <v>30</v>
      </c>
      <c r="C595" s="4" t="s">
        <v>700</v>
      </c>
      <c r="D595" s="1" t="s">
        <v>8</v>
      </c>
      <c r="E595" s="291">
        <v>3550209</v>
      </c>
      <c r="F595" s="94">
        <v>930.01</v>
      </c>
      <c r="G595" s="94">
        <v>3.5723689060121764</v>
      </c>
      <c r="H595" s="94">
        <v>4.8532182616692037</v>
      </c>
      <c r="I595" s="223">
        <f>PRESSÃO!K595</f>
        <v>10.85</v>
      </c>
      <c r="J595" s="223">
        <f>PRESSÃO!L595</f>
        <v>1.2808493556570273</v>
      </c>
      <c r="K595" s="108" t="s">
        <v>137</v>
      </c>
      <c r="L595" s="108" t="s">
        <v>137</v>
      </c>
      <c r="M595" s="108" t="s">
        <v>137</v>
      </c>
      <c r="N595" s="108" t="s">
        <v>137</v>
      </c>
      <c r="O595" s="108" t="s">
        <v>137</v>
      </c>
      <c r="P595" s="108" t="s">
        <v>137</v>
      </c>
      <c r="Q595" s="108" t="s">
        <v>137</v>
      </c>
      <c r="R595" s="108" t="s">
        <v>137</v>
      </c>
      <c r="S595" s="108" t="s">
        <v>137</v>
      </c>
      <c r="T595" s="108" t="s">
        <v>137</v>
      </c>
      <c r="U595" s="299">
        <f>(I595*31536000)/FM!I595</f>
        <v>10778.56670341786</v>
      </c>
      <c r="V595" s="299">
        <f>(J595*31536000)/FM!I595</f>
        <v>1272.4166098598209</v>
      </c>
      <c r="W595" s="87">
        <v>69.849999999999994</v>
      </c>
      <c r="X595" s="86">
        <v>99.78</v>
      </c>
      <c r="Y595" s="87">
        <v>56.02</v>
      </c>
      <c r="Z595" s="87">
        <v>36.479999999999997</v>
      </c>
      <c r="AA595" s="87">
        <v>100</v>
      </c>
      <c r="AB595" s="223">
        <f>(PRESSÃO!M595/PRESSÃO!J595)*100</f>
        <v>3.070160705048381</v>
      </c>
      <c r="AC595" s="223">
        <f>(PRESSÃO!M595/PRESSÃO!K595)*100</f>
        <v>1.3732866359447007</v>
      </c>
      <c r="AD595" s="223">
        <f>(PRESSÃO!N595/PRESSÃO!I595)*100</f>
        <v>3.852628427270576</v>
      </c>
      <c r="AE595" s="223">
        <f>(PRESSÃO!O595/PRESSÃO!L595)*100</f>
        <v>0.88780932353804032</v>
      </c>
      <c r="AF595" s="108">
        <v>0</v>
      </c>
      <c r="AG595" s="129"/>
    </row>
    <row r="596" spans="1:33" ht="15" customHeight="1" x14ac:dyDescent="0.2">
      <c r="A596" s="277">
        <v>6</v>
      </c>
      <c r="B596" s="279">
        <v>30</v>
      </c>
      <c r="C596" s="4" t="s">
        <v>701</v>
      </c>
      <c r="D596" s="1" t="s">
        <v>16</v>
      </c>
      <c r="E596" s="291">
        <v>3550308</v>
      </c>
      <c r="F596" s="94">
        <v>1522.99</v>
      </c>
      <c r="G596" s="94">
        <v>7.1347311764332826</v>
      </c>
      <c r="H596" s="94">
        <v>11.217438497590058</v>
      </c>
      <c r="I596" s="223">
        <f>PRESSÃO!K596</f>
        <v>30.04</v>
      </c>
      <c r="J596" s="223">
        <f>PRESSÃO!L596</f>
        <v>4.082707321156775</v>
      </c>
      <c r="K596" s="108" t="s">
        <v>137</v>
      </c>
      <c r="L596" s="108" t="s">
        <v>137</v>
      </c>
      <c r="M596" s="108" t="s">
        <v>137</v>
      </c>
      <c r="N596" s="108" t="s">
        <v>137</v>
      </c>
      <c r="O596" s="108" t="s">
        <v>137</v>
      </c>
      <c r="P596" s="108" t="s">
        <v>137</v>
      </c>
      <c r="Q596" s="108" t="s">
        <v>137</v>
      </c>
      <c r="R596" s="108" t="s">
        <v>137</v>
      </c>
      <c r="S596" s="108" t="s">
        <v>137</v>
      </c>
      <c r="T596" s="108" t="s">
        <v>137</v>
      </c>
      <c r="U596" s="299">
        <f>(I596*31536000)/FM!I596</f>
        <v>81.395098911382803</v>
      </c>
      <c r="V596" s="299">
        <f>(J596*31536000)/FM!I596</f>
        <v>11.062329102256406</v>
      </c>
      <c r="W596" s="87">
        <v>99.2</v>
      </c>
      <c r="X596" s="86">
        <v>100</v>
      </c>
      <c r="Y596" s="87">
        <v>96.34</v>
      </c>
      <c r="Z596" s="87">
        <v>30.63</v>
      </c>
      <c r="AA596" s="87">
        <v>100</v>
      </c>
      <c r="AB596" s="223">
        <f>(PRESSÃO!M596/PRESSÃO!J596)*100</f>
        <v>170.76005189701041</v>
      </c>
      <c r="AC596" s="223">
        <f>(PRESSÃO!M596/PRESSÃO!K596)*100</f>
        <v>63.764659786950759</v>
      </c>
      <c r="AD596" s="223">
        <f>(PRESSÃO!N596/PRESSÃO!I596)*100</f>
        <v>247.04449493794911</v>
      </c>
      <c r="AE596" s="223">
        <f>(PRESSÃO!O596/PRESSÃO!L596)*100</f>
        <v>37.449248249487646</v>
      </c>
      <c r="AF596" s="108">
        <v>0</v>
      </c>
      <c r="AG596" s="129"/>
    </row>
    <row r="597" spans="1:33" ht="15" customHeight="1" x14ac:dyDescent="0.2">
      <c r="A597" s="277">
        <v>5</v>
      </c>
      <c r="B597" s="279">
        <v>30</v>
      </c>
      <c r="C597" s="4" t="s">
        <v>702</v>
      </c>
      <c r="D597" s="1" t="s">
        <v>9</v>
      </c>
      <c r="E597" s="291">
        <v>3550407</v>
      </c>
      <c r="F597" s="94">
        <v>618.20000000000005</v>
      </c>
      <c r="G597" s="94">
        <v>1.881247491121258</v>
      </c>
      <c r="H597" s="94">
        <v>2.8318778722729578</v>
      </c>
      <c r="I597" s="223">
        <f>PRESSÃO!K597</f>
        <v>7.26</v>
      </c>
      <c r="J597" s="223">
        <f>PRESSÃO!L597</f>
        <v>0.95063038115169984</v>
      </c>
      <c r="K597" s="108" t="s">
        <v>137</v>
      </c>
      <c r="L597" s="108" t="s">
        <v>137</v>
      </c>
      <c r="M597" s="108" t="s">
        <v>137</v>
      </c>
      <c r="N597" s="108" t="s">
        <v>137</v>
      </c>
      <c r="O597" s="108" t="s">
        <v>137</v>
      </c>
      <c r="P597" s="108" t="s">
        <v>137</v>
      </c>
      <c r="Q597" s="108" t="s">
        <v>137</v>
      </c>
      <c r="R597" s="108" t="s">
        <v>137</v>
      </c>
      <c r="S597" s="108" t="s">
        <v>137</v>
      </c>
      <c r="T597" s="108" t="s">
        <v>137</v>
      </c>
      <c r="U597" s="299">
        <f>(I597*31536000)/FM!I597</f>
        <v>6885.9622845799877</v>
      </c>
      <c r="V597" s="299">
        <f>(J597*31536000)/FM!I597</f>
        <v>901.65357454359548</v>
      </c>
      <c r="W597" s="87">
        <v>100</v>
      </c>
      <c r="X597" s="86" t="s">
        <v>858</v>
      </c>
      <c r="Y597" s="87">
        <v>81.510000000000005</v>
      </c>
      <c r="Z597" s="87">
        <v>60.14</v>
      </c>
      <c r="AA597" s="87">
        <v>100</v>
      </c>
      <c r="AB597" s="223">
        <f>(PRESSÃO!M597/PRESSÃO!J597)*100</f>
        <v>8.8472847806429229</v>
      </c>
      <c r="AC597" s="223">
        <f>(PRESSÃO!M597/PRESSÃO!K597)*100</f>
        <v>3.4510234159779616</v>
      </c>
      <c r="AD597" s="223">
        <f>(PRESSÃO!N597/PRESSÃO!I597)*100</f>
        <v>11.050911747719633</v>
      </c>
      <c r="AE597" s="223">
        <f>(PRESSÃO!O597/PRESSÃO!L597)*100</f>
        <v>4.4864229931647976</v>
      </c>
      <c r="AF597" s="108">
        <v>0</v>
      </c>
      <c r="AG597" s="129"/>
    </row>
    <row r="598" spans="1:33" ht="15" customHeight="1" x14ac:dyDescent="0.2">
      <c r="A598" s="277">
        <v>17</v>
      </c>
      <c r="B598" s="279">
        <v>30</v>
      </c>
      <c r="C598" s="4" t="s">
        <v>703</v>
      </c>
      <c r="D598" s="1" t="s">
        <v>7</v>
      </c>
      <c r="E598" s="291">
        <v>3550506</v>
      </c>
      <c r="F598" s="94">
        <v>731.02</v>
      </c>
      <c r="G598" s="94">
        <v>2.8819110502283105</v>
      </c>
      <c r="H598" s="94">
        <v>3.6324087195585997</v>
      </c>
      <c r="I598" s="223">
        <f>PRESSÃO!K598</f>
        <v>6.86</v>
      </c>
      <c r="J598" s="223">
        <f>PRESSÃO!L598</f>
        <v>0.75049766933028916</v>
      </c>
      <c r="K598" s="108" t="s">
        <v>137</v>
      </c>
      <c r="L598" s="108" t="s">
        <v>137</v>
      </c>
      <c r="M598" s="108" t="s">
        <v>137</v>
      </c>
      <c r="N598" s="108" t="s">
        <v>137</v>
      </c>
      <c r="O598" s="108" t="s">
        <v>137</v>
      </c>
      <c r="P598" s="108" t="s">
        <v>137</v>
      </c>
      <c r="Q598" s="108" t="s">
        <v>137</v>
      </c>
      <c r="R598" s="108" t="s">
        <v>137</v>
      </c>
      <c r="S598" s="108" t="s">
        <v>137</v>
      </c>
      <c r="T598" s="108" t="s">
        <v>137</v>
      </c>
      <c r="U598" s="299">
        <f>(I598*31536000)/FM!I598</f>
        <v>29679.923171902868</v>
      </c>
      <c r="V598" s="299">
        <f>(J598*31536000)/FM!I598</f>
        <v>3247.0427356290302</v>
      </c>
      <c r="W598" s="87">
        <v>69.78</v>
      </c>
      <c r="X598" s="86">
        <v>100</v>
      </c>
      <c r="Y598" s="87">
        <v>69.78</v>
      </c>
      <c r="Z598" s="87">
        <v>5.04</v>
      </c>
      <c r="AA598" s="87">
        <v>97.52</v>
      </c>
      <c r="AB598" s="223">
        <f>(PRESSÃO!M598/PRESSÃO!J598)*100</f>
        <v>4.5566705946051469</v>
      </c>
      <c r="AC598" s="223">
        <f>(PRESSÃO!M598/PRESSÃO!K598)*100</f>
        <v>2.4127827988338195</v>
      </c>
      <c r="AD598" s="223">
        <f>(PRESSÃO!N598/PRESSÃO!I598)*100</f>
        <v>5.4372011234554352</v>
      </c>
      <c r="AE598" s="223">
        <f>(PRESSÃO!O598/PRESSÃO!L598)*100</f>
        <v>1.1754333638200374</v>
      </c>
      <c r="AF598" s="108">
        <v>1</v>
      </c>
      <c r="AG598" s="129"/>
    </row>
    <row r="599" spans="1:33" ht="15" customHeight="1" x14ac:dyDescent="0.2">
      <c r="A599" s="277">
        <v>10</v>
      </c>
      <c r="B599" s="279">
        <v>30</v>
      </c>
      <c r="C599" s="4" t="s">
        <v>704</v>
      </c>
      <c r="D599" s="1" t="s">
        <v>54</v>
      </c>
      <c r="E599" s="291">
        <v>3550605</v>
      </c>
      <c r="F599" s="94">
        <v>307.55</v>
      </c>
      <c r="G599" s="94">
        <v>0.61040477105530189</v>
      </c>
      <c r="H599" s="94">
        <v>1.0607033726534754</v>
      </c>
      <c r="I599" s="223">
        <f>PRESSÃO!K599</f>
        <v>2.92</v>
      </c>
      <c r="J599" s="223">
        <f>PRESSÃO!L599</f>
        <v>0.45029860159817348</v>
      </c>
      <c r="K599" s="108" t="s">
        <v>137</v>
      </c>
      <c r="L599" s="108" t="s">
        <v>137</v>
      </c>
      <c r="M599" s="108" t="s">
        <v>137</v>
      </c>
      <c r="N599" s="108" t="s">
        <v>137</v>
      </c>
      <c r="O599" s="108" t="s">
        <v>137</v>
      </c>
      <c r="P599" s="108" t="s">
        <v>137</v>
      </c>
      <c r="Q599" s="108" t="s">
        <v>137</v>
      </c>
      <c r="R599" s="108" t="s">
        <v>137</v>
      </c>
      <c r="S599" s="108" t="s">
        <v>137</v>
      </c>
      <c r="T599" s="108" t="s">
        <v>137</v>
      </c>
      <c r="U599" s="299">
        <f>(I599*31536000)/FM!I599</f>
        <v>1092.596433359832</v>
      </c>
      <c r="V599" s="299">
        <f>(J599*31536000)/FM!I599</f>
        <v>168.49131714146722</v>
      </c>
      <c r="W599" s="87">
        <v>65.69</v>
      </c>
      <c r="X599" s="86">
        <v>100</v>
      </c>
      <c r="Y599" s="87">
        <v>42.42</v>
      </c>
      <c r="Z599" s="87">
        <v>53.46</v>
      </c>
      <c r="AA599" s="87">
        <v>72.430000000000007</v>
      </c>
      <c r="AB599" s="223">
        <f>(PRESSÃO!M599/PRESSÃO!J599)*100</f>
        <v>37.484164776941064</v>
      </c>
      <c r="AC599" s="223">
        <f>(PRESSÃO!M599/PRESSÃO!K599)*100</f>
        <v>13.616294520547944</v>
      </c>
      <c r="AD599" s="223">
        <f>(PRESSÃO!N599/PRESSÃO!I599)*100</f>
        <v>52.213091232723208</v>
      </c>
      <c r="AE599" s="223">
        <f>(PRESSÃO!O599/PRESSÃO!L599)*100</f>
        <v>17.518286692436391</v>
      </c>
      <c r="AF599" s="108">
        <v>1</v>
      </c>
      <c r="AG599" s="129"/>
    </row>
    <row r="600" spans="1:33" ht="15" customHeight="1" x14ac:dyDescent="0.2">
      <c r="A600" s="277">
        <v>3</v>
      </c>
      <c r="B600" s="279">
        <v>30</v>
      </c>
      <c r="C600" s="4" t="s">
        <v>705</v>
      </c>
      <c r="D600" s="1" t="s">
        <v>13</v>
      </c>
      <c r="E600" s="291">
        <v>3550704</v>
      </c>
      <c r="F600" s="94">
        <v>403.34</v>
      </c>
      <c r="G600" s="94">
        <v>5.8738950919583965</v>
      </c>
      <c r="H600" s="94">
        <v>8.3955672609081695</v>
      </c>
      <c r="I600" s="223">
        <f>PRESSÃO!K600</f>
        <v>22.86</v>
      </c>
      <c r="J600" s="223">
        <f>PRESSÃO!L600</f>
        <v>2.521672168949773</v>
      </c>
      <c r="K600" s="108" t="s">
        <v>137</v>
      </c>
      <c r="L600" s="108" t="s">
        <v>137</v>
      </c>
      <c r="M600" s="108" t="s">
        <v>137</v>
      </c>
      <c r="N600" s="108" t="s">
        <v>137</v>
      </c>
      <c r="O600" s="108" t="s">
        <v>137</v>
      </c>
      <c r="P600" s="108" t="s">
        <v>137</v>
      </c>
      <c r="Q600" s="108" t="s">
        <v>137</v>
      </c>
      <c r="R600" s="108" t="s">
        <v>137</v>
      </c>
      <c r="S600" s="108" t="s">
        <v>137</v>
      </c>
      <c r="T600" s="108" t="s">
        <v>137</v>
      </c>
      <c r="U600" s="299">
        <f>(I600*31536000)/FM!I600</f>
        <v>8783.1596388844901</v>
      </c>
      <c r="V600" s="299">
        <f>(J600*31536000)/FM!I600</f>
        <v>968.86479513639347</v>
      </c>
      <c r="W600" s="87">
        <v>65.83</v>
      </c>
      <c r="X600" s="86" t="s">
        <v>858</v>
      </c>
      <c r="Y600" s="87">
        <v>47.08</v>
      </c>
      <c r="Z600" s="87">
        <v>41.65</v>
      </c>
      <c r="AA600" s="87">
        <v>66.58</v>
      </c>
      <c r="AB600" s="223">
        <f>(PRESSÃO!M600/PRESSÃO!J600)*100</f>
        <v>13.980689613021239</v>
      </c>
      <c r="AC600" s="223">
        <f>(PRESSÃO!M600/PRESSÃO!K600)*100</f>
        <v>5.1345503062117244</v>
      </c>
      <c r="AD600" s="223">
        <f>(PRESSÃO!N600/PRESSÃO!I600)*100</f>
        <v>19.866507347017244</v>
      </c>
      <c r="AE600" s="223">
        <f>(PRESSÃO!O600/PRESSÃO!L600)*100</f>
        <v>0.27047131994324869</v>
      </c>
      <c r="AF600" s="108">
        <v>0</v>
      </c>
      <c r="AG600" s="129"/>
    </row>
    <row r="601" spans="1:33" ht="15" customHeight="1" x14ac:dyDescent="0.2">
      <c r="A601" s="277">
        <v>4</v>
      </c>
      <c r="B601" s="279">
        <v>30</v>
      </c>
      <c r="C601" s="4" t="s">
        <v>706</v>
      </c>
      <c r="D601" s="1" t="s">
        <v>15</v>
      </c>
      <c r="E601" s="291">
        <v>3550803</v>
      </c>
      <c r="F601" s="94">
        <v>252.18</v>
      </c>
      <c r="G601" s="94">
        <v>0.8605706608320649</v>
      </c>
      <c r="H601" s="94">
        <v>1.2608360844748858</v>
      </c>
      <c r="I601" s="223">
        <f>PRESSÃO!K601</f>
        <v>4.01</v>
      </c>
      <c r="J601" s="223">
        <f>PRESSÃO!L601</f>
        <v>0.40026542364282092</v>
      </c>
      <c r="K601" s="108" t="s">
        <v>137</v>
      </c>
      <c r="L601" s="108" t="s">
        <v>137</v>
      </c>
      <c r="M601" s="108" t="s">
        <v>137</v>
      </c>
      <c r="N601" s="108" t="s">
        <v>137</v>
      </c>
      <c r="O601" s="108" t="s">
        <v>137</v>
      </c>
      <c r="P601" s="108" t="s">
        <v>137</v>
      </c>
      <c r="Q601" s="108" t="s">
        <v>137</v>
      </c>
      <c r="R601" s="108" t="s">
        <v>137</v>
      </c>
      <c r="S601" s="108" t="s">
        <v>137</v>
      </c>
      <c r="T601" s="108" t="s">
        <v>137</v>
      </c>
      <c r="U601" s="299">
        <f>(I601*31536000)/FM!I601</f>
        <v>10566.457219251337</v>
      </c>
      <c r="V601" s="299">
        <f>(J601*31536000)/FM!I601</f>
        <v>1054.7100935828878</v>
      </c>
      <c r="W601" s="87">
        <v>100</v>
      </c>
      <c r="X601" s="86">
        <v>100</v>
      </c>
      <c r="Y601" s="87">
        <v>100</v>
      </c>
      <c r="Z601" s="87">
        <v>46.4</v>
      </c>
      <c r="AA601" s="87">
        <v>100</v>
      </c>
      <c r="AB601" s="223">
        <f>(PRESSÃO!M601/PRESSÃO!J601)*100</f>
        <v>6.1649092183440173</v>
      </c>
      <c r="AC601" s="223">
        <f>(PRESSÃO!M601/PRESSÃO!K601)*100</f>
        <v>1.9383890274314217</v>
      </c>
      <c r="AD601" s="223">
        <f>(PRESSÃO!N601/PRESSÃO!I601)*100</f>
        <v>9.0148320795634334</v>
      </c>
      <c r="AE601" s="223">
        <f>(PRESSÃO!O601/PRESSÃO!L601)*100</f>
        <v>3.7575066722278345E-2</v>
      </c>
      <c r="AF601" s="108">
        <v>0</v>
      </c>
      <c r="AG601" s="129"/>
    </row>
    <row r="602" spans="1:33" ht="15" customHeight="1" x14ac:dyDescent="0.2">
      <c r="A602" s="277">
        <v>4</v>
      </c>
      <c r="B602" s="279">
        <v>30</v>
      </c>
      <c r="C602" s="4" t="s">
        <v>707</v>
      </c>
      <c r="D602" s="1" t="s">
        <v>15</v>
      </c>
      <c r="E602" s="291">
        <v>3550902</v>
      </c>
      <c r="F602" s="94">
        <v>617.96</v>
      </c>
      <c r="G602" s="94">
        <v>2.0513602961694573</v>
      </c>
      <c r="H602" s="94">
        <v>3.0220039485032979</v>
      </c>
      <c r="I602" s="223">
        <f>PRESSÃO!K602</f>
        <v>9.26</v>
      </c>
      <c r="J602" s="223">
        <f>PRESSÃO!L602</f>
        <v>0.97064365233384065</v>
      </c>
      <c r="K602" s="108" t="s">
        <v>137</v>
      </c>
      <c r="L602" s="108" t="s">
        <v>137</v>
      </c>
      <c r="M602" s="108" t="s">
        <v>137</v>
      </c>
      <c r="N602" s="108" t="s">
        <v>137</v>
      </c>
      <c r="O602" s="108" t="s">
        <v>137</v>
      </c>
      <c r="P602" s="108" t="s">
        <v>137</v>
      </c>
      <c r="Q602" s="108" t="s">
        <v>137</v>
      </c>
      <c r="R602" s="108" t="s">
        <v>137</v>
      </c>
      <c r="S602" s="108" t="s">
        <v>137</v>
      </c>
      <c r="T602" s="108" t="s">
        <v>137</v>
      </c>
      <c r="U602" s="299">
        <f>(I602*31536000)/FM!I602</f>
        <v>19949.676185271212</v>
      </c>
      <c r="V602" s="299">
        <f>(J602*31536000)/FM!I602</f>
        <v>2091.1475761716079</v>
      </c>
      <c r="W602" s="87">
        <v>89.35</v>
      </c>
      <c r="X602" s="86">
        <v>83.42</v>
      </c>
      <c r="Y602" s="87">
        <v>89.35</v>
      </c>
      <c r="Z602" s="87">
        <v>0</v>
      </c>
      <c r="AA602" s="87">
        <v>99.16</v>
      </c>
      <c r="AB602" s="223">
        <f>(PRESSÃO!M602/PRESSÃO!J602)*100</f>
        <v>2.426201330289889</v>
      </c>
      <c r="AC602" s="223">
        <f>(PRESSÃO!M602/PRESSÃO!K602)*100</f>
        <v>0.79179157667386602</v>
      </c>
      <c r="AD602" s="223">
        <f>(PRESSÃO!N602/PRESSÃO!I602)*100</f>
        <v>2.4636335262201641</v>
      </c>
      <c r="AE602" s="223">
        <f>(PRESSÃO!O602/PRESSÃO!L602)*100</f>
        <v>2.3470920502310619</v>
      </c>
      <c r="AF602" s="108">
        <v>0</v>
      </c>
      <c r="AG602" s="129"/>
    </row>
    <row r="603" spans="1:33" ht="15" customHeight="1" x14ac:dyDescent="0.2">
      <c r="A603" s="277">
        <v>7</v>
      </c>
      <c r="B603" s="279">
        <v>30</v>
      </c>
      <c r="C603" s="4" t="s">
        <v>708</v>
      </c>
      <c r="D603" s="1" t="s">
        <v>14</v>
      </c>
      <c r="E603" s="291">
        <v>3551009</v>
      </c>
      <c r="F603" s="94">
        <v>148.41999999999999</v>
      </c>
      <c r="G603" s="94">
        <v>1.9713072114408929</v>
      </c>
      <c r="H603" s="94">
        <v>2.9719707705479452</v>
      </c>
      <c r="I603" s="223">
        <f>PRESSÃO!K603</f>
        <v>7.96</v>
      </c>
      <c r="J603" s="223">
        <f>PRESSÃO!L603</f>
        <v>1.0006635591070523</v>
      </c>
      <c r="K603" s="108" t="s">
        <v>137</v>
      </c>
      <c r="L603" s="108" t="s">
        <v>137</v>
      </c>
      <c r="M603" s="108" t="s">
        <v>137</v>
      </c>
      <c r="N603" s="108" t="s">
        <v>137</v>
      </c>
      <c r="O603" s="108" t="s">
        <v>137</v>
      </c>
      <c r="P603" s="108" t="s">
        <v>137</v>
      </c>
      <c r="Q603" s="108" t="s">
        <v>137</v>
      </c>
      <c r="R603" s="108" t="s">
        <v>137</v>
      </c>
      <c r="S603" s="108" t="s">
        <v>137</v>
      </c>
      <c r="T603" s="108" t="s">
        <v>137</v>
      </c>
      <c r="U603" s="299">
        <f>(I603*31536000)/FM!I603</f>
        <v>721.89455703082535</v>
      </c>
      <c r="V603" s="299">
        <f>(J603*31536000)/FM!I603</f>
        <v>90.750449339004348</v>
      </c>
      <c r="W603" s="87">
        <v>91.5</v>
      </c>
      <c r="X603" s="86">
        <v>82.84</v>
      </c>
      <c r="Y603" s="87">
        <v>71.680000000000007</v>
      </c>
      <c r="Z603" s="87">
        <v>56.64</v>
      </c>
      <c r="AA603" s="87">
        <v>91.67</v>
      </c>
      <c r="AB603" s="223">
        <f>(PRESSÃO!M603/PRESSÃO!J603)*100</f>
        <v>6.1764537464194653</v>
      </c>
      <c r="AC603" s="223">
        <f>(PRESSÃO!M603/PRESSÃO!K603)*100</f>
        <v>2.3060603015075376</v>
      </c>
      <c r="AD603" s="223">
        <f>(PRESSÃO!N603/PRESSÃO!I603)*100</f>
        <v>9.1711935588087741</v>
      </c>
      <c r="AE603" s="223">
        <f>(PRESSÃO!O603/PRESSÃO!L603)*100</f>
        <v>0.27681631601252921</v>
      </c>
      <c r="AF603" s="108">
        <v>0</v>
      </c>
      <c r="AG603" s="129"/>
    </row>
    <row r="604" spans="1:33" ht="15" customHeight="1" x14ac:dyDescent="0.2">
      <c r="A604" s="277">
        <v>10</v>
      </c>
      <c r="B604" s="279">
        <v>30</v>
      </c>
      <c r="C604" s="4" t="s">
        <v>709</v>
      </c>
      <c r="D604" s="1" t="s">
        <v>54</v>
      </c>
      <c r="E604" s="291">
        <v>3551108</v>
      </c>
      <c r="F604" s="94">
        <v>354.46</v>
      </c>
      <c r="G604" s="94">
        <v>0.76050430492135979</v>
      </c>
      <c r="H604" s="94">
        <v>1.2308161777016742</v>
      </c>
      <c r="I604" s="223">
        <f>PRESSÃO!K604</f>
        <v>3.28</v>
      </c>
      <c r="J604" s="223">
        <f>PRESSÃO!L604</f>
        <v>0.47031187278031439</v>
      </c>
      <c r="K604" s="108" t="s">
        <v>137</v>
      </c>
      <c r="L604" s="108" t="s">
        <v>137</v>
      </c>
      <c r="M604" s="108" t="s">
        <v>137</v>
      </c>
      <c r="N604" s="108" t="s">
        <v>137</v>
      </c>
      <c r="O604" s="108" t="s">
        <v>137</v>
      </c>
      <c r="P604" s="108" t="s">
        <v>137</v>
      </c>
      <c r="Q604" s="108" t="s">
        <v>137</v>
      </c>
      <c r="R604" s="108" t="s">
        <v>137</v>
      </c>
      <c r="S604" s="108" t="s">
        <v>137</v>
      </c>
      <c r="T604" s="108" t="s">
        <v>137</v>
      </c>
      <c r="U604" s="299">
        <f>(I604*31536000)/FM!I604</f>
        <v>10691.274418604651</v>
      </c>
      <c r="V604" s="299">
        <f>(J604*31536000)/FM!I604</f>
        <v>1532.9979555555551</v>
      </c>
      <c r="W604" s="87">
        <v>84.68</v>
      </c>
      <c r="X604" s="86">
        <v>91.5</v>
      </c>
      <c r="Y604" s="87">
        <v>46.07</v>
      </c>
      <c r="Z604" s="87">
        <v>10.89</v>
      </c>
      <c r="AA604" s="87">
        <v>100</v>
      </c>
      <c r="AB604" s="223">
        <f>(PRESSÃO!M604/PRESSÃO!J604)*100</f>
        <v>1.3511034629925613</v>
      </c>
      <c r="AC604" s="223">
        <f>(PRESSÃO!M604/PRESSÃO!K604)*100</f>
        <v>0.50700000000000001</v>
      </c>
      <c r="AD604" s="223">
        <f>(PRESSÃO!N604/PRESSÃO!I604)*100</f>
        <v>0.43526380831496969</v>
      </c>
      <c r="AE604" s="223">
        <f>(PRESSÃO!O604/PRESSÃO!L604)*100</f>
        <v>2.8320356705563277</v>
      </c>
      <c r="AF604" s="108">
        <v>0</v>
      </c>
      <c r="AG604" s="129"/>
    </row>
    <row r="605" spans="1:33" ht="15" customHeight="1" x14ac:dyDescent="0.2">
      <c r="A605" s="277">
        <v>14</v>
      </c>
      <c r="B605" s="279">
        <v>30</v>
      </c>
      <c r="C605" s="4" t="s">
        <v>710</v>
      </c>
      <c r="D605" s="1" t="s">
        <v>8</v>
      </c>
      <c r="E605" s="291">
        <v>3551207</v>
      </c>
      <c r="F605" s="94">
        <v>141.51</v>
      </c>
      <c r="G605" s="94">
        <v>0.51033841514459666</v>
      </c>
      <c r="H605" s="94">
        <v>0.7004644913749366</v>
      </c>
      <c r="I605" s="223">
        <f>PRESSÃO!K605</f>
        <v>1.55</v>
      </c>
      <c r="J605" s="223">
        <f>PRESSÃO!L605</f>
        <v>0.19012607623033995</v>
      </c>
      <c r="K605" s="108" t="s">
        <v>137</v>
      </c>
      <c r="L605" s="108" t="s">
        <v>137</v>
      </c>
      <c r="M605" s="108" t="s">
        <v>137</v>
      </c>
      <c r="N605" s="108" t="s">
        <v>137</v>
      </c>
      <c r="O605" s="108" t="s">
        <v>137</v>
      </c>
      <c r="P605" s="108" t="s">
        <v>137</v>
      </c>
      <c r="Q605" s="108" t="s">
        <v>137</v>
      </c>
      <c r="R605" s="108" t="s">
        <v>137</v>
      </c>
      <c r="S605" s="108" t="s">
        <v>137</v>
      </c>
      <c r="T605" s="108" t="s">
        <v>137</v>
      </c>
      <c r="U605" s="299">
        <f>(I605*31536000)/FM!I605</f>
        <v>13454.665565648225</v>
      </c>
      <c r="V605" s="299">
        <f>(J605*31536000)/FM!I605</f>
        <v>1650.3759812826866</v>
      </c>
      <c r="W605" s="87">
        <v>85.3</v>
      </c>
      <c r="X605" s="86" t="s">
        <v>858</v>
      </c>
      <c r="Y605" s="87">
        <v>77.88</v>
      </c>
      <c r="Z605" s="87">
        <v>16.78</v>
      </c>
      <c r="AA605" s="87">
        <v>100</v>
      </c>
      <c r="AB605" s="223">
        <f>(PRESSÃO!M605/PRESSÃO!J605)*100</f>
        <v>3.2933575197678358</v>
      </c>
      <c r="AC605" s="223">
        <f>(PRESSÃO!M605/PRESSÃO!K605)*100</f>
        <v>1.4883096774193547</v>
      </c>
      <c r="AD605" s="223">
        <f>(PRESSÃO!N605/PRESSÃO!I605)*100</f>
        <v>2.9203170989542926</v>
      </c>
      <c r="AE605" s="223">
        <f>(PRESSÃO!O605/PRESSÃO!L605)*100</f>
        <v>4.2946765440568209</v>
      </c>
      <c r="AF605" s="108">
        <v>0</v>
      </c>
      <c r="AG605" s="129"/>
    </row>
    <row r="606" spans="1:33" ht="15" customHeight="1" x14ac:dyDescent="0.2">
      <c r="A606" s="277">
        <v>18</v>
      </c>
      <c r="B606" s="279">
        <v>30</v>
      </c>
      <c r="C606" s="4" t="s">
        <v>711</v>
      </c>
      <c r="D606" s="1" t="s">
        <v>1</v>
      </c>
      <c r="E606" s="291">
        <v>3551306</v>
      </c>
      <c r="F606" s="94">
        <v>168.11</v>
      </c>
      <c r="G606" s="94">
        <v>0.30019906773211563</v>
      </c>
      <c r="H606" s="94">
        <v>0.3902587880517504</v>
      </c>
      <c r="I606" s="223">
        <f>PRESSÃO!K606</f>
        <v>1.26</v>
      </c>
      <c r="J606" s="223">
        <f>PRESSÃO!L606</f>
        <v>9.0059720319634773E-2</v>
      </c>
      <c r="K606" s="108" t="s">
        <v>137</v>
      </c>
      <c r="L606" s="108" t="s">
        <v>137</v>
      </c>
      <c r="M606" s="108" t="s">
        <v>137</v>
      </c>
      <c r="N606" s="108" t="s">
        <v>137</v>
      </c>
      <c r="O606" s="108" t="s">
        <v>137</v>
      </c>
      <c r="P606" s="108" t="s">
        <v>137</v>
      </c>
      <c r="Q606" s="108" t="s">
        <v>137</v>
      </c>
      <c r="R606" s="108" t="s">
        <v>137</v>
      </c>
      <c r="S606" s="108" t="s">
        <v>137</v>
      </c>
      <c r="T606" s="108" t="s">
        <v>137</v>
      </c>
      <c r="U606" s="299">
        <f>(I606*31536000)/FM!I606</f>
        <v>12390.196445275958</v>
      </c>
      <c r="V606" s="299">
        <f>(J606*31536000)/FM!I606</f>
        <v>885.60129092609986</v>
      </c>
      <c r="W606" s="87">
        <v>85.36</v>
      </c>
      <c r="X606" s="86">
        <v>83.98</v>
      </c>
      <c r="Y606" s="87">
        <v>84.79</v>
      </c>
      <c r="Z606" s="87">
        <v>9.41</v>
      </c>
      <c r="AA606" s="87">
        <v>100</v>
      </c>
      <c r="AB606" s="223">
        <f>(PRESSÃO!M606/PRESSÃO!J606)*100</f>
        <v>29.381042403277075</v>
      </c>
      <c r="AC606" s="223">
        <f>(PRESSÃO!M606/PRESSÃO!K606)*100</f>
        <v>9.1001666666666665</v>
      </c>
      <c r="AD606" s="223">
        <f>(PRESSÃO!N606/PRESSÃO!I606)*100</f>
        <v>4.7283624520335099</v>
      </c>
      <c r="AE606" s="223">
        <f>(PRESSÃO!O606/PRESSÃO!L606)*100</f>
        <v>111.55664224075554</v>
      </c>
      <c r="AF606" s="108">
        <v>0</v>
      </c>
      <c r="AG606" s="129"/>
    </row>
    <row r="607" spans="1:33" ht="15" customHeight="1" x14ac:dyDescent="0.2">
      <c r="A607" s="277">
        <v>4</v>
      </c>
      <c r="B607" s="279">
        <v>30</v>
      </c>
      <c r="C607" s="4" t="s">
        <v>712</v>
      </c>
      <c r="D607" s="1" t="s">
        <v>15</v>
      </c>
      <c r="E607" s="291">
        <v>3551405</v>
      </c>
      <c r="F607" s="94">
        <v>282.85000000000002</v>
      </c>
      <c r="G607" s="94">
        <v>0.95063038115169962</v>
      </c>
      <c r="H607" s="94">
        <v>1.4009289827498732</v>
      </c>
      <c r="I607" s="223">
        <f>PRESSÃO!K607</f>
        <v>4.4400000000000004</v>
      </c>
      <c r="J607" s="223">
        <f>PRESSÃO!L607</f>
        <v>0.45029860159817359</v>
      </c>
      <c r="K607" s="108" t="s">
        <v>137</v>
      </c>
      <c r="L607" s="108" t="s">
        <v>137</v>
      </c>
      <c r="M607" s="108" t="s">
        <v>137</v>
      </c>
      <c r="N607" s="108" t="s">
        <v>137</v>
      </c>
      <c r="O607" s="108" t="s">
        <v>137</v>
      </c>
      <c r="P607" s="108" t="s">
        <v>137</v>
      </c>
      <c r="Q607" s="108" t="s">
        <v>137</v>
      </c>
      <c r="R607" s="108" t="s">
        <v>137</v>
      </c>
      <c r="S607" s="108" t="s">
        <v>137</v>
      </c>
      <c r="T607" s="108" t="s">
        <v>137</v>
      </c>
      <c r="U607" s="299">
        <f>(I607*31536000)/FM!I607</f>
        <v>11803.071735648655</v>
      </c>
      <c r="V607" s="299">
        <f>(J607*31536000)/FM!I607</f>
        <v>1197.0510579111526</v>
      </c>
      <c r="W607" s="87">
        <v>55.83</v>
      </c>
      <c r="X607" s="86">
        <v>100</v>
      </c>
      <c r="Y607" s="87">
        <v>53.84</v>
      </c>
      <c r="Z607" s="87">
        <v>24.83</v>
      </c>
      <c r="AA607" s="87">
        <v>78.38</v>
      </c>
      <c r="AB607" s="223">
        <f>(PRESSÃO!M607/PRESSÃO!J607)*100</f>
        <v>18.916811862926249</v>
      </c>
      <c r="AC607" s="223">
        <f>(PRESSÃO!M607/PRESSÃO!K607)*100</f>
        <v>5.9687184684684684</v>
      </c>
      <c r="AD607" s="223">
        <f>(PRESSÃO!N607/PRESSÃO!I607)*100</f>
        <v>24.474717473065063</v>
      </c>
      <c r="AE607" s="223">
        <f>(PRESSÃO!O607/PRESSÃO!L607)*100</f>
        <v>7.1834555748554161</v>
      </c>
      <c r="AF607" s="108">
        <v>0</v>
      </c>
      <c r="AG607" s="129"/>
    </row>
    <row r="608" spans="1:33" ht="15" customHeight="1" x14ac:dyDescent="0.2">
      <c r="A608" s="277">
        <v>9</v>
      </c>
      <c r="B608" s="279">
        <v>30</v>
      </c>
      <c r="C608" s="4" t="s">
        <v>713</v>
      </c>
      <c r="D608" s="1" t="s">
        <v>18</v>
      </c>
      <c r="E608" s="291">
        <v>3551603</v>
      </c>
      <c r="F608" s="94">
        <v>203.01</v>
      </c>
      <c r="G608" s="94">
        <v>0.64042467782851342</v>
      </c>
      <c r="H608" s="94">
        <v>0.95063038115169962</v>
      </c>
      <c r="I608" s="223">
        <f>PRESSÃO!K608</f>
        <v>2.61</v>
      </c>
      <c r="J608" s="223">
        <f>PRESSÃO!L608</f>
        <v>0.3102057033231862</v>
      </c>
      <c r="K608" s="108" t="s">
        <v>137</v>
      </c>
      <c r="L608" s="108" t="s">
        <v>137</v>
      </c>
      <c r="M608" s="108" t="s">
        <v>137</v>
      </c>
      <c r="N608" s="108" t="s">
        <v>137</v>
      </c>
      <c r="O608" s="108" t="s">
        <v>137</v>
      </c>
      <c r="P608" s="108" t="s">
        <v>137</v>
      </c>
      <c r="Q608" s="108" t="s">
        <v>137</v>
      </c>
      <c r="R608" s="108" t="s">
        <v>137</v>
      </c>
      <c r="S608" s="108" t="s">
        <v>137</v>
      </c>
      <c r="T608" s="108" t="s">
        <v>137</v>
      </c>
      <c r="U608" s="299">
        <f>(I608*31536000)/FM!I608</f>
        <v>3040.372340425532</v>
      </c>
      <c r="V608" s="299">
        <f>(J608*31536000)/FM!I608</f>
        <v>361.35664376477541</v>
      </c>
      <c r="W608" s="87">
        <v>75.98</v>
      </c>
      <c r="X608" s="86">
        <v>100</v>
      </c>
      <c r="Y608" s="87">
        <v>62.47</v>
      </c>
      <c r="Z608" s="87">
        <v>29.12</v>
      </c>
      <c r="AA608" s="87">
        <v>87.57</v>
      </c>
      <c r="AB608" s="223">
        <f>(PRESSÃO!M608/PRESSÃO!J608)*100</f>
        <v>17.819007614166356</v>
      </c>
      <c r="AC608" s="223">
        <f>(PRESSÃO!M608/PRESSÃO!K608)*100</f>
        <v>6.4901494252873562</v>
      </c>
      <c r="AD608" s="223">
        <f>(PRESSÃO!N608/PRESSÃO!I608)*100</f>
        <v>25.367479677836808</v>
      </c>
      <c r="AE608" s="223">
        <f>(PRESSÃO!O608/PRESSÃO!L608)*100</f>
        <v>2.235065289169289</v>
      </c>
      <c r="AF608" s="108">
        <v>0</v>
      </c>
      <c r="AG608" s="129"/>
    </row>
    <row r="609" spans="1:33" ht="15" customHeight="1" x14ac:dyDescent="0.2">
      <c r="A609" s="277">
        <v>4</v>
      </c>
      <c r="B609" s="279">
        <v>30</v>
      </c>
      <c r="C609" s="4" t="s">
        <v>714</v>
      </c>
      <c r="D609" s="1" t="s">
        <v>15</v>
      </c>
      <c r="E609" s="291">
        <v>3551504</v>
      </c>
      <c r="F609" s="94">
        <v>125.74</v>
      </c>
      <c r="G609" s="94">
        <v>0.41027205923389143</v>
      </c>
      <c r="H609" s="94">
        <v>0.61040477105530189</v>
      </c>
      <c r="I609" s="223">
        <f>PRESSÃO!K609</f>
        <v>1.94</v>
      </c>
      <c r="J609" s="223">
        <f>PRESSÃO!L609</f>
        <v>0.20013271182141046</v>
      </c>
      <c r="K609" s="108" t="s">
        <v>137</v>
      </c>
      <c r="L609" s="108" t="s">
        <v>137</v>
      </c>
      <c r="M609" s="108" t="s">
        <v>137</v>
      </c>
      <c r="N609" s="108" t="s">
        <v>137</v>
      </c>
      <c r="O609" s="108" t="s">
        <v>137</v>
      </c>
      <c r="P609" s="108" t="s">
        <v>137</v>
      </c>
      <c r="Q609" s="108" t="s">
        <v>137</v>
      </c>
      <c r="R609" s="108" t="s">
        <v>137</v>
      </c>
      <c r="S609" s="108" t="s">
        <v>137</v>
      </c>
      <c r="T609" s="108" t="s">
        <v>137</v>
      </c>
      <c r="U609" s="299">
        <f>(I609*31536000)/FM!I609</f>
        <v>1446.4686968034803</v>
      </c>
      <c r="V609" s="299">
        <f>(J609*31536000)/FM!I609</f>
        <v>149.21943446188766</v>
      </c>
      <c r="W609" s="87">
        <v>100</v>
      </c>
      <c r="X609" s="86" t="s">
        <v>858</v>
      </c>
      <c r="Y609" s="87">
        <v>100</v>
      </c>
      <c r="Z609" s="87">
        <v>41.22</v>
      </c>
      <c r="AA609" s="87">
        <v>100</v>
      </c>
      <c r="AB609" s="223">
        <f>(PRESSÃO!M609/PRESSÃO!J609)*100</f>
        <v>60.182327763410946</v>
      </c>
      <c r="AC609" s="223">
        <f>(PRESSÃO!M609/PRESSÃO!K609)*100</f>
        <v>18.935865979381443</v>
      </c>
      <c r="AD609" s="223">
        <f>(PRESSÃO!N609/PRESSÃO!I609)*100</f>
        <v>0</v>
      </c>
      <c r="AE609" s="223">
        <f>(PRESSÃO!O609/PRESSÃO!L609)*100</f>
        <v>183.55609967840337</v>
      </c>
      <c r="AF609" s="108">
        <v>0</v>
      </c>
      <c r="AG609" s="129"/>
    </row>
    <row r="610" spans="1:33" ht="15" customHeight="1" x14ac:dyDescent="0.2">
      <c r="A610" s="277">
        <v>9</v>
      </c>
      <c r="B610" s="279">
        <v>30</v>
      </c>
      <c r="C610" s="4" t="s">
        <v>715</v>
      </c>
      <c r="D610" s="1" t="s">
        <v>18</v>
      </c>
      <c r="E610" s="291">
        <v>3551702</v>
      </c>
      <c r="F610" s="94">
        <v>402.8</v>
      </c>
      <c r="G610" s="94">
        <v>1.3108692624302385</v>
      </c>
      <c r="H610" s="94">
        <v>1.9512939402587517</v>
      </c>
      <c r="I610" s="223">
        <f>PRESSÃO!K610</f>
        <v>5.62</v>
      </c>
      <c r="J610" s="223">
        <f>PRESSÃO!L610</f>
        <v>0.6404246778285132</v>
      </c>
      <c r="K610" s="108" t="s">
        <v>137</v>
      </c>
      <c r="L610" s="108" t="s">
        <v>137</v>
      </c>
      <c r="M610" s="108" t="s">
        <v>137</v>
      </c>
      <c r="N610" s="108" t="s">
        <v>137</v>
      </c>
      <c r="O610" s="108" t="s">
        <v>137</v>
      </c>
      <c r="P610" s="108" t="s">
        <v>137</v>
      </c>
      <c r="Q610" s="108" t="s">
        <v>137</v>
      </c>
      <c r="R610" s="108" t="s">
        <v>137</v>
      </c>
      <c r="S610" s="108" t="s">
        <v>137</v>
      </c>
      <c r="T610" s="108" t="s">
        <v>137</v>
      </c>
      <c r="U610" s="299">
        <f>(I610*31536000)/FM!I610</f>
        <v>1503.0387733640896</v>
      </c>
      <c r="V610" s="299">
        <f>(J610*31536000)/FM!I610</f>
        <v>171.27813562196812</v>
      </c>
      <c r="W610" s="87">
        <v>99.87</v>
      </c>
      <c r="X610" s="86">
        <v>100</v>
      </c>
      <c r="Y610" s="87">
        <v>99.87</v>
      </c>
      <c r="Z610" s="87">
        <v>35.9</v>
      </c>
      <c r="AA610" s="87">
        <v>99.38</v>
      </c>
      <c r="AB610" s="223">
        <f>(PRESSÃO!M610/PRESSÃO!J610)*100</f>
        <v>151.88841306025816</v>
      </c>
      <c r="AC610" s="223">
        <f>(PRESSÃO!M610/PRESSÃO!K610)*100</f>
        <v>52.736466192170809</v>
      </c>
      <c r="AD610" s="223">
        <f>(PRESSÃO!N610/PRESSÃO!I610)*100</f>
        <v>160.85397380444064</v>
      </c>
      <c r="AE610" s="223">
        <f>(PRESSÃO!O610/PRESSÃO!L610)*100</f>
        <v>133.53703091200961</v>
      </c>
      <c r="AF610" s="108">
        <v>0</v>
      </c>
      <c r="AG610" s="129"/>
    </row>
    <row r="611" spans="1:33" ht="15" customHeight="1" x14ac:dyDescent="0.2">
      <c r="A611" s="277">
        <v>11</v>
      </c>
      <c r="B611" s="279">
        <v>30</v>
      </c>
      <c r="C611" s="4" t="s">
        <v>716</v>
      </c>
      <c r="D611" s="1" t="s">
        <v>12</v>
      </c>
      <c r="E611" s="291">
        <v>3551801</v>
      </c>
      <c r="F611" s="94">
        <v>1052.1099999999999</v>
      </c>
      <c r="G611" s="94">
        <v>9.7864896080669705</v>
      </c>
      <c r="H611" s="94">
        <v>13.899216835996958</v>
      </c>
      <c r="I611" s="223">
        <f>PRESSÃO!K611</f>
        <v>31.83</v>
      </c>
      <c r="J611" s="223">
        <f>PRESSÃO!L611</f>
        <v>4.1127272279299874</v>
      </c>
      <c r="K611" s="108" t="s">
        <v>137</v>
      </c>
      <c r="L611" s="108" t="s">
        <v>137</v>
      </c>
      <c r="M611" s="108" t="s">
        <v>137</v>
      </c>
      <c r="N611" s="108" t="s">
        <v>137</v>
      </c>
      <c r="O611" s="108" t="s">
        <v>137</v>
      </c>
      <c r="P611" s="108" t="s">
        <v>137</v>
      </c>
      <c r="Q611" s="108" t="s">
        <v>137</v>
      </c>
      <c r="R611" s="108" t="s">
        <v>137</v>
      </c>
      <c r="S611" s="108" t="s">
        <v>137</v>
      </c>
      <c r="T611" s="108" t="s">
        <v>137</v>
      </c>
      <c r="U611" s="299">
        <f>(I611*31536000)/FM!I611</f>
        <v>79163.318611987386</v>
      </c>
      <c r="V611" s="299">
        <f>(J611*31536000)/FM!I611</f>
        <v>10228.62506782335</v>
      </c>
      <c r="W611" s="87">
        <v>65.069999999999993</v>
      </c>
      <c r="X611" s="86">
        <v>91.3</v>
      </c>
      <c r="Y611" s="87">
        <v>48.98</v>
      </c>
      <c r="Z611" s="87">
        <v>29.34</v>
      </c>
      <c r="AA611" s="87">
        <v>100</v>
      </c>
      <c r="AB611" s="223">
        <f>(PRESSÃO!M611/PRESSÃO!J611)*100</f>
        <v>0.9562502806329275</v>
      </c>
      <c r="AC611" s="223">
        <f>(PRESSÃO!M611/PRESSÃO!K611)*100</f>
        <v>0.41756613257932773</v>
      </c>
      <c r="AD611" s="223">
        <f>(PRESSÃO!N611/PRESSÃO!I611)*100</f>
        <v>1.3186158180112679</v>
      </c>
      <c r="AE611" s="223">
        <f>(PRESSÃO!O611/PRESSÃO!L611)*100</f>
        <v>9.3979001907825932E-2</v>
      </c>
      <c r="AF611" s="108">
        <v>0</v>
      </c>
      <c r="AG611" s="129"/>
    </row>
    <row r="612" spans="1:33" ht="15" customHeight="1" x14ac:dyDescent="0.2">
      <c r="A612" s="277">
        <v>15</v>
      </c>
      <c r="B612" s="279">
        <v>30</v>
      </c>
      <c r="C612" s="4" t="s">
        <v>717</v>
      </c>
      <c r="D612" s="1" t="s">
        <v>17</v>
      </c>
      <c r="E612" s="291">
        <v>3551900</v>
      </c>
      <c r="F612" s="94">
        <v>140.4</v>
      </c>
      <c r="G612" s="94">
        <v>0.23015261859462202</v>
      </c>
      <c r="H612" s="94">
        <v>0.34022561009639779</v>
      </c>
      <c r="I612" s="223">
        <f>PRESSÃO!K612</f>
        <v>1.05</v>
      </c>
      <c r="J612" s="223">
        <f>PRESSÃO!L612</f>
        <v>0.11007299150177577</v>
      </c>
      <c r="K612" s="108" t="s">
        <v>137</v>
      </c>
      <c r="L612" s="108" t="s">
        <v>137</v>
      </c>
      <c r="M612" s="108" t="s">
        <v>137</v>
      </c>
      <c r="N612" s="108" t="s">
        <v>137</v>
      </c>
      <c r="O612" s="108" t="s">
        <v>137</v>
      </c>
      <c r="P612" s="108" t="s">
        <v>137</v>
      </c>
      <c r="Q612" s="108" t="s">
        <v>137</v>
      </c>
      <c r="R612" s="108" t="s">
        <v>137</v>
      </c>
      <c r="S612" s="108" t="s">
        <v>137</v>
      </c>
      <c r="T612" s="108" t="s">
        <v>137</v>
      </c>
      <c r="U612" s="299">
        <f>(I612*31536000)/FM!I612</f>
        <v>2007.8098471986418</v>
      </c>
      <c r="V612" s="299">
        <f>(J612*31536000)/FM!I612</f>
        <v>210.48155833131219</v>
      </c>
      <c r="W612" s="87">
        <v>96.39</v>
      </c>
      <c r="X612" s="86">
        <v>95.31</v>
      </c>
      <c r="Y612" s="87">
        <v>96.39</v>
      </c>
      <c r="Z612" s="87">
        <v>0</v>
      </c>
      <c r="AA612" s="87">
        <v>96.77</v>
      </c>
      <c r="AB612" s="223">
        <f>(PRESSÃO!M612/PRESSÃO!J612)*100</f>
        <v>96.83386265562261</v>
      </c>
      <c r="AC612" s="223">
        <f>(PRESSÃO!M612/PRESSÃO!K612)*100</f>
        <v>31.376533333333327</v>
      </c>
      <c r="AD612" s="223">
        <f>(PRESSÃO!N612/PRESSÃO!I612)*100</f>
        <v>102.40009496268536</v>
      </c>
      <c r="AE612" s="223">
        <f>(PRESSÃO!O612/PRESSÃO!L612)*100</f>
        <v>85.195376922673262</v>
      </c>
      <c r="AF612" s="108">
        <v>0</v>
      </c>
      <c r="AG612" s="129"/>
    </row>
    <row r="613" spans="1:33" ht="15" customHeight="1" x14ac:dyDescent="0.2">
      <c r="A613" s="277">
        <v>2</v>
      </c>
      <c r="B613" s="279">
        <v>30</v>
      </c>
      <c r="C613" s="4" t="s">
        <v>718</v>
      </c>
      <c r="D613" s="1" t="s">
        <v>6</v>
      </c>
      <c r="E613" s="291">
        <v>3552007</v>
      </c>
      <c r="F613" s="94">
        <v>414.7</v>
      </c>
      <c r="G613" s="94">
        <v>2.0613669317605279</v>
      </c>
      <c r="H613" s="94">
        <v>2.6817783384069003</v>
      </c>
      <c r="I613" s="223">
        <f>PRESSÃO!K613</f>
        <v>6.19</v>
      </c>
      <c r="J613" s="223">
        <f>PRESSÃO!L613</f>
        <v>0.6204114066463724</v>
      </c>
      <c r="K613" s="108" t="s">
        <v>137</v>
      </c>
      <c r="L613" s="108" t="s">
        <v>137</v>
      </c>
      <c r="M613" s="108" t="s">
        <v>137</v>
      </c>
      <c r="N613" s="108" t="s">
        <v>137</v>
      </c>
      <c r="O613" s="108" t="s">
        <v>137</v>
      </c>
      <c r="P613" s="108" t="s">
        <v>137</v>
      </c>
      <c r="Q613" s="108" t="s">
        <v>137</v>
      </c>
      <c r="R613" s="108" t="s">
        <v>137</v>
      </c>
      <c r="S613" s="108" t="s">
        <v>137</v>
      </c>
      <c r="T613" s="108" t="s">
        <v>137</v>
      </c>
      <c r="U613" s="299">
        <f>(I613*31536000)/FM!I613</f>
        <v>32324.530551415799</v>
      </c>
      <c r="V613" s="299">
        <f>(J613*31536000)/FM!I613</f>
        <v>3239.8235005795664</v>
      </c>
      <c r="W613" s="87">
        <v>63.59</v>
      </c>
      <c r="X613" s="86" t="s">
        <v>858</v>
      </c>
      <c r="Y613" s="87">
        <v>51.56</v>
      </c>
      <c r="Z613" s="87">
        <v>9.16</v>
      </c>
      <c r="AA613" s="87">
        <v>100</v>
      </c>
      <c r="AB613" s="223">
        <f>(PRESSÃO!M613/PRESSÃO!J613)*100</f>
        <v>0.58975791449622317</v>
      </c>
      <c r="AC613" s="223">
        <f>(PRESSÃO!M613/PRESSÃO!K613)*100</f>
        <v>0.25550888529886917</v>
      </c>
      <c r="AD613" s="223">
        <f>(PRESSÃO!N613/PRESSÃO!I613)*100</f>
        <v>0.60892118751899127</v>
      </c>
      <c r="AE613" s="223">
        <f>(PRESSÃO!O613/PRESSÃO!L613)*100</f>
        <v>0.52608639445283234</v>
      </c>
      <c r="AF613" s="108">
        <v>0</v>
      </c>
      <c r="AG613" s="129"/>
    </row>
    <row r="614" spans="1:33" ht="15" customHeight="1" x14ac:dyDescent="0.2">
      <c r="A614" s="277">
        <v>9</v>
      </c>
      <c r="B614" s="279">
        <v>30</v>
      </c>
      <c r="C614" s="4" t="s">
        <v>719</v>
      </c>
      <c r="D614" s="1" t="s">
        <v>18</v>
      </c>
      <c r="E614" s="291">
        <v>3552106</v>
      </c>
      <c r="F614" s="94">
        <v>448.07</v>
      </c>
      <c r="G614" s="94">
        <v>1.4109356183409436</v>
      </c>
      <c r="H614" s="94">
        <v>2.1214067453069507</v>
      </c>
      <c r="I614" s="223">
        <f>PRESSÃO!K614</f>
        <v>5.81</v>
      </c>
      <c r="J614" s="223">
        <f>PRESSÃO!L614</f>
        <v>0.71047112696600712</v>
      </c>
      <c r="K614" s="108" t="s">
        <v>137</v>
      </c>
      <c r="L614" s="108" t="s">
        <v>137</v>
      </c>
      <c r="M614" s="108" t="s">
        <v>137</v>
      </c>
      <c r="N614" s="108" t="s">
        <v>137</v>
      </c>
      <c r="O614" s="108" t="s">
        <v>137</v>
      </c>
      <c r="P614" s="108" t="s">
        <v>137</v>
      </c>
      <c r="Q614" s="108" t="s">
        <v>137</v>
      </c>
      <c r="R614" s="108" t="s">
        <v>137</v>
      </c>
      <c r="S614" s="108" t="s">
        <v>137</v>
      </c>
      <c r="T614" s="108" t="s">
        <v>137</v>
      </c>
      <c r="U614" s="299">
        <f>(I614*31536000)/FM!I614</f>
        <v>4817.1248291092652</v>
      </c>
      <c r="V614" s="299">
        <f>(J614*31536000)/FM!I614</f>
        <v>589.05819381638446</v>
      </c>
      <c r="W614" s="87">
        <v>60.18</v>
      </c>
      <c r="X614" s="86">
        <v>83.27</v>
      </c>
      <c r="Y614" s="87">
        <v>53.46</v>
      </c>
      <c r="Z614" s="87">
        <v>20.38</v>
      </c>
      <c r="AA614" s="87">
        <v>88.5</v>
      </c>
      <c r="AB614" s="223">
        <f>(PRESSÃO!M614/PRESSÃO!J614)*100</f>
        <v>5.9787874381274309</v>
      </c>
      <c r="AC614" s="223">
        <f>(PRESSÃO!M614/PRESSÃO!K614)*100</f>
        <v>2.1830361445783124</v>
      </c>
      <c r="AD614" s="223">
        <f>(PRESSÃO!N614/PRESSÃO!I614)*100</f>
        <v>8.0402109440962022</v>
      </c>
      <c r="AE614" s="223">
        <f>(PRESSÃO!O614/PRESSÃO!L614)*100</f>
        <v>1.884974560076776</v>
      </c>
      <c r="AF614" s="108">
        <v>0</v>
      </c>
      <c r="AG614" s="129"/>
    </row>
    <row r="615" spans="1:33" ht="15" customHeight="1" x14ac:dyDescent="0.2">
      <c r="A615" s="277">
        <v>10</v>
      </c>
      <c r="B615" s="279">
        <v>30</v>
      </c>
      <c r="C615" s="4" t="s">
        <v>720</v>
      </c>
      <c r="D615" s="1" t="s">
        <v>54</v>
      </c>
      <c r="E615" s="291">
        <v>3552205</v>
      </c>
      <c r="F615" s="94">
        <v>449.12</v>
      </c>
      <c r="G615" s="94">
        <v>0.84055738964992388</v>
      </c>
      <c r="H615" s="94">
        <v>1.4409555251141553</v>
      </c>
      <c r="I615" s="223">
        <f>PRESSÃO!K615</f>
        <v>4.04</v>
      </c>
      <c r="J615" s="223">
        <f>PRESSÃO!L615</f>
        <v>0.60039813546423138</v>
      </c>
      <c r="K615" s="108" t="s">
        <v>137</v>
      </c>
      <c r="L615" s="108" t="s">
        <v>137</v>
      </c>
      <c r="M615" s="108" t="s">
        <v>137</v>
      </c>
      <c r="N615" s="108" t="s">
        <v>137</v>
      </c>
      <c r="O615" s="108" t="s">
        <v>137</v>
      </c>
      <c r="P615" s="108" t="s">
        <v>137</v>
      </c>
      <c r="Q615" s="108" t="s">
        <v>137</v>
      </c>
      <c r="R615" s="108" t="s">
        <v>137</v>
      </c>
      <c r="S615" s="108" t="s">
        <v>137</v>
      </c>
      <c r="T615" s="108" t="s">
        <v>137</v>
      </c>
      <c r="U615" s="299">
        <f>(I615*31536000)/FM!I615</f>
        <v>202.05446039172151</v>
      </c>
      <c r="V615" s="299">
        <f>(J615*31536000)/FM!I615</f>
        <v>30.028000317183412</v>
      </c>
      <c r="W615" s="87">
        <v>98.27</v>
      </c>
      <c r="X615" s="86">
        <v>100</v>
      </c>
      <c r="Y615" s="87">
        <v>96.11</v>
      </c>
      <c r="Z615" s="87">
        <v>41.3</v>
      </c>
      <c r="AA615" s="87">
        <v>99.1</v>
      </c>
      <c r="AB615" s="223">
        <f>(PRESSÃO!M615/PRESSÃO!J615)*100</f>
        <v>60.974553668503681</v>
      </c>
      <c r="AC615" s="223">
        <f>(PRESSÃO!M615/PRESSÃO!K615)*100</f>
        <v>21.74792574257425</v>
      </c>
      <c r="AD615" s="223">
        <f>(PRESSÃO!N615/PRESSÃO!I615)*100</f>
        <v>67.391710188393233</v>
      </c>
      <c r="AE615" s="223">
        <f>(PRESSÃO!O615/PRESSÃO!L615)*100</f>
        <v>51.990534540658317</v>
      </c>
      <c r="AF615" s="108">
        <v>0</v>
      </c>
      <c r="AG615" s="129"/>
    </row>
    <row r="616" spans="1:33" ht="15" customHeight="1" x14ac:dyDescent="0.2">
      <c r="A616" s="277">
        <v>19</v>
      </c>
      <c r="B616" s="279">
        <v>30</v>
      </c>
      <c r="C616" s="4" t="s">
        <v>721</v>
      </c>
      <c r="D616" s="1" t="s">
        <v>2</v>
      </c>
      <c r="E616" s="291">
        <v>3552304</v>
      </c>
      <c r="F616" s="94">
        <v>590.67999999999995</v>
      </c>
      <c r="G616" s="94">
        <v>1.0206768302891933</v>
      </c>
      <c r="H616" s="94">
        <v>1.3609024403855912</v>
      </c>
      <c r="I616" s="223">
        <f>PRESSÃO!K616</f>
        <v>4.33</v>
      </c>
      <c r="J616" s="223">
        <f>PRESSÃO!L616</f>
        <v>0.34022561009639785</v>
      </c>
      <c r="K616" s="108" t="s">
        <v>137</v>
      </c>
      <c r="L616" s="108" t="s">
        <v>137</v>
      </c>
      <c r="M616" s="108" t="s">
        <v>137</v>
      </c>
      <c r="N616" s="108" t="s">
        <v>137</v>
      </c>
      <c r="O616" s="108" t="s">
        <v>137</v>
      </c>
      <c r="P616" s="108" t="s">
        <v>137</v>
      </c>
      <c r="Q616" s="108" t="s">
        <v>137</v>
      </c>
      <c r="R616" s="108" t="s">
        <v>137</v>
      </c>
      <c r="S616" s="108" t="s">
        <v>137</v>
      </c>
      <c r="T616" s="108" t="s">
        <v>137</v>
      </c>
      <c r="U616" s="299">
        <f>(I616*31536000)/FM!I616</f>
        <v>17931.829284307289</v>
      </c>
      <c r="V616" s="299">
        <f>(J616*31536000)/FM!I616</f>
        <v>1408.9763414313857</v>
      </c>
      <c r="W616" s="87">
        <v>92.48</v>
      </c>
      <c r="X616" s="86">
        <v>85.93</v>
      </c>
      <c r="Y616" s="87">
        <v>91.09</v>
      </c>
      <c r="Z616" s="87">
        <v>18.22</v>
      </c>
      <c r="AA616" s="87">
        <v>100</v>
      </c>
      <c r="AB616" s="223">
        <f>(PRESSÃO!M616/PRESSÃO!J616)*100</f>
        <v>66.790224855681998</v>
      </c>
      <c r="AC616" s="223">
        <f>(PRESSÃO!M616/PRESSÃO!K616)*100</f>
        <v>20.991912240184757</v>
      </c>
      <c r="AD616" s="223">
        <f>(PRESSÃO!N616/PRESSÃO!I616)*100</f>
        <v>88.693793484417924</v>
      </c>
      <c r="AE616" s="223">
        <f>(PRESSÃO!O616/PRESSÃO!L616)*100</f>
        <v>1.079518969474216</v>
      </c>
      <c r="AF616" s="108">
        <v>0</v>
      </c>
      <c r="AG616" s="129"/>
    </row>
    <row r="617" spans="1:33" ht="15" customHeight="1" x14ac:dyDescent="0.2">
      <c r="A617" s="277">
        <v>5</v>
      </c>
      <c r="B617" s="279">
        <v>30</v>
      </c>
      <c r="C617" s="4" t="s">
        <v>722</v>
      </c>
      <c r="D617" s="1" t="s">
        <v>9</v>
      </c>
      <c r="E617" s="291">
        <v>3552403</v>
      </c>
      <c r="F617" s="94">
        <v>153.03</v>
      </c>
      <c r="G617" s="94">
        <v>0.45029860159817353</v>
      </c>
      <c r="H617" s="94">
        <v>0.69045785578386598</v>
      </c>
      <c r="I617" s="223">
        <f>PRESSÃO!K617</f>
        <v>1.82</v>
      </c>
      <c r="J617" s="223">
        <f>PRESSÃO!L617</f>
        <v>0.24015925418569245</v>
      </c>
      <c r="K617" s="108" t="s">
        <v>137</v>
      </c>
      <c r="L617" s="108" t="s">
        <v>137</v>
      </c>
      <c r="M617" s="108" t="s">
        <v>137</v>
      </c>
      <c r="N617" s="108" t="s">
        <v>137</v>
      </c>
      <c r="O617" s="108" t="s">
        <v>137</v>
      </c>
      <c r="P617" s="108" t="s">
        <v>137</v>
      </c>
      <c r="Q617" s="108" t="s">
        <v>137</v>
      </c>
      <c r="R617" s="108" t="s">
        <v>137</v>
      </c>
      <c r="S617" s="108" t="s">
        <v>137</v>
      </c>
      <c r="T617" s="108" t="s">
        <v>137</v>
      </c>
      <c r="U617" s="299">
        <f>(I617*31536000)/FM!I617</f>
        <v>214.71278987553916</v>
      </c>
      <c r="V617" s="299">
        <f>(J617*31536000)/FM!I617</f>
        <v>28.332562351999332</v>
      </c>
      <c r="W617" s="87">
        <v>93.69</v>
      </c>
      <c r="X617" s="86">
        <v>98.63</v>
      </c>
      <c r="Y617" s="87">
        <v>89.74</v>
      </c>
      <c r="Z617" s="87">
        <v>75.64</v>
      </c>
      <c r="AA617" s="87">
        <v>94.8</v>
      </c>
      <c r="AB617" s="223">
        <f>(PRESSÃO!M617/PRESSÃO!J617)*100</f>
        <v>74.996235564896253</v>
      </c>
      <c r="AC617" s="223">
        <f>(PRESSÃO!M617/PRESSÃO!K617)*100</f>
        <v>28.451505494505479</v>
      </c>
      <c r="AD617" s="223">
        <f>(PRESSÃO!N617/PRESSÃO!I617)*100</f>
        <v>62.555890469179396</v>
      </c>
      <c r="AE617" s="223">
        <f>(PRESSÃO!O617/PRESSÃO!L617)*100</f>
        <v>98.321882619365326</v>
      </c>
      <c r="AF617" s="108">
        <v>0</v>
      </c>
      <c r="AG617" s="129"/>
    </row>
    <row r="618" spans="1:33" ht="15" customHeight="1" x14ac:dyDescent="0.2">
      <c r="A618" s="277">
        <v>18</v>
      </c>
      <c r="B618" s="279">
        <v>30</v>
      </c>
      <c r="C618" s="4" t="s">
        <v>723</v>
      </c>
      <c r="D618" s="1" t="s">
        <v>1</v>
      </c>
      <c r="E618" s="291">
        <v>3552551</v>
      </c>
      <c r="F618" s="94">
        <v>327.89</v>
      </c>
      <c r="G618" s="94">
        <v>0.58038486428209024</v>
      </c>
      <c r="H618" s="94">
        <v>0.78051757610350081</v>
      </c>
      <c r="I618" s="223">
        <f>PRESSÃO!K618</f>
        <v>2.4700000000000002</v>
      </c>
      <c r="J618" s="223">
        <f>PRESSÃO!L618</f>
        <v>0.20013271182141057</v>
      </c>
      <c r="K618" s="108" t="s">
        <v>137</v>
      </c>
      <c r="L618" s="108" t="s">
        <v>137</v>
      </c>
      <c r="M618" s="108" t="s">
        <v>137</v>
      </c>
      <c r="N618" s="108" t="s">
        <v>137</v>
      </c>
      <c r="O618" s="108" t="s">
        <v>137</v>
      </c>
      <c r="P618" s="108" t="s">
        <v>137</v>
      </c>
      <c r="Q618" s="108" t="s">
        <v>137</v>
      </c>
      <c r="R618" s="108" t="s">
        <v>137</v>
      </c>
      <c r="S618" s="108" t="s">
        <v>137</v>
      </c>
      <c r="T618" s="108" t="s">
        <v>137</v>
      </c>
      <c r="U618" s="299">
        <f>(I618*31536000)/FM!I618</f>
        <v>20838.394863563404</v>
      </c>
      <c r="V618" s="299">
        <f>(J618*31536000)/FM!I618</f>
        <v>1688.4390583199583</v>
      </c>
      <c r="W618" s="87">
        <v>66.760000000000005</v>
      </c>
      <c r="X618" s="86">
        <v>66.760000000000005</v>
      </c>
      <c r="Y618" s="87">
        <v>66.760000000000005</v>
      </c>
      <c r="Z618" s="87">
        <v>16.95</v>
      </c>
      <c r="AA618" s="87">
        <v>100</v>
      </c>
      <c r="AB618" s="223">
        <f>(PRESSÃO!M618/PRESSÃO!J618)*100</f>
        <v>14.208892073084289</v>
      </c>
      <c r="AC618" s="223">
        <f>(PRESSÃO!M618/PRESSÃO!K618)*100</f>
        <v>4.4899959514170025</v>
      </c>
      <c r="AD618" s="223">
        <f>(PRESSÃO!N618/PRESSÃO!I618)*100</f>
        <v>3.2064929920286124E-2</v>
      </c>
      <c r="AE618" s="223">
        <f>(PRESSÃO!O618/PRESSÃO!L618)*100</f>
        <v>55.321690788259879</v>
      </c>
      <c r="AF618" s="108">
        <v>0</v>
      </c>
      <c r="AG618" s="129"/>
    </row>
    <row r="619" spans="1:33" ht="15" customHeight="1" x14ac:dyDescent="0.2">
      <c r="A619" s="277">
        <v>6</v>
      </c>
      <c r="B619" s="279">
        <v>30</v>
      </c>
      <c r="C619" s="4" t="s">
        <v>724</v>
      </c>
      <c r="D619" s="1" t="s">
        <v>16</v>
      </c>
      <c r="E619" s="291">
        <v>3552502</v>
      </c>
      <c r="F619" s="94">
        <v>205.87</v>
      </c>
      <c r="G619" s="94">
        <v>0.66043794901065445</v>
      </c>
      <c r="H619" s="94">
        <v>1.0607033726534754</v>
      </c>
      <c r="I619" s="223">
        <f>PRESSÃO!K619</f>
        <v>2.86</v>
      </c>
      <c r="J619" s="223">
        <f>PRESSÃO!L619</f>
        <v>0.40026542364282092</v>
      </c>
      <c r="K619" s="108" t="s">
        <v>137</v>
      </c>
      <c r="L619" s="108" t="s">
        <v>137</v>
      </c>
      <c r="M619" s="108" t="s">
        <v>137</v>
      </c>
      <c r="N619" s="108" t="s">
        <v>137</v>
      </c>
      <c r="O619" s="108" t="s">
        <v>137</v>
      </c>
      <c r="P619" s="108" t="s">
        <v>137</v>
      </c>
      <c r="Q619" s="108" t="s">
        <v>137</v>
      </c>
      <c r="R619" s="108" t="s">
        <v>137</v>
      </c>
      <c r="S619" s="108" t="s">
        <v>137</v>
      </c>
      <c r="T619" s="108" t="s">
        <v>137</v>
      </c>
      <c r="U619" s="299">
        <f>(I619*31536000)/FM!I619</f>
        <v>322.54854698776222</v>
      </c>
      <c r="V619" s="299">
        <f>(J619*31536000)/FM!I619</f>
        <v>45.141619162738806</v>
      </c>
      <c r="W619" s="87">
        <v>100</v>
      </c>
      <c r="X619" s="86">
        <v>99.8</v>
      </c>
      <c r="Y619" s="87">
        <v>90.74</v>
      </c>
      <c r="Z619" s="87">
        <v>29.5</v>
      </c>
      <c r="AA619" s="87">
        <v>100</v>
      </c>
      <c r="AB619" s="223">
        <f>(PRESSÃO!M619/PRESSÃO!J619)*100</f>
        <v>1608.5152871078787</v>
      </c>
      <c r="AC619" s="223">
        <f>(PRESSÃO!M619/PRESSÃO!K619)*100</f>
        <v>596.55859790209797</v>
      </c>
      <c r="AD619" s="223">
        <f>(PRESSÃO!N619/PRESSÃO!I619)*100</f>
        <v>2572.6870518953015</v>
      </c>
      <c r="AE619" s="223">
        <f>(PRESSÃO!O619/PRESSÃO!L619)*100</f>
        <v>17.631875208630902</v>
      </c>
      <c r="AF619" s="108">
        <v>4</v>
      </c>
      <c r="AG619" s="129"/>
    </row>
    <row r="620" spans="1:33" ht="15" customHeight="1" x14ac:dyDescent="0.2">
      <c r="A620" s="277">
        <v>15</v>
      </c>
      <c r="B620" s="279">
        <v>30</v>
      </c>
      <c r="C620" s="4" t="s">
        <v>725</v>
      </c>
      <c r="D620" s="1" t="s">
        <v>17</v>
      </c>
      <c r="E620" s="291">
        <v>3552601</v>
      </c>
      <c r="F620" s="94">
        <v>345.6</v>
      </c>
      <c r="G620" s="94">
        <v>0.57037822869101984</v>
      </c>
      <c r="H620" s="94">
        <v>0.8605706608320649</v>
      </c>
      <c r="I620" s="223">
        <f>PRESSÃO!K620</f>
        <v>2.68</v>
      </c>
      <c r="J620" s="223">
        <f>PRESSÃO!L620</f>
        <v>0.29019243214104506</v>
      </c>
      <c r="K620" s="108" t="s">
        <v>137</v>
      </c>
      <c r="L620" s="108" t="s">
        <v>137</v>
      </c>
      <c r="M620" s="108" t="s">
        <v>137</v>
      </c>
      <c r="N620" s="108" t="s">
        <v>137</v>
      </c>
      <c r="O620" s="108" t="s">
        <v>137</v>
      </c>
      <c r="P620" s="108" t="s">
        <v>137</v>
      </c>
      <c r="Q620" s="108" t="s">
        <v>137</v>
      </c>
      <c r="R620" s="108" t="s">
        <v>137</v>
      </c>
      <c r="S620" s="108" t="s">
        <v>137</v>
      </c>
      <c r="T620" s="108" t="s">
        <v>137</v>
      </c>
      <c r="U620" s="299">
        <f>(I620*31536000)/FM!I620</f>
        <v>7214.9974389619256</v>
      </c>
      <c r="V620" s="299">
        <f>(J620*31536000)/FM!I620</f>
        <v>781.24539354618378</v>
      </c>
      <c r="W620" s="87">
        <v>100</v>
      </c>
      <c r="X620" s="86">
        <v>92.57</v>
      </c>
      <c r="Y620" s="87">
        <v>100</v>
      </c>
      <c r="Z620" s="87">
        <v>6.96</v>
      </c>
      <c r="AA620" s="87">
        <v>100</v>
      </c>
      <c r="AB620" s="223">
        <f>(PRESSÃO!M620/PRESSÃO!J620)*100</f>
        <v>47.18974495451085</v>
      </c>
      <c r="AC620" s="223">
        <f>(PRESSÃO!M620/PRESSÃO!K620)*100</f>
        <v>15.153026119402984</v>
      </c>
      <c r="AD620" s="223">
        <f>(PRESSÃO!N620/PRESSÃO!I620)*100</f>
        <v>52.151622386193516</v>
      </c>
      <c r="AE620" s="223">
        <f>(PRESSÃO!O620/PRESSÃO!L620)*100</f>
        <v>37.437089312927654</v>
      </c>
      <c r="AF620" s="108">
        <v>0</v>
      </c>
      <c r="AG620" s="129"/>
    </row>
    <row r="621" spans="1:33" ht="15" customHeight="1" x14ac:dyDescent="0.2">
      <c r="A621" s="277">
        <v>13</v>
      </c>
      <c r="B621" s="279">
        <v>30</v>
      </c>
      <c r="C621" s="4" t="s">
        <v>726</v>
      </c>
      <c r="D621" s="1" t="s">
        <v>10</v>
      </c>
      <c r="E621" s="291">
        <v>3552700</v>
      </c>
      <c r="F621" s="94">
        <v>366.46</v>
      </c>
      <c r="G621" s="94">
        <v>1.1907896353373921</v>
      </c>
      <c r="H621" s="94">
        <v>1.4909887030695079</v>
      </c>
      <c r="I621" s="223">
        <f>PRESSÃO!K621</f>
        <v>3.02</v>
      </c>
      <c r="J621" s="223">
        <f>PRESSÃO!L621</f>
        <v>0.3001990677321158</v>
      </c>
      <c r="K621" s="108" t="s">
        <v>137</v>
      </c>
      <c r="L621" s="108" t="s">
        <v>137</v>
      </c>
      <c r="M621" s="108" t="s">
        <v>137</v>
      </c>
      <c r="N621" s="108" t="s">
        <v>137</v>
      </c>
      <c r="O621" s="108" t="s">
        <v>137</v>
      </c>
      <c r="P621" s="108" t="s">
        <v>137</v>
      </c>
      <c r="Q621" s="108" t="s">
        <v>137</v>
      </c>
      <c r="R621" s="108" t="s">
        <v>137</v>
      </c>
      <c r="S621" s="108" t="s">
        <v>137</v>
      </c>
      <c r="T621" s="108" t="s">
        <v>137</v>
      </c>
      <c r="U621" s="299">
        <f>(I621*31536000)/FM!I621</f>
        <v>6175.1099007975099</v>
      </c>
      <c r="V621" s="299">
        <f>(J621*31536000)/FM!I621</f>
        <v>613.8285547558844</v>
      </c>
      <c r="W621" s="87" t="s">
        <v>858</v>
      </c>
      <c r="X621" s="86" t="s">
        <v>858</v>
      </c>
      <c r="Y621" s="87" t="s">
        <v>858</v>
      </c>
      <c r="Z621" s="87" t="s">
        <v>858</v>
      </c>
      <c r="AA621" s="87" t="s">
        <v>858</v>
      </c>
      <c r="AB621" s="223">
        <f>(PRESSÃO!M621/PRESSÃO!J621)*100</f>
        <v>2.8439316751834065</v>
      </c>
      <c r="AC621" s="223">
        <f>(PRESSÃO!M621/PRESSÃO!K621)*100</f>
        <v>1.4040629139072847</v>
      </c>
      <c r="AD621" s="223">
        <f>(PRESSÃO!N621/PRESSÃO!I621)*100</f>
        <v>0.88170905157611501</v>
      </c>
      <c r="AE621" s="223">
        <f>(PRESSÃO!O621/PRESSÃO!L621)*100</f>
        <v>10.627414748825659</v>
      </c>
      <c r="AF621" s="108">
        <v>0</v>
      </c>
      <c r="AG621" s="129"/>
    </row>
    <row r="622" spans="1:33" ht="15" customHeight="1" x14ac:dyDescent="0.2">
      <c r="A622" s="277">
        <v>6</v>
      </c>
      <c r="B622" s="279">
        <v>30</v>
      </c>
      <c r="C622" s="4" t="s">
        <v>727</v>
      </c>
      <c r="D622" s="1" t="s">
        <v>16</v>
      </c>
      <c r="E622" s="291">
        <v>3552809</v>
      </c>
      <c r="F622" s="94">
        <v>20.48</v>
      </c>
      <c r="G622" s="94">
        <v>7.0046449137493666E-2</v>
      </c>
      <c r="H622" s="94">
        <v>0.12007962709284625</v>
      </c>
      <c r="I622" s="223">
        <f>PRESSÃO!K622</f>
        <v>0.32</v>
      </c>
      <c r="J622" s="223">
        <f>PRESSÃO!L622</f>
        <v>5.0033177955352587E-2</v>
      </c>
      <c r="K622" s="108" t="s">
        <v>137</v>
      </c>
      <c r="L622" s="108" t="s">
        <v>137</v>
      </c>
      <c r="M622" s="108" t="s">
        <v>137</v>
      </c>
      <c r="N622" s="108" t="s">
        <v>137</v>
      </c>
      <c r="O622" s="108" t="s">
        <v>137</v>
      </c>
      <c r="P622" s="108" t="s">
        <v>137</v>
      </c>
      <c r="Q622" s="108" t="s">
        <v>137</v>
      </c>
      <c r="R622" s="108" t="s">
        <v>137</v>
      </c>
      <c r="S622" s="108" t="s">
        <v>137</v>
      </c>
      <c r="T622" s="108" t="s">
        <v>137</v>
      </c>
      <c r="U622" s="299">
        <f>(I622*31536000)/FM!I622</f>
        <v>37.609317059536011</v>
      </c>
      <c r="V622" s="299">
        <f>(J622*31536000)/FM!I622</f>
        <v>5.8803551663095091</v>
      </c>
      <c r="W622" s="87">
        <v>100</v>
      </c>
      <c r="X622" s="86">
        <v>100</v>
      </c>
      <c r="Y622" s="87">
        <v>94.56</v>
      </c>
      <c r="Z622" s="87">
        <v>31.38</v>
      </c>
      <c r="AA622" s="87">
        <v>100</v>
      </c>
      <c r="AB622" s="223">
        <f>(PRESSÃO!M622/PRESSÃO!J622)*100</f>
        <v>87.385764380218816</v>
      </c>
      <c r="AC622" s="223">
        <f>(PRESSÃO!M622/PRESSÃO!K622)*100</f>
        <v>32.791406250000001</v>
      </c>
      <c r="AD622" s="223">
        <f>(PRESSÃO!N622/PRESSÃO!I622)*100</f>
        <v>0.38460193673942944</v>
      </c>
      <c r="AE622" s="223">
        <f>(PRESSÃO!O622/PRESSÃO!L622)*100</f>
        <v>209.18739180108997</v>
      </c>
      <c r="AF622" s="108">
        <v>2</v>
      </c>
      <c r="AG622" s="129"/>
    </row>
    <row r="623" spans="1:33" ht="15" customHeight="1" x14ac:dyDescent="0.2">
      <c r="A623" s="277">
        <v>22</v>
      </c>
      <c r="B623" s="279">
        <v>30</v>
      </c>
      <c r="C623" s="4" t="s">
        <v>728</v>
      </c>
      <c r="D623" s="1" t="s">
        <v>5</v>
      </c>
      <c r="E623" s="291">
        <v>3552908</v>
      </c>
      <c r="F623" s="94">
        <v>608.30999999999995</v>
      </c>
      <c r="G623" s="94">
        <v>1.6711081437087771</v>
      </c>
      <c r="H623" s="94">
        <v>2.3115328215372908</v>
      </c>
      <c r="I623" s="223">
        <f>PRESSÃO!K623</f>
        <v>4.53</v>
      </c>
      <c r="J623" s="223">
        <f>PRESSÃO!L623</f>
        <v>0.64042467782851364</v>
      </c>
      <c r="K623" s="108" t="s">
        <v>137</v>
      </c>
      <c r="L623" s="108" t="s">
        <v>137</v>
      </c>
      <c r="M623" s="108" t="s">
        <v>137</v>
      </c>
      <c r="N623" s="108" t="s">
        <v>137</v>
      </c>
      <c r="O623" s="108" t="s">
        <v>137</v>
      </c>
      <c r="P623" s="108" t="s">
        <v>137</v>
      </c>
      <c r="Q623" s="108" t="s">
        <v>137</v>
      </c>
      <c r="R623" s="108" t="s">
        <v>137</v>
      </c>
      <c r="S623" s="108" t="s">
        <v>137</v>
      </c>
      <c r="T623" s="108" t="s">
        <v>137</v>
      </c>
      <c r="U623" s="299">
        <f>(I623*31536000)/FM!I623</f>
        <v>24131.432432432433</v>
      </c>
      <c r="V623" s="299">
        <f>(J623*31536000)/FM!I623</f>
        <v>3411.559567567569</v>
      </c>
      <c r="W623" s="87">
        <v>86.5</v>
      </c>
      <c r="X623" s="86">
        <v>84.91</v>
      </c>
      <c r="Y623" s="87">
        <v>85.5</v>
      </c>
      <c r="Z623" s="87">
        <v>16.95</v>
      </c>
      <c r="AA623" s="87">
        <v>100</v>
      </c>
      <c r="AB623" s="223">
        <f>(PRESSÃO!M623/PRESSÃO!J623)*100</f>
        <v>5.0418319356803414</v>
      </c>
      <c r="AC623" s="223">
        <f>(PRESSÃO!M623/PRESSÃO!K623)*100</f>
        <v>2.5727064017660042</v>
      </c>
      <c r="AD623" s="223">
        <f>(PRESSÃO!N623/PRESSÃO!I623)*100</f>
        <v>6.0716058611753079</v>
      </c>
      <c r="AE623" s="223">
        <f>(PRESSÃO!O623/PRESSÃO!L623)*100</f>
        <v>2.3547655988419147</v>
      </c>
      <c r="AF623" s="108">
        <v>0</v>
      </c>
      <c r="AG623" s="129"/>
    </row>
    <row r="624" spans="1:33" ht="15" customHeight="1" x14ac:dyDescent="0.2">
      <c r="A624" s="277">
        <v>14</v>
      </c>
      <c r="B624" s="279">
        <v>30</v>
      </c>
      <c r="C624" s="4" t="s">
        <v>729</v>
      </c>
      <c r="D624" s="1" t="s">
        <v>8</v>
      </c>
      <c r="E624" s="291">
        <v>3553005</v>
      </c>
      <c r="F624" s="94">
        <v>145.80000000000001</v>
      </c>
      <c r="G624" s="94">
        <v>0.5403583219178083</v>
      </c>
      <c r="H624" s="94">
        <v>0.74049103373921865</v>
      </c>
      <c r="I624" s="223">
        <f>PRESSÃO!K624</f>
        <v>1.65</v>
      </c>
      <c r="J624" s="223">
        <f>PRESSÃO!L624</f>
        <v>0.20013271182141035</v>
      </c>
      <c r="K624" s="108" t="s">
        <v>137</v>
      </c>
      <c r="L624" s="108" t="s">
        <v>137</v>
      </c>
      <c r="M624" s="108" t="s">
        <v>137</v>
      </c>
      <c r="N624" s="108" t="s">
        <v>137</v>
      </c>
      <c r="O624" s="108" t="s">
        <v>137</v>
      </c>
      <c r="P624" s="108" t="s">
        <v>137</v>
      </c>
      <c r="Q624" s="108" t="s">
        <v>137</v>
      </c>
      <c r="R624" s="108" t="s">
        <v>137</v>
      </c>
      <c r="S624" s="108" t="s">
        <v>137</v>
      </c>
      <c r="T624" s="108" t="s">
        <v>137</v>
      </c>
      <c r="U624" s="299">
        <f>(I624*31536000)/FM!I624</f>
        <v>4207.5200129376562</v>
      </c>
      <c r="V624" s="299">
        <f>(J624*31536000)/FM!I624</f>
        <v>510.34084256489012</v>
      </c>
      <c r="W624" s="87">
        <v>88.15</v>
      </c>
      <c r="X624" s="86">
        <v>88.24</v>
      </c>
      <c r="Y624" s="87">
        <v>85.35</v>
      </c>
      <c r="Z624" s="87">
        <v>17.87</v>
      </c>
      <c r="AA624" s="87">
        <v>100</v>
      </c>
      <c r="AB624" s="223">
        <f>(PRESSÃO!M624/PRESSÃO!J624)*100</f>
        <v>4.8489581053651456</v>
      </c>
      <c r="AC624" s="223">
        <f>(PRESSÃO!M624/PRESSÃO!K624)*100</f>
        <v>2.1761272727272725</v>
      </c>
      <c r="AD624" s="223">
        <f>(PRESSÃO!N624/PRESSÃO!I624)*100</f>
        <v>5.269207273230605</v>
      </c>
      <c r="AE624" s="223">
        <f>(PRESSÃO!O624/PRESSÃO!L624)*100</f>
        <v>3.7142853521284063</v>
      </c>
      <c r="AF624" s="108">
        <v>0</v>
      </c>
      <c r="AG624" s="129"/>
    </row>
    <row r="625" spans="1:34" ht="15" customHeight="1" x14ac:dyDescent="0.2">
      <c r="A625" s="277">
        <v>15</v>
      </c>
      <c r="B625" s="279">
        <v>30</v>
      </c>
      <c r="C625" s="4" t="s">
        <v>730</v>
      </c>
      <c r="D625" s="1" t="s">
        <v>17</v>
      </c>
      <c r="E625" s="291">
        <v>3553104</v>
      </c>
      <c r="F625" s="94">
        <v>106.93</v>
      </c>
      <c r="G625" s="94">
        <v>0.1701128050481989</v>
      </c>
      <c r="H625" s="94">
        <v>0.26017252536783358</v>
      </c>
      <c r="I625" s="223">
        <f>PRESSÃO!K625</f>
        <v>0.81</v>
      </c>
      <c r="J625" s="223">
        <f>PRESSÃO!L625</f>
        <v>9.005972031963469E-2</v>
      </c>
      <c r="K625" s="108" t="s">
        <v>137</v>
      </c>
      <c r="L625" s="108" t="s">
        <v>137</v>
      </c>
      <c r="M625" s="108" t="s">
        <v>137</v>
      </c>
      <c r="N625" s="108" t="s">
        <v>137</v>
      </c>
      <c r="O625" s="108" t="s">
        <v>137</v>
      </c>
      <c r="P625" s="108" t="s">
        <v>137</v>
      </c>
      <c r="Q625" s="108" t="s">
        <v>137</v>
      </c>
      <c r="R625" s="108" t="s">
        <v>137</v>
      </c>
      <c r="S625" s="108" t="s">
        <v>137</v>
      </c>
      <c r="T625" s="108" t="s">
        <v>137</v>
      </c>
      <c r="U625" s="299">
        <f>(I625*31536000)/FM!I625</f>
        <v>4270.170511534604</v>
      </c>
      <c r="V625" s="299">
        <f>(J625*31536000)/FM!I625</f>
        <v>474.77822467402194</v>
      </c>
      <c r="W625" s="87">
        <v>100</v>
      </c>
      <c r="X625" s="86">
        <v>90.59</v>
      </c>
      <c r="Y625" s="87">
        <v>100</v>
      </c>
      <c r="Z625" s="87">
        <v>0</v>
      </c>
      <c r="AA625" s="87">
        <v>100</v>
      </c>
      <c r="AB625" s="223">
        <f>(PRESSÃO!M625/PRESSÃO!J625)*100</f>
        <v>39.394244205876362</v>
      </c>
      <c r="AC625" s="223">
        <f>(PRESSÃO!M625/PRESSÃO!K625)*100</f>
        <v>12.653456790123455</v>
      </c>
      <c r="AD625" s="223">
        <f>(PRESSÃO!N625/PRESSÃO!I625)*100</f>
        <v>16.990725649260003</v>
      </c>
      <c r="AE625" s="223">
        <f>(PRESSÃO!O625/PRESSÃO!L625)*100</f>
        <v>81.712001479485039</v>
      </c>
      <c r="AF625" s="108">
        <v>0</v>
      </c>
      <c r="AG625" s="129"/>
    </row>
    <row r="626" spans="1:34" ht="15" customHeight="1" x14ac:dyDescent="0.2">
      <c r="A626" s="277">
        <v>15</v>
      </c>
      <c r="B626" s="279">
        <v>30</v>
      </c>
      <c r="C626" s="4" t="s">
        <v>731</v>
      </c>
      <c r="D626" s="1" t="s">
        <v>17</v>
      </c>
      <c r="E626" s="291">
        <v>3553203</v>
      </c>
      <c r="F626" s="94">
        <v>132.16</v>
      </c>
      <c r="G626" s="94">
        <v>0.37024551686960933</v>
      </c>
      <c r="H626" s="94">
        <v>0.55036495750887882</v>
      </c>
      <c r="I626" s="223">
        <f>PRESSÃO!K626</f>
        <v>1.54</v>
      </c>
      <c r="J626" s="223">
        <f>PRESSÃO!L626</f>
        <v>0.18011944063926949</v>
      </c>
      <c r="K626" s="108" t="s">
        <v>137</v>
      </c>
      <c r="L626" s="108" t="s">
        <v>137</v>
      </c>
      <c r="M626" s="108" t="s">
        <v>137</v>
      </c>
      <c r="N626" s="108" t="s">
        <v>137</v>
      </c>
      <c r="O626" s="108" t="s">
        <v>137</v>
      </c>
      <c r="P626" s="108" t="s">
        <v>137</v>
      </c>
      <c r="Q626" s="108" t="s">
        <v>137</v>
      </c>
      <c r="R626" s="108" t="s">
        <v>137</v>
      </c>
      <c r="S626" s="108" t="s">
        <v>137</v>
      </c>
      <c r="T626" s="108" t="s">
        <v>137</v>
      </c>
      <c r="U626" s="299">
        <f>(I626*31536000)/FM!I626</f>
        <v>7672.2654028436018</v>
      </c>
      <c r="V626" s="299">
        <f>(J626*31536000)/FM!I626</f>
        <v>897.35334597156441</v>
      </c>
      <c r="W626" s="87">
        <v>100</v>
      </c>
      <c r="X626" s="86">
        <v>91.19</v>
      </c>
      <c r="Y626" s="87">
        <v>100</v>
      </c>
      <c r="Z626" s="87">
        <v>0</v>
      </c>
      <c r="AA626" s="87">
        <v>100</v>
      </c>
      <c r="AB626" s="223">
        <f>(PRESSÃO!M626/PRESSÃO!J626)*100</f>
        <v>10.402824383868291</v>
      </c>
      <c r="AC626" s="223">
        <f>(PRESSÃO!M626/PRESSÃO!K626)*100</f>
        <v>3.7177597402597407</v>
      </c>
      <c r="AD626" s="223">
        <f>(PRESSÃO!N626/PRESSÃO!I626)*100</f>
        <v>7.5581738940690961</v>
      </c>
      <c r="AE626" s="223">
        <f>(PRESSÃO!O626/PRESSÃO!L626)*100</f>
        <v>16.250161501788856</v>
      </c>
      <c r="AF626" s="108">
        <v>0</v>
      </c>
      <c r="AG626" s="129"/>
    </row>
    <row r="627" spans="1:34" ht="15" customHeight="1" x14ac:dyDescent="0.2">
      <c r="A627" s="277">
        <v>4</v>
      </c>
      <c r="B627" s="279">
        <v>30</v>
      </c>
      <c r="C627" s="4" t="s">
        <v>732</v>
      </c>
      <c r="D627" s="1" t="s">
        <v>15</v>
      </c>
      <c r="E627" s="291">
        <v>3553302</v>
      </c>
      <c r="F627" s="94">
        <v>561.57000000000005</v>
      </c>
      <c r="G627" s="94">
        <v>1.8612342199391172</v>
      </c>
      <c r="H627" s="94">
        <v>2.7117982451801113</v>
      </c>
      <c r="I627" s="223">
        <f>PRESSÃO!K627</f>
        <v>8.64</v>
      </c>
      <c r="J627" s="223">
        <f>PRESSÃO!L627</f>
        <v>0.85056402524099406</v>
      </c>
      <c r="K627" s="108" t="s">
        <v>137</v>
      </c>
      <c r="L627" s="108" t="s">
        <v>137</v>
      </c>
      <c r="M627" s="108" t="s">
        <v>137</v>
      </c>
      <c r="N627" s="108" t="s">
        <v>137</v>
      </c>
      <c r="O627" s="108" t="s">
        <v>137</v>
      </c>
      <c r="P627" s="108" t="s">
        <v>137</v>
      </c>
      <c r="Q627" s="108" t="s">
        <v>137</v>
      </c>
      <c r="R627" s="108" t="s">
        <v>137</v>
      </c>
      <c r="S627" s="108" t="s">
        <v>137</v>
      </c>
      <c r="T627" s="108" t="s">
        <v>137</v>
      </c>
      <c r="U627" s="299">
        <f>(I627*31536000)/FM!I627</f>
        <v>12045.580901856763</v>
      </c>
      <c r="V627" s="299">
        <f>(J627*31536000)/FM!I627</f>
        <v>1185.826131741821</v>
      </c>
      <c r="W627" s="87">
        <v>100</v>
      </c>
      <c r="X627" s="86">
        <v>100</v>
      </c>
      <c r="Y627" s="87">
        <v>100</v>
      </c>
      <c r="Z627" s="87">
        <v>3.13</v>
      </c>
      <c r="AA627" s="87">
        <v>100</v>
      </c>
      <c r="AB627" s="223">
        <f>(PRESSÃO!M627/PRESSÃO!J627)*100</f>
        <v>27.840883861544626</v>
      </c>
      <c r="AC627" s="223">
        <f>(PRESSÃO!M627/PRESSÃO!K627)*100</f>
        <v>8.7382939814814797</v>
      </c>
      <c r="AD627" s="223">
        <f>(PRESSÃO!N627/PRESSÃO!I627)*100</f>
        <v>40.255073325726215</v>
      </c>
      <c r="AE627" s="223">
        <f>(PRESSÃO!O627/PRESSÃO!L627)*100</f>
        <v>0.67571632815901939</v>
      </c>
      <c r="AF627" s="108">
        <v>0</v>
      </c>
      <c r="AG627" s="129"/>
    </row>
    <row r="628" spans="1:34" ht="15" customHeight="1" x14ac:dyDescent="0.2">
      <c r="A628" s="277">
        <v>15</v>
      </c>
      <c r="B628" s="279">
        <v>30</v>
      </c>
      <c r="C628" s="4" t="s">
        <v>733</v>
      </c>
      <c r="D628" s="1" t="s">
        <v>17</v>
      </c>
      <c r="E628" s="291">
        <v>3553401</v>
      </c>
      <c r="F628" s="94">
        <v>745.23</v>
      </c>
      <c r="G628" s="94">
        <v>1.2408228132927448</v>
      </c>
      <c r="H628" s="94">
        <v>1.8212076775748351</v>
      </c>
      <c r="I628" s="223">
        <f>PRESSÃO!K628</f>
        <v>5.73</v>
      </c>
      <c r="J628" s="223">
        <f>PRESSÃO!L628</f>
        <v>0.58038486428209035</v>
      </c>
      <c r="K628" s="108" t="s">
        <v>137</v>
      </c>
      <c r="L628" s="108" t="s">
        <v>137</v>
      </c>
      <c r="M628" s="108" t="s">
        <v>137</v>
      </c>
      <c r="N628" s="108" t="s">
        <v>137</v>
      </c>
      <c r="O628" s="108" t="s">
        <v>137</v>
      </c>
      <c r="P628" s="108" t="s">
        <v>137</v>
      </c>
      <c r="Q628" s="108" t="s">
        <v>137</v>
      </c>
      <c r="R628" s="108" t="s">
        <v>137</v>
      </c>
      <c r="S628" s="108" t="s">
        <v>137</v>
      </c>
      <c r="T628" s="108" t="s">
        <v>137</v>
      </c>
      <c r="U628" s="299">
        <f>(I628*31536000)/FM!I628</f>
        <v>7301.0618181818181</v>
      </c>
      <c r="V628" s="299">
        <f>(J628*31536000)/FM!I628</f>
        <v>739.51584161616165</v>
      </c>
      <c r="W628" s="87">
        <v>99.74</v>
      </c>
      <c r="X628" s="86">
        <v>90.36</v>
      </c>
      <c r="Y628" s="87">
        <v>95.93</v>
      </c>
      <c r="Z628" s="87">
        <v>21.91</v>
      </c>
      <c r="AA628" s="87">
        <v>99.82</v>
      </c>
      <c r="AB628" s="223">
        <f>(PRESSÃO!M628/PRESSÃO!J628)*100</f>
        <v>13.504379705202183</v>
      </c>
      <c r="AC628" s="223">
        <f>(PRESSÃO!M628/PRESSÃO!K628)*100</f>
        <v>4.2921954624781851</v>
      </c>
      <c r="AD628" s="223">
        <f>(PRESSÃO!N628/PRESSÃO!I628)*100</f>
        <v>10.674497485141817</v>
      </c>
      <c r="AE628" s="223">
        <f>(PRESSÃO!O628/PRESSÃO!L628)*100</f>
        <v>19.554472727400196</v>
      </c>
      <c r="AF628" s="108">
        <v>0</v>
      </c>
      <c r="AG628" s="129"/>
    </row>
    <row r="629" spans="1:34" ht="15" customHeight="1" x14ac:dyDescent="0.2">
      <c r="A629" s="277">
        <v>11</v>
      </c>
      <c r="B629" s="279">
        <v>30</v>
      </c>
      <c r="C629" s="4" t="s">
        <v>734</v>
      </c>
      <c r="D629" s="1" t="s">
        <v>12</v>
      </c>
      <c r="E629" s="291">
        <v>3553500</v>
      </c>
      <c r="F629" s="94">
        <v>755.29</v>
      </c>
      <c r="G629" s="94">
        <v>6.6243927612886857</v>
      </c>
      <c r="H629" s="94">
        <v>9.3862241844241492</v>
      </c>
      <c r="I629" s="223">
        <f>PRESSÃO!K629</f>
        <v>21.47</v>
      </c>
      <c r="J629" s="223">
        <f>PRESSÃO!L629</f>
        <v>2.7618314231354635</v>
      </c>
      <c r="K629" s="108" t="s">
        <v>137</v>
      </c>
      <c r="L629" s="108" t="s">
        <v>137</v>
      </c>
      <c r="M629" s="108" t="s">
        <v>137</v>
      </c>
      <c r="N629" s="108" t="s">
        <v>137</v>
      </c>
      <c r="O629" s="108" t="s">
        <v>137</v>
      </c>
      <c r="P629" s="108" t="s">
        <v>137</v>
      </c>
      <c r="Q629" s="108" t="s">
        <v>137</v>
      </c>
      <c r="R629" s="108" t="s">
        <v>137</v>
      </c>
      <c r="S629" s="108" t="s">
        <v>137</v>
      </c>
      <c r="T629" s="108" t="s">
        <v>137</v>
      </c>
      <c r="U629" s="299">
        <f>(I629*31536000)/FM!I629</f>
        <v>87196.126207340625</v>
      </c>
      <c r="V629" s="299">
        <f>(J629*31536000)/FM!I629</f>
        <v>11216.627915003217</v>
      </c>
      <c r="W629" s="87">
        <v>65.02</v>
      </c>
      <c r="X629" s="86">
        <v>90</v>
      </c>
      <c r="Y629" s="87">
        <v>58.73</v>
      </c>
      <c r="Z629" s="87">
        <v>39.17</v>
      </c>
      <c r="AA629" s="87">
        <v>90.94</v>
      </c>
      <c r="AB629" s="223">
        <f>(PRESSÃO!M629/PRESSÃO!J629)*100</f>
        <v>1.2763385749809874E-3</v>
      </c>
      <c r="AC629" s="223">
        <f>(PRESSÃO!M629/PRESSÃO!K629)*100</f>
        <v>5.579878900791803E-4</v>
      </c>
      <c r="AD629" s="223">
        <f>(PRESSÃO!N629/PRESSÃO!I629)*100</f>
        <v>1.7511039000868932E-4</v>
      </c>
      <c r="AE629" s="223">
        <f>(PRESSÃO!O629/PRESSÃO!L629)*100</f>
        <v>3.9176902360377325E-3</v>
      </c>
      <c r="AF629" s="108">
        <v>0</v>
      </c>
      <c r="AG629" s="129"/>
    </row>
    <row r="630" spans="1:34" ht="15" customHeight="1" x14ac:dyDescent="0.2">
      <c r="A630" s="277">
        <v>4</v>
      </c>
      <c r="B630" s="279">
        <v>30</v>
      </c>
      <c r="C630" s="4" t="s">
        <v>735</v>
      </c>
      <c r="D630" s="1" t="s">
        <v>15</v>
      </c>
      <c r="E630" s="291">
        <v>3553609</v>
      </c>
      <c r="F630" s="94">
        <v>220.58</v>
      </c>
      <c r="G630" s="94">
        <v>0.75049766933028916</v>
      </c>
      <c r="H630" s="94">
        <v>1.090723279426687</v>
      </c>
      <c r="I630" s="223">
        <f>PRESSÃO!K630</f>
        <v>3.48</v>
      </c>
      <c r="J630" s="223">
        <f>PRESSÃO!L630</f>
        <v>0.34022561009639785</v>
      </c>
      <c r="K630" s="108" t="s">
        <v>137</v>
      </c>
      <c r="L630" s="108" t="s">
        <v>137</v>
      </c>
      <c r="M630" s="108" t="s">
        <v>137</v>
      </c>
      <c r="N630" s="108" t="s">
        <v>137</v>
      </c>
      <c r="O630" s="108" t="s">
        <v>137</v>
      </c>
      <c r="P630" s="108" t="s">
        <v>137</v>
      </c>
      <c r="Q630" s="108" t="s">
        <v>137</v>
      </c>
      <c r="R630" s="108" t="s">
        <v>137</v>
      </c>
      <c r="S630" s="108" t="s">
        <v>137</v>
      </c>
      <c r="T630" s="108" t="s">
        <v>137</v>
      </c>
      <c r="U630" s="299">
        <f>(I630*31536000)/FM!I630</f>
        <v>8679.6330275229357</v>
      </c>
      <c r="V630" s="299">
        <f>(J630*31536000)/FM!I630</f>
        <v>848.57282821891818</v>
      </c>
      <c r="W630" s="87" t="s">
        <v>858</v>
      </c>
      <c r="X630" s="86">
        <v>82.47</v>
      </c>
      <c r="Y630" s="87" t="s">
        <v>858</v>
      </c>
      <c r="Z630" s="87" t="s">
        <v>858</v>
      </c>
      <c r="AA630" s="87" t="s">
        <v>858</v>
      </c>
      <c r="AB630" s="223">
        <f>(PRESSÃO!M630/PRESSÃO!J630)*100</f>
        <v>5.7652294753489466</v>
      </c>
      <c r="AC630" s="223">
        <f>(PRESSÃO!M630/PRESSÃO!K630)*100</f>
        <v>1.8069741379310347</v>
      </c>
      <c r="AD630" s="223">
        <f>(PRESSÃO!N630/PRESSÃO!I630)*100</f>
        <v>7.5740008694129477</v>
      </c>
      <c r="AE630" s="223">
        <f>(PRESSÃO!O630/PRESSÃO!L630)*100</f>
        <v>1.7752925766783563</v>
      </c>
      <c r="AF630" s="108">
        <v>0</v>
      </c>
      <c r="AG630" s="129"/>
    </row>
    <row r="631" spans="1:34" ht="15" customHeight="1" x14ac:dyDescent="0.2">
      <c r="A631" s="277">
        <v>9</v>
      </c>
      <c r="B631" s="279">
        <v>30</v>
      </c>
      <c r="C631" s="4" t="s">
        <v>736</v>
      </c>
      <c r="D631" s="1" t="s">
        <v>18</v>
      </c>
      <c r="E631" s="291">
        <v>3553658</v>
      </c>
      <c r="F631" s="94">
        <v>54.21</v>
      </c>
      <c r="G631" s="94">
        <v>0.1701128050481989</v>
      </c>
      <c r="H631" s="94">
        <v>0.25016588977676307</v>
      </c>
      <c r="I631" s="223">
        <f>PRESSÃO!K631</f>
        <v>0.69</v>
      </c>
      <c r="J631" s="223">
        <f>PRESSÃO!L631</f>
        <v>8.0053084728564178E-2</v>
      </c>
      <c r="K631" s="108" t="s">
        <v>137</v>
      </c>
      <c r="L631" s="108" t="s">
        <v>137</v>
      </c>
      <c r="M631" s="108" t="s">
        <v>137</v>
      </c>
      <c r="N631" s="108" t="s">
        <v>137</v>
      </c>
      <c r="O631" s="108" t="s">
        <v>137</v>
      </c>
      <c r="P631" s="108" t="s">
        <v>137</v>
      </c>
      <c r="Q631" s="108" t="s">
        <v>137</v>
      </c>
      <c r="R631" s="108" t="s">
        <v>137</v>
      </c>
      <c r="S631" s="108" t="s">
        <v>137</v>
      </c>
      <c r="T631" s="108" t="s">
        <v>137</v>
      </c>
      <c r="U631" s="299">
        <f>(I631*31536000)/FM!I631</f>
        <v>7956.0658135283365</v>
      </c>
      <c r="V631" s="299">
        <f>(J631*31536000)/FM!I631</f>
        <v>923.05450822669104</v>
      </c>
      <c r="W631" s="87" t="s">
        <v>858</v>
      </c>
      <c r="X631" s="86">
        <v>100</v>
      </c>
      <c r="Y631" s="87" t="s">
        <v>858</v>
      </c>
      <c r="Z631" s="87" t="s">
        <v>858</v>
      </c>
      <c r="AA631" s="87" t="s">
        <v>858</v>
      </c>
      <c r="AB631" s="223">
        <f>(PRESSÃO!M631/PRESSÃO!J631)*100</f>
        <v>29.585448306340101</v>
      </c>
      <c r="AC631" s="223">
        <f>(PRESSÃO!M631/PRESSÃO!K631)*100</f>
        <v>10.726478260869566</v>
      </c>
      <c r="AD631" s="223">
        <f>(PRESSÃO!N631/PRESSÃO!I631)*100</f>
        <v>5.3749628062445547</v>
      </c>
      <c r="AE631" s="223">
        <f>(PRESSÃO!O631/PRESSÃO!L631)*100</f>
        <v>81.032729994043152</v>
      </c>
      <c r="AF631" s="108">
        <v>0</v>
      </c>
      <c r="AG631" s="129"/>
    </row>
    <row r="632" spans="1:34" ht="15" customHeight="1" x14ac:dyDescent="0.2">
      <c r="A632" s="277">
        <v>16</v>
      </c>
      <c r="B632" s="279">
        <v>30</v>
      </c>
      <c r="C632" s="4" t="s">
        <v>737</v>
      </c>
      <c r="D632" s="1" t="s">
        <v>0</v>
      </c>
      <c r="E632" s="291">
        <v>3553708</v>
      </c>
      <c r="F632" s="94">
        <v>594.22</v>
      </c>
      <c r="G632" s="94">
        <v>1.5410218810248604</v>
      </c>
      <c r="H632" s="94">
        <v>2.0613669317605279</v>
      </c>
      <c r="I632" s="223">
        <f>PRESSÃO!K632</f>
        <v>5.25</v>
      </c>
      <c r="J632" s="223">
        <f>PRESSÃO!L632</f>
        <v>0.5203450507356675</v>
      </c>
      <c r="K632" s="108" t="s">
        <v>137</v>
      </c>
      <c r="L632" s="108" t="s">
        <v>137</v>
      </c>
      <c r="M632" s="108" t="s">
        <v>137</v>
      </c>
      <c r="N632" s="108" t="s">
        <v>137</v>
      </c>
      <c r="O632" s="108" t="s">
        <v>137</v>
      </c>
      <c r="P632" s="108" t="s">
        <v>137</v>
      </c>
      <c r="Q632" s="108" t="s">
        <v>137</v>
      </c>
      <c r="R632" s="108" t="s">
        <v>137</v>
      </c>
      <c r="S632" s="108" t="s">
        <v>137</v>
      </c>
      <c r="T632" s="108" t="s">
        <v>137</v>
      </c>
      <c r="U632" s="299">
        <f>(I632*31536000)/FM!I632</f>
        <v>3051.1960488002655</v>
      </c>
      <c r="V632" s="299">
        <f>(J632*31536000)/FM!I632</f>
        <v>302.41424053665571</v>
      </c>
      <c r="W632" s="87">
        <v>96.24</v>
      </c>
      <c r="X632" s="86">
        <v>96.6</v>
      </c>
      <c r="Y632" s="87">
        <v>96.24</v>
      </c>
      <c r="Z632" s="87">
        <v>55.37</v>
      </c>
      <c r="AA632" s="87">
        <v>100</v>
      </c>
      <c r="AB632" s="223">
        <f>(PRESSÃO!M632/PRESSÃO!J632)*100</f>
        <v>15.06695364200599</v>
      </c>
      <c r="AC632" s="223">
        <f>(PRESSÃO!M632/PRESSÃO!K632)*100</f>
        <v>5.9159085714285711</v>
      </c>
      <c r="AD632" s="223">
        <f>(PRESSÃO!N632/PRESSÃO!I632)*100</f>
        <v>10.914711988913449</v>
      </c>
      <c r="AE632" s="223">
        <f>(PRESSÃO!O632/PRESSÃO!L632)*100</f>
        <v>27.363976999241572</v>
      </c>
      <c r="AF632" s="108">
        <v>1</v>
      </c>
      <c r="AG632" s="129"/>
    </row>
    <row r="633" spans="1:34" ht="15" customHeight="1" x14ac:dyDescent="0.2">
      <c r="A633" s="277">
        <v>14</v>
      </c>
      <c r="B633" s="279">
        <v>30</v>
      </c>
      <c r="C633" s="4" t="s">
        <v>738</v>
      </c>
      <c r="D633" s="1" t="s">
        <v>8</v>
      </c>
      <c r="E633" s="291">
        <v>3553807</v>
      </c>
      <c r="F633" s="94">
        <v>447.09</v>
      </c>
      <c r="G633" s="94">
        <v>1.6711081437087771</v>
      </c>
      <c r="H633" s="94">
        <v>2.2614996435819377</v>
      </c>
      <c r="I633" s="223">
        <f>PRESSÃO!K633</f>
        <v>5.0599999999999996</v>
      </c>
      <c r="J633" s="223">
        <f>PRESSÃO!L633</f>
        <v>0.59039149987316053</v>
      </c>
      <c r="K633" s="108" t="s">
        <v>137</v>
      </c>
      <c r="L633" s="108" t="s">
        <v>137</v>
      </c>
      <c r="M633" s="108" t="s">
        <v>137</v>
      </c>
      <c r="N633" s="108" t="s">
        <v>137</v>
      </c>
      <c r="O633" s="108" t="s">
        <v>137</v>
      </c>
      <c r="P633" s="108" t="s">
        <v>137</v>
      </c>
      <c r="Q633" s="108" t="s">
        <v>137</v>
      </c>
      <c r="R633" s="108" t="s">
        <v>137</v>
      </c>
      <c r="S633" s="108" t="s">
        <v>137</v>
      </c>
      <c r="T633" s="108" t="s">
        <v>137</v>
      </c>
      <c r="U633" s="299">
        <f>(I633*31536000)/FM!I633</f>
        <v>6978.8830089656676</v>
      </c>
      <c r="V633" s="299">
        <f>(J633*31536000)/FM!I633</f>
        <v>814.28324251038657</v>
      </c>
      <c r="W633" s="87">
        <v>91.72</v>
      </c>
      <c r="X633" s="86">
        <v>77.709999999999994</v>
      </c>
      <c r="Y633" s="87">
        <v>89.74</v>
      </c>
      <c r="Z633" s="87">
        <v>31.47</v>
      </c>
      <c r="AA633" s="87">
        <v>100</v>
      </c>
      <c r="AB633" s="223">
        <f>(PRESSÃO!M633/PRESSÃO!J633)*100</f>
        <v>20.025388961932489</v>
      </c>
      <c r="AC633" s="223">
        <f>(PRESSÃO!M633/PRESSÃO!K633)*100</f>
        <v>8.9500810276679825</v>
      </c>
      <c r="AD633" s="223">
        <f>(PRESSÃO!N633/PRESSÃO!I633)*100</f>
        <v>26.131067677694208</v>
      </c>
      <c r="AE633" s="223">
        <f>(PRESSÃO!O633/PRESSÃO!L633)*100</f>
        <v>2.7432136139289738</v>
      </c>
      <c r="AF633" s="108">
        <v>0</v>
      </c>
      <c r="AG633" s="129"/>
    </row>
    <row r="634" spans="1:34" ht="15" customHeight="1" x14ac:dyDescent="0.2">
      <c r="A634" s="277">
        <v>14</v>
      </c>
      <c r="B634" s="279">
        <v>30</v>
      </c>
      <c r="C634" s="4" t="s">
        <v>739</v>
      </c>
      <c r="D634" s="1" t="s">
        <v>8</v>
      </c>
      <c r="E634" s="291">
        <v>3553856</v>
      </c>
      <c r="F634" s="94">
        <v>232.96</v>
      </c>
      <c r="G634" s="94">
        <v>0.87057729642313553</v>
      </c>
      <c r="H634" s="94">
        <v>1.1807829997463217</v>
      </c>
      <c r="I634" s="223">
        <f>PRESSÃO!K634</f>
        <v>2.64</v>
      </c>
      <c r="J634" s="223">
        <f>PRESSÃO!L634</f>
        <v>0.3102057033231862</v>
      </c>
      <c r="K634" s="108" t="s">
        <v>137</v>
      </c>
      <c r="L634" s="108" t="s">
        <v>137</v>
      </c>
      <c r="M634" s="108" t="s">
        <v>137</v>
      </c>
      <c r="N634" s="108" t="s">
        <v>137</v>
      </c>
      <c r="O634" s="108" t="s">
        <v>137</v>
      </c>
      <c r="P634" s="108" t="s">
        <v>137</v>
      </c>
      <c r="Q634" s="108" t="s">
        <v>137</v>
      </c>
      <c r="R634" s="108" t="s">
        <v>137</v>
      </c>
      <c r="S634" s="108" t="s">
        <v>137</v>
      </c>
      <c r="T634" s="108" t="s">
        <v>137</v>
      </c>
      <c r="U634" s="299">
        <f>(I634*31536000)/FM!I634</f>
        <v>15137.28</v>
      </c>
      <c r="V634" s="299">
        <f>(J634*31536000)/FM!I634</f>
        <v>1778.663101818182</v>
      </c>
      <c r="W634" s="87">
        <v>82.8</v>
      </c>
      <c r="X634" s="86">
        <v>85.64</v>
      </c>
      <c r="Y634" s="87">
        <v>47.23</v>
      </c>
      <c r="Z634" s="87">
        <v>36.68</v>
      </c>
      <c r="AA634" s="87">
        <v>100</v>
      </c>
      <c r="AB634" s="223">
        <f>(PRESSÃO!M634/PRESSÃO!J634)*100</f>
        <v>11.181851367132312</v>
      </c>
      <c r="AC634" s="223">
        <f>(PRESSÃO!M634/PRESSÃO!K634)*100</f>
        <v>5.0012651515151507</v>
      </c>
      <c r="AD634" s="223">
        <f>(PRESSÃO!N634/PRESSÃO!I634)*100</f>
        <v>14.869845622195092</v>
      </c>
      <c r="AE634" s="223">
        <f>(PRESSÃO!O634/PRESSÃO!L634)*100</f>
        <v>0.8316739416335438</v>
      </c>
      <c r="AF634" s="108">
        <v>0</v>
      </c>
      <c r="AG634" s="129"/>
    </row>
    <row r="635" spans="1:34" ht="15" customHeight="1" x14ac:dyDescent="0.2">
      <c r="A635" s="277">
        <v>22</v>
      </c>
      <c r="B635" s="279">
        <v>30</v>
      </c>
      <c r="C635" s="4" t="s">
        <v>740</v>
      </c>
      <c r="D635" s="1" t="s">
        <v>5</v>
      </c>
      <c r="E635" s="291">
        <v>3553906</v>
      </c>
      <c r="F635" s="94">
        <v>197.22</v>
      </c>
      <c r="G635" s="94">
        <v>0.55036495750887882</v>
      </c>
      <c r="H635" s="94">
        <v>0.75049766933028916</v>
      </c>
      <c r="I635" s="223">
        <f>PRESSÃO!K635</f>
        <v>1.47</v>
      </c>
      <c r="J635" s="223">
        <f>PRESSÃO!L635</f>
        <v>0.20013271182141035</v>
      </c>
      <c r="K635" s="108" t="s">
        <v>137</v>
      </c>
      <c r="L635" s="108" t="s">
        <v>137</v>
      </c>
      <c r="M635" s="108" t="s">
        <v>137</v>
      </c>
      <c r="N635" s="108" t="s">
        <v>137</v>
      </c>
      <c r="O635" s="108" t="s">
        <v>137</v>
      </c>
      <c r="P635" s="108" t="s">
        <v>137</v>
      </c>
      <c r="Q635" s="108" t="s">
        <v>137</v>
      </c>
      <c r="R635" s="108" t="s">
        <v>137</v>
      </c>
      <c r="S635" s="108" t="s">
        <v>137</v>
      </c>
      <c r="T635" s="108" t="s">
        <v>137</v>
      </c>
      <c r="U635" s="299">
        <f>(I635*31536000)/FM!I635</f>
        <v>6618.7778412335811</v>
      </c>
      <c r="V635" s="299">
        <f>(J635*31536000)/FM!I635</f>
        <v>901.11153626499095</v>
      </c>
      <c r="W635" s="87">
        <v>88.78</v>
      </c>
      <c r="X635" s="86" t="s">
        <v>858</v>
      </c>
      <c r="Y635" s="87">
        <v>87.28</v>
      </c>
      <c r="Z635" s="87">
        <v>13.41</v>
      </c>
      <c r="AA635" s="87">
        <v>96.02</v>
      </c>
      <c r="AB635" s="223">
        <f>(PRESSÃO!M635/PRESSÃO!J635)*100</f>
        <v>1.8454287822584494</v>
      </c>
      <c r="AC635" s="223">
        <f>(PRESSÃO!M635/PRESSÃO!K635)*100</f>
        <v>0.94217006802721093</v>
      </c>
      <c r="AD635" s="223">
        <f>(PRESSÃO!N635/PRESSÃO!I635)*100</f>
        <v>0</v>
      </c>
      <c r="AE635" s="223">
        <f>(PRESSÃO!O635/PRESSÃO!L635)*100</f>
        <v>6.9203579334691883</v>
      </c>
      <c r="AF635" s="108">
        <v>0</v>
      </c>
      <c r="AG635" s="129"/>
    </row>
    <row r="636" spans="1:34" ht="15" customHeight="1" x14ac:dyDescent="0.2">
      <c r="A636" s="277">
        <v>17</v>
      </c>
      <c r="B636" s="279">
        <v>30</v>
      </c>
      <c r="C636" s="4" t="s">
        <v>741</v>
      </c>
      <c r="D636" s="1" t="s">
        <v>7</v>
      </c>
      <c r="E636" s="291">
        <v>3553955</v>
      </c>
      <c r="F636" s="94">
        <v>303.5</v>
      </c>
      <c r="G636" s="94">
        <v>1.1607697285641805</v>
      </c>
      <c r="H636" s="94">
        <v>1.4609687962962963</v>
      </c>
      <c r="I636" s="223">
        <f>PRESSÃO!K636</f>
        <v>2.77</v>
      </c>
      <c r="J636" s="223">
        <f>PRESSÃO!L636</f>
        <v>0.3001990677321158</v>
      </c>
      <c r="K636" s="108" t="s">
        <v>137</v>
      </c>
      <c r="L636" s="108" t="s">
        <v>137</v>
      </c>
      <c r="M636" s="108" t="s">
        <v>137</v>
      </c>
      <c r="N636" s="108" t="s">
        <v>137</v>
      </c>
      <c r="O636" s="108" t="s">
        <v>137</v>
      </c>
      <c r="P636" s="108" t="s">
        <v>137</v>
      </c>
      <c r="Q636" s="108" t="s">
        <v>137</v>
      </c>
      <c r="R636" s="108" t="s">
        <v>137</v>
      </c>
      <c r="S636" s="108" t="s">
        <v>137</v>
      </c>
      <c r="T636" s="108" t="s">
        <v>137</v>
      </c>
      <c r="U636" s="299">
        <f>(I636*31536000)/FM!I636</f>
        <v>6213.4376555942808</v>
      </c>
      <c r="V636" s="299">
        <f>(J636*31536000)/FM!I636</f>
        <v>673.38201863574966</v>
      </c>
      <c r="W636" s="87">
        <v>97.43</v>
      </c>
      <c r="X636" s="86">
        <v>100</v>
      </c>
      <c r="Y636" s="87">
        <v>97.26</v>
      </c>
      <c r="Z636" s="87">
        <v>10.08</v>
      </c>
      <c r="AA636" s="87">
        <v>100</v>
      </c>
      <c r="AB636" s="223">
        <f>(PRESSÃO!M636/PRESSÃO!J636)*100</f>
        <v>43.435664170838436</v>
      </c>
      <c r="AC636" s="223">
        <f>(PRESSÃO!M636/PRESSÃO!K636)*100</f>
        <v>22.909079422382671</v>
      </c>
      <c r="AD636" s="223">
        <f>(PRESSÃO!N636/PRESSÃO!I636)*100</f>
        <v>48.094517479410023</v>
      </c>
      <c r="AE636" s="223">
        <f>(PRESSÃO!O636/PRESSÃO!L636)*100</f>
        <v>25.421431377695015</v>
      </c>
      <c r="AF636" s="108">
        <v>0</v>
      </c>
      <c r="AG636" s="129"/>
    </row>
    <row r="637" spans="1:34" s="42" customFormat="1" ht="15" customHeight="1" x14ac:dyDescent="0.2">
      <c r="A637" s="277">
        <v>10</v>
      </c>
      <c r="B637" s="279">
        <v>30</v>
      </c>
      <c r="C637" s="4" t="s">
        <v>742</v>
      </c>
      <c r="D637" s="1" t="s">
        <v>54</v>
      </c>
      <c r="E637" s="291">
        <v>3554003</v>
      </c>
      <c r="F637" s="94">
        <v>524.16</v>
      </c>
      <c r="G637" s="94">
        <v>0.98065028792491127</v>
      </c>
      <c r="H637" s="94">
        <v>1.7011280504819888</v>
      </c>
      <c r="I637" s="223">
        <f>PRESSÃO!K637</f>
        <v>4.7300000000000004</v>
      </c>
      <c r="J637" s="223">
        <f>PRESSÃO!L637</f>
        <v>0.72047776255707752</v>
      </c>
      <c r="K637" s="108" t="s">
        <v>137</v>
      </c>
      <c r="L637" s="108" t="s">
        <v>137</v>
      </c>
      <c r="M637" s="108" t="s">
        <v>137</v>
      </c>
      <c r="N637" s="108" t="s">
        <v>137</v>
      </c>
      <c r="O637" s="108" t="s">
        <v>137</v>
      </c>
      <c r="P637" s="108" t="s">
        <v>137</v>
      </c>
      <c r="Q637" s="108" t="s">
        <v>137</v>
      </c>
      <c r="R637" s="108" t="s">
        <v>137</v>
      </c>
      <c r="S637" s="108" t="s">
        <v>137</v>
      </c>
      <c r="T637" s="108" t="s">
        <v>137</v>
      </c>
      <c r="U637" s="299">
        <f>(I637*31536000)/FM!I637</f>
        <v>1296.5369538196769</v>
      </c>
      <c r="V637" s="299">
        <f>(J637*31536000)/FM!I637</f>
        <v>197.48964980138894</v>
      </c>
      <c r="W637" s="87">
        <v>96.71</v>
      </c>
      <c r="X637" s="86">
        <v>100</v>
      </c>
      <c r="Y637" s="87">
        <v>89.01</v>
      </c>
      <c r="Z637" s="87">
        <v>45.5</v>
      </c>
      <c r="AA637" s="87">
        <v>100</v>
      </c>
      <c r="AB637" s="223">
        <f>(PRESSÃO!M637/PRESSÃO!J637)*100</f>
        <v>63.071236741761069</v>
      </c>
      <c r="AC637" s="223">
        <f>(PRESSÃO!M637/PRESSÃO!K637)*100</f>
        <v>22.683350951374205</v>
      </c>
      <c r="AD637" s="223">
        <f>(PRESSÃO!N637/PRESSÃO!I637)*100</f>
        <v>92.305015472479084</v>
      </c>
      <c r="AE637" s="223">
        <f>(PRESSÃO!O637/PRESSÃO!L637)*100</f>
        <v>23.2808156916171</v>
      </c>
      <c r="AF637" s="108">
        <v>0</v>
      </c>
      <c r="AG637" s="129"/>
      <c r="AH637" s="38"/>
    </row>
    <row r="638" spans="1:34" s="42" customFormat="1" ht="15" customHeight="1" x14ac:dyDescent="0.2">
      <c r="A638" s="277">
        <v>2</v>
      </c>
      <c r="B638" s="279">
        <v>30</v>
      </c>
      <c r="C638" s="4" t="s">
        <v>743</v>
      </c>
      <c r="D638" s="1" t="s">
        <v>6</v>
      </c>
      <c r="E638" s="291">
        <v>3554102</v>
      </c>
      <c r="F638" s="94">
        <v>625.91999999999996</v>
      </c>
      <c r="G638" s="94">
        <v>3.1020570332318624</v>
      </c>
      <c r="H638" s="94">
        <v>4.0526874143835618</v>
      </c>
      <c r="I638" s="223">
        <f>PRESSÃO!K638</f>
        <v>9.35</v>
      </c>
      <c r="J638" s="223">
        <f>PRESSÃO!L638</f>
        <v>0.9506303811516994</v>
      </c>
      <c r="K638" s="108" t="s">
        <v>137</v>
      </c>
      <c r="L638" s="108" t="s">
        <v>137</v>
      </c>
      <c r="M638" s="108" t="s">
        <v>137</v>
      </c>
      <c r="N638" s="108" t="s">
        <v>137</v>
      </c>
      <c r="O638" s="108" t="s">
        <v>137</v>
      </c>
      <c r="P638" s="108" t="s">
        <v>137</v>
      </c>
      <c r="Q638" s="108" t="s">
        <v>137</v>
      </c>
      <c r="R638" s="108" t="s">
        <v>137</v>
      </c>
      <c r="S638" s="108" t="s">
        <v>137</v>
      </c>
      <c r="T638" s="108" t="s">
        <v>137</v>
      </c>
      <c r="U638" s="299">
        <f>(I638*31536000)/FM!I638</f>
        <v>994.64528468640469</v>
      </c>
      <c r="V638" s="299">
        <f>(J638*31536000)/FM!I638</f>
        <v>101.12727551787995</v>
      </c>
      <c r="W638" s="87">
        <v>100</v>
      </c>
      <c r="X638" s="86">
        <v>100</v>
      </c>
      <c r="Y638" s="87">
        <v>96.58</v>
      </c>
      <c r="Z638" s="87">
        <v>38.54</v>
      </c>
      <c r="AA638" s="87">
        <v>100</v>
      </c>
      <c r="AB638" s="223">
        <f>(PRESSÃO!M638/PRESSÃO!J638)*100</f>
        <v>21.362555545915129</v>
      </c>
      <c r="AC638" s="223">
        <f>(PRESSÃO!M638/PRESSÃO!K638)*100</f>
        <v>9.2594395721925142</v>
      </c>
      <c r="AD638" s="223">
        <f>(PRESSÃO!N638/PRESSÃO!I638)*100</f>
        <v>25.968939041740303</v>
      </c>
      <c r="AE638" s="223">
        <f>(PRESSÃO!O638/PRESSÃO!L638)*100</f>
        <v>6.3311988753277255</v>
      </c>
      <c r="AF638" s="108">
        <v>0</v>
      </c>
      <c r="AG638" s="129"/>
      <c r="AH638" s="38"/>
    </row>
    <row r="639" spans="1:34" s="42" customFormat="1" ht="15" customHeight="1" x14ac:dyDescent="0.2">
      <c r="A639" s="277">
        <v>14</v>
      </c>
      <c r="B639" s="279">
        <v>30</v>
      </c>
      <c r="C639" s="4" t="s">
        <v>744</v>
      </c>
      <c r="D639" s="1" t="s">
        <v>8</v>
      </c>
      <c r="E639" s="291">
        <v>3554201</v>
      </c>
      <c r="F639" s="94">
        <v>296.33999999999997</v>
      </c>
      <c r="G639" s="94">
        <v>1.1007299150177576</v>
      </c>
      <c r="H639" s="94">
        <v>1.5009953386605783</v>
      </c>
      <c r="I639" s="223">
        <f>PRESSÃO!K639</f>
        <v>3.35</v>
      </c>
      <c r="J639" s="223">
        <f>PRESSÃO!L639</f>
        <v>0.40026542364282069</v>
      </c>
      <c r="K639" s="108" t="s">
        <v>137</v>
      </c>
      <c r="L639" s="108" t="s">
        <v>137</v>
      </c>
      <c r="M639" s="108" t="s">
        <v>137</v>
      </c>
      <c r="N639" s="108" t="s">
        <v>137</v>
      </c>
      <c r="O639" s="108" t="s">
        <v>137</v>
      </c>
      <c r="P639" s="108" t="s">
        <v>137</v>
      </c>
      <c r="Q639" s="108" t="s">
        <v>137</v>
      </c>
      <c r="R639" s="108" t="s">
        <v>137</v>
      </c>
      <c r="S639" s="108" t="s">
        <v>137</v>
      </c>
      <c r="T639" s="108" t="s">
        <v>137</v>
      </c>
      <c r="U639" s="299">
        <f>(I639*31536000)/FM!I639</f>
        <v>22401.526717557252</v>
      </c>
      <c r="V639" s="299">
        <f>(J639*31536000)/FM!I639</f>
        <v>2676.5840542832893</v>
      </c>
      <c r="W639" s="87" t="s">
        <v>858</v>
      </c>
      <c r="X639" s="86">
        <v>94.74</v>
      </c>
      <c r="Y639" s="87" t="s">
        <v>858</v>
      </c>
      <c r="Z639" s="87" t="s">
        <v>858</v>
      </c>
      <c r="AA639" s="87" t="s">
        <v>858</v>
      </c>
      <c r="AB639" s="223">
        <f>(PRESSÃO!M639/PRESSÃO!J639)*100</f>
        <v>1.9612652512478563</v>
      </c>
      <c r="AC639" s="223">
        <f>(PRESSÃO!M639/PRESSÃO!K639)*100</f>
        <v>0.87876119402985087</v>
      </c>
      <c r="AD639" s="223">
        <f>(PRESSÃO!N639/PRESSÃO!I639)*100</f>
        <v>2.4841334488087279</v>
      </c>
      <c r="AE639" s="223">
        <f>(PRESSÃO!O639/PRESSÃO!L639)*100</f>
        <v>0.52337770795545835</v>
      </c>
      <c r="AF639" s="108">
        <v>0</v>
      </c>
      <c r="AG639" s="129"/>
      <c r="AH639" s="38"/>
    </row>
    <row r="640" spans="1:34" ht="15" customHeight="1" x14ac:dyDescent="0.2">
      <c r="A640" s="277">
        <v>22</v>
      </c>
      <c r="B640" s="279">
        <v>30</v>
      </c>
      <c r="C640" s="4" t="s">
        <v>745</v>
      </c>
      <c r="D640" s="1" t="s">
        <v>5</v>
      </c>
      <c r="E640" s="291">
        <v>3554300</v>
      </c>
      <c r="F640" s="94">
        <v>1556.67</v>
      </c>
      <c r="G640" s="94">
        <v>4.2828400329781839</v>
      </c>
      <c r="H640" s="94">
        <v>5.9039149987316089</v>
      </c>
      <c r="I640" s="223">
        <f>PRESSÃO!K640</f>
        <v>11.56</v>
      </c>
      <c r="J640" s="223">
        <f>PRESSÃO!L640</f>
        <v>1.6210749657534249</v>
      </c>
      <c r="K640" s="108" t="s">
        <v>137</v>
      </c>
      <c r="L640" s="108" t="s">
        <v>137</v>
      </c>
      <c r="M640" s="108" t="s">
        <v>137</v>
      </c>
      <c r="N640" s="108" t="s">
        <v>137</v>
      </c>
      <c r="O640" s="108" t="s">
        <v>137</v>
      </c>
      <c r="P640" s="108" t="s">
        <v>137</v>
      </c>
      <c r="Q640" s="108" t="s">
        <v>137</v>
      </c>
      <c r="R640" s="108" t="s">
        <v>137</v>
      </c>
      <c r="S640" s="108" t="s">
        <v>137</v>
      </c>
      <c r="T640" s="108" t="s">
        <v>137</v>
      </c>
      <c r="U640" s="299">
        <f>(I640*31536000)/FM!I640</f>
        <v>16551.174067011714</v>
      </c>
      <c r="V640" s="299">
        <f>(J640*31536000)/FM!I640</f>
        <v>2320.994284935985</v>
      </c>
      <c r="W640" s="87">
        <v>85.33</v>
      </c>
      <c r="X640" s="86">
        <v>100</v>
      </c>
      <c r="Y640" s="87">
        <v>83.35</v>
      </c>
      <c r="Z640" s="87">
        <v>20.38</v>
      </c>
      <c r="AA640" s="87">
        <v>100</v>
      </c>
      <c r="AB640" s="223">
        <f>(PRESSÃO!M640/PRESSÃO!J640)*100</f>
        <v>3.9724555663553129</v>
      </c>
      <c r="AC640" s="223">
        <f>(PRESSÃO!M640/PRESSÃO!K640)*100</f>
        <v>2.0288096885813149</v>
      </c>
      <c r="AD640" s="223">
        <f>(PRESSÃO!N640/PRESSÃO!I640)*100</f>
        <v>3.1106041545838563</v>
      </c>
      <c r="AE640" s="223">
        <f>(PRESSÃO!O640/PRESSÃO!L640)*100</f>
        <v>6.2494457159737307</v>
      </c>
      <c r="AF640" s="108">
        <v>1</v>
      </c>
      <c r="AG640" s="129"/>
    </row>
    <row r="641" spans="1:33" ht="15" customHeight="1" x14ac:dyDescent="0.2">
      <c r="A641" s="277">
        <v>12</v>
      </c>
      <c r="B641" s="279">
        <v>30</v>
      </c>
      <c r="C641" s="4" t="s">
        <v>746</v>
      </c>
      <c r="D641" s="1" t="s">
        <v>11</v>
      </c>
      <c r="E641" s="291">
        <v>3554409</v>
      </c>
      <c r="F641" s="94">
        <v>219.89</v>
      </c>
      <c r="G641" s="94">
        <v>0.65043131341958405</v>
      </c>
      <c r="H641" s="94">
        <v>0.96063701674277002</v>
      </c>
      <c r="I641" s="223">
        <f>PRESSÃO!K641</f>
        <v>2.66</v>
      </c>
      <c r="J641" s="223">
        <f>PRESSÃO!L641</f>
        <v>0.31020570332318598</v>
      </c>
      <c r="K641" s="108" t="s">
        <v>137</v>
      </c>
      <c r="L641" s="108" t="s">
        <v>137</v>
      </c>
      <c r="M641" s="108" t="s">
        <v>137</v>
      </c>
      <c r="N641" s="108" t="s">
        <v>137</v>
      </c>
      <c r="O641" s="108" t="s">
        <v>137</v>
      </c>
      <c r="P641" s="108" t="s">
        <v>137</v>
      </c>
      <c r="Q641" s="108" t="s">
        <v>137</v>
      </c>
      <c r="R641" s="108" t="s">
        <v>137</v>
      </c>
      <c r="S641" s="108" t="s">
        <v>137</v>
      </c>
      <c r="T641" s="108" t="s">
        <v>137</v>
      </c>
      <c r="U641" s="299">
        <f>(I641*31536000)/FM!I641</f>
        <v>9446.594594594595</v>
      </c>
      <c r="V641" s="299">
        <f>(J641*31536000)/FM!I641</f>
        <v>1101.649443693693</v>
      </c>
      <c r="W641" s="87">
        <v>80.67</v>
      </c>
      <c r="X641" s="86">
        <v>95.32</v>
      </c>
      <c r="Y641" s="87">
        <v>86.13</v>
      </c>
      <c r="Z641" s="87">
        <v>43.65</v>
      </c>
      <c r="AA641" s="87">
        <v>84.63</v>
      </c>
      <c r="AB641" s="223">
        <f>(PRESSÃO!M641/PRESSÃO!J641)*100</f>
        <v>15.088435847648787</v>
      </c>
      <c r="AC641" s="223">
        <f>(PRESSÃO!M641/PRESSÃO!K641)*100</f>
        <v>5.4490639097744351</v>
      </c>
      <c r="AD641" s="223">
        <f>(PRESSÃO!N641/PRESSÃO!I641)*100</f>
        <v>13.272731219862063</v>
      </c>
      <c r="AE641" s="223">
        <f>(PRESSÃO!O641/PRESSÃO!L641)*100</f>
        <v>18.895558454298374</v>
      </c>
      <c r="AF641" s="108">
        <v>0</v>
      </c>
      <c r="AG641" s="129"/>
    </row>
    <row r="642" spans="1:33" ht="15" customHeight="1" x14ac:dyDescent="0.2">
      <c r="A642" s="277">
        <v>10</v>
      </c>
      <c r="B642" s="279">
        <v>30</v>
      </c>
      <c r="C642" s="4" t="s">
        <v>747</v>
      </c>
      <c r="D642" s="1" t="s">
        <v>54</v>
      </c>
      <c r="E642" s="291">
        <v>3554508</v>
      </c>
      <c r="F642" s="94">
        <v>392.51</v>
      </c>
      <c r="G642" s="94">
        <v>0.81053748287671246</v>
      </c>
      <c r="H642" s="94">
        <v>1.3408891692034501</v>
      </c>
      <c r="I642" s="223">
        <f>PRESSÃO!K642</f>
        <v>3.72</v>
      </c>
      <c r="J642" s="223">
        <f>PRESSÃO!L642</f>
        <v>0.53035168632673768</v>
      </c>
      <c r="K642" s="108" t="s">
        <v>137</v>
      </c>
      <c r="L642" s="108" t="s">
        <v>137</v>
      </c>
      <c r="M642" s="108" t="s">
        <v>137</v>
      </c>
      <c r="N642" s="108" t="s">
        <v>137</v>
      </c>
      <c r="O642" s="108" t="s">
        <v>137</v>
      </c>
      <c r="P642" s="108" t="s">
        <v>137</v>
      </c>
      <c r="Q642" s="108" t="s">
        <v>137</v>
      </c>
      <c r="R642" s="108" t="s">
        <v>137</v>
      </c>
      <c r="S642" s="108" t="s">
        <v>137</v>
      </c>
      <c r="T642" s="108" t="s">
        <v>137</v>
      </c>
      <c r="U642" s="299">
        <f>(I642*31536000)/FM!I642</f>
        <v>2975.1697902665414</v>
      </c>
      <c r="V642" s="299">
        <f>(J642*31536000)/FM!I642</f>
        <v>424.16298800436203</v>
      </c>
      <c r="W642" s="87">
        <v>99.32</v>
      </c>
      <c r="X642" s="86">
        <v>100</v>
      </c>
      <c r="Y642" s="87">
        <v>89.97</v>
      </c>
      <c r="Z642" s="87">
        <v>40</v>
      </c>
      <c r="AA642" s="87">
        <v>98.96</v>
      </c>
      <c r="AB642" s="223">
        <f>(PRESSÃO!M642/PRESSÃO!J642)*100</f>
        <v>8.2369000016318275</v>
      </c>
      <c r="AC642" s="223">
        <f>(PRESSÃO!M642/PRESSÃO!K642)*100</f>
        <v>2.9690241935483863</v>
      </c>
      <c r="AD642" s="223">
        <f>(PRESSÃO!N642/PRESSÃO!I642)*100</f>
        <v>8.297962946919057</v>
      </c>
      <c r="AE642" s="223">
        <f>(PRESSÃO!O642/PRESSÃO!L642)*100</f>
        <v>8.1435773871362507</v>
      </c>
      <c r="AF642" s="108">
        <v>2</v>
      </c>
      <c r="AG642" s="129"/>
    </row>
    <row r="643" spans="1:33" ht="15" customHeight="1" x14ac:dyDescent="0.2">
      <c r="A643" s="277">
        <v>14</v>
      </c>
      <c r="B643" s="279">
        <v>30</v>
      </c>
      <c r="C643" s="4" t="s">
        <v>748</v>
      </c>
      <c r="D643" s="1" t="s">
        <v>8</v>
      </c>
      <c r="E643" s="291">
        <v>3554607</v>
      </c>
      <c r="F643" s="94">
        <v>197.22</v>
      </c>
      <c r="G643" s="94">
        <v>0.75049766933028916</v>
      </c>
      <c r="H643" s="94">
        <v>1.0106701946981229</v>
      </c>
      <c r="I643" s="223">
        <f>PRESSÃO!K643</f>
        <v>2.27</v>
      </c>
      <c r="J643" s="223">
        <f>PRESSÃO!L643</f>
        <v>0.26017252536783375</v>
      </c>
      <c r="K643" s="108" t="s">
        <v>137</v>
      </c>
      <c r="L643" s="108" t="s">
        <v>137</v>
      </c>
      <c r="M643" s="108" t="s">
        <v>137</v>
      </c>
      <c r="N643" s="108" t="s">
        <v>137</v>
      </c>
      <c r="O643" s="108" t="s">
        <v>137</v>
      </c>
      <c r="P643" s="108" t="s">
        <v>137</v>
      </c>
      <c r="Q643" s="108" t="s">
        <v>137</v>
      </c>
      <c r="R643" s="108" t="s">
        <v>137</v>
      </c>
      <c r="S643" s="108" t="s">
        <v>137</v>
      </c>
      <c r="T643" s="108" t="s">
        <v>137</v>
      </c>
      <c r="U643" s="299">
        <f>(I643*31536000)/FM!I643</f>
        <v>27671.71240819482</v>
      </c>
      <c r="V643" s="299">
        <f>(J643*31536000)/FM!I643</f>
        <v>3171.5503517587958</v>
      </c>
      <c r="W643" s="87">
        <v>67.47</v>
      </c>
      <c r="X643" s="86">
        <v>92.63</v>
      </c>
      <c r="Y643" s="87">
        <v>64.47</v>
      </c>
      <c r="Z643" s="87">
        <v>16.07</v>
      </c>
      <c r="AA643" s="87">
        <v>92.77</v>
      </c>
      <c r="AB643" s="223">
        <f>(PRESSÃO!M643/PRESSÃO!J643)*100</f>
        <v>2.2915586233269396</v>
      </c>
      <c r="AC643" s="223">
        <f>(PRESSÃO!M643/PRESSÃO!K643)*100</f>
        <v>1.0202687224669604</v>
      </c>
      <c r="AD643" s="223">
        <f>(PRESSÃO!N643/PRESSÃO!I643)*100</f>
        <v>1.4128491577411564</v>
      </c>
      <c r="AE643" s="223">
        <f>(PRESSÃO!O643/PRESSÃO!L643)*100</f>
        <v>4.8262974663628482</v>
      </c>
      <c r="AF643" s="108">
        <v>0</v>
      </c>
      <c r="AG643" s="129"/>
    </row>
    <row r="644" spans="1:33" ht="15" customHeight="1" x14ac:dyDescent="0.2">
      <c r="A644" s="277">
        <v>10</v>
      </c>
      <c r="B644" s="279">
        <v>30</v>
      </c>
      <c r="C644" s="4" t="s">
        <v>749</v>
      </c>
      <c r="D644" s="1" t="s">
        <v>54</v>
      </c>
      <c r="E644" s="291">
        <v>3554656</v>
      </c>
      <c r="F644" s="94">
        <v>71.3</v>
      </c>
      <c r="G644" s="94">
        <v>0.14009289827498733</v>
      </c>
      <c r="H644" s="94">
        <v>0.24015925418569251</v>
      </c>
      <c r="I644" s="223">
        <f>PRESSÃO!K644</f>
        <v>0.66</v>
      </c>
      <c r="J644" s="223">
        <f>PRESSÃO!L644</f>
        <v>0.10006635591070517</v>
      </c>
      <c r="K644" s="108" t="s">
        <v>137</v>
      </c>
      <c r="L644" s="108" t="s">
        <v>137</v>
      </c>
      <c r="M644" s="108" t="s">
        <v>137</v>
      </c>
      <c r="N644" s="108" t="s">
        <v>137</v>
      </c>
      <c r="O644" s="108" t="s">
        <v>137</v>
      </c>
      <c r="P644" s="108" t="s">
        <v>137</v>
      </c>
      <c r="Q644" s="108" t="s">
        <v>137</v>
      </c>
      <c r="R644" s="108" t="s">
        <v>137</v>
      </c>
      <c r="S644" s="108" t="s">
        <v>137</v>
      </c>
      <c r="T644" s="108" t="s">
        <v>137</v>
      </c>
      <c r="U644" s="299">
        <f>(I644*31536000)/FM!I644</f>
        <v>9077.0867858700385</v>
      </c>
      <c r="V644" s="299">
        <f>(J644*31536000)/FM!I644</f>
        <v>1376.2287832533791</v>
      </c>
      <c r="W644" s="87">
        <v>90.48</v>
      </c>
      <c r="X644" s="86">
        <v>100</v>
      </c>
      <c r="Y644" s="87">
        <v>56.17</v>
      </c>
      <c r="Z644" s="87">
        <v>31.58</v>
      </c>
      <c r="AA644" s="87">
        <v>100</v>
      </c>
      <c r="AB644" s="223">
        <f>(PRESSÃO!M644/PRESSÃO!J644)*100</f>
        <v>7.2914949954250945</v>
      </c>
      <c r="AC644" s="223">
        <f>(PRESSÃO!M644/PRESSÃO!K644)*100</f>
        <v>2.6532121212121211</v>
      </c>
      <c r="AD644" s="223">
        <f>(PRESSÃO!N644/PRESSÃO!I644)*100</f>
        <v>12.499705706443017</v>
      </c>
      <c r="AE644" s="223">
        <f>(PRESSÃO!O644/PRESSÃO!L644)*100</f>
        <v>0</v>
      </c>
      <c r="AF644" s="108">
        <v>0</v>
      </c>
      <c r="AG644" s="129"/>
    </row>
    <row r="645" spans="1:33" ht="15" customHeight="1" x14ac:dyDescent="0.2">
      <c r="A645" s="277">
        <v>13</v>
      </c>
      <c r="B645" s="279">
        <v>30</v>
      </c>
      <c r="C645" s="4" t="s">
        <v>750</v>
      </c>
      <c r="D645" s="1" t="s">
        <v>10</v>
      </c>
      <c r="E645" s="291">
        <v>3554706</v>
      </c>
      <c r="F645" s="94">
        <v>311.17</v>
      </c>
      <c r="G645" s="94">
        <v>1.0206768302891933</v>
      </c>
      <c r="H645" s="94">
        <v>1.3709090759766618</v>
      </c>
      <c r="I645" s="223">
        <f>PRESSÃO!K645</f>
        <v>3.05</v>
      </c>
      <c r="J645" s="223">
        <f>PRESSÃO!L645</f>
        <v>0.35023224568746847</v>
      </c>
      <c r="K645" s="108" t="s">
        <v>137</v>
      </c>
      <c r="L645" s="108" t="s">
        <v>137</v>
      </c>
      <c r="M645" s="108" t="s">
        <v>137</v>
      </c>
      <c r="N645" s="108" t="s">
        <v>137</v>
      </c>
      <c r="O645" s="108" t="s">
        <v>137</v>
      </c>
      <c r="P645" s="108" t="s">
        <v>137</v>
      </c>
      <c r="Q645" s="108" t="s">
        <v>137</v>
      </c>
      <c r="R645" s="108" t="s">
        <v>137</v>
      </c>
      <c r="S645" s="108" t="s">
        <v>137</v>
      </c>
      <c r="T645" s="108" t="s">
        <v>137</v>
      </c>
      <c r="U645" s="299">
        <f>(I645*31536000)/FM!I645</f>
        <v>10063.276836158193</v>
      </c>
      <c r="V645" s="299">
        <f>(J645*31536000)/FM!I645</f>
        <v>1155.5685394433988</v>
      </c>
      <c r="W645" s="87">
        <v>90.21</v>
      </c>
      <c r="X645" s="86">
        <v>85.09</v>
      </c>
      <c r="Y645" s="87">
        <v>87.57</v>
      </c>
      <c r="Z645" s="87">
        <v>40.26</v>
      </c>
      <c r="AA645" s="87">
        <v>100</v>
      </c>
      <c r="AB645" s="223">
        <f>(PRESSÃO!M645/PRESSÃO!J645)*100</f>
        <v>2.9977115711136784</v>
      </c>
      <c r="AC645" s="223">
        <f>(PRESSÃO!M645/PRESSÃO!K645)*100</f>
        <v>1.3474065573770491</v>
      </c>
      <c r="AD645" s="223">
        <f>(PRESSÃO!N645/PRESSÃO!I645)*100</f>
        <v>3.7346101007504755</v>
      </c>
      <c r="AE645" s="223">
        <f>(PRESSÃO!O645/PRESSÃO!L645)*100</f>
        <v>0.85017871331501427</v>
      </c>
      <c r="AF645" s="108">
        <v>0</v>
      </c>
      <c r="AG645" s="129"/>
    </row>
    <row r="646" spans="1:33" ht="15" customHeight="1" x14ac:dyDescent="0.2">
      <c r="A646" s="277">
        <v>13</v>
      </c>
      <c r="B646" s="279">
        <v>30</v>
      </c>
      <c r="C646" s="4" t="s">
        <v>751</v>
      </c>
      <c r="D646" s="1" t="s">
        <v>10</v>
      </c>
      <c r="E646" s="291">
        <v>3554755</v>
      </c>
      <c r="F646" s="94">
        <v>63.38</v>
      </c>
      <c r="G646" s="94">
        <v>0.30019906773211563</v>
      </c>
      <c r="H646" s="94">
        <v>0.3902587880517504</v>
      </c>
      <c r="I646" s="223">
        <f>PRESSÃO!K646</f>
        <v>0.74</v>
      </c>
      <c r="J646" s="223">
        <f>PRESSÃO!L646</f>
        <v>9.0059720319634773E-2</v>
      </c>
      <c r="K646" s="108" t="s">
        <v>137</v>
      </c>
      <c r="L646" s="108" t="s">
        <v>137</v>
      </c>
      <c r="M646" s="108" t="s">
        <v>137</v>
      </c>
      <c r="N646" s="108" t="s">
        <v>137</v>
      </c>
      <c r="O646" s="108" t="s">
        <v>137</v>
      </c>
      <c r="P646" s="108" t="s">
        <v>137</v>
      </c>
      <c r="Q646" s="108" t="s">
        <v>137</v>
      </c>
      <c r="R646" s="108" t="s">
        <v>137</v>
      </c>
      <c r="S646" s="108" t="s">
        <v>137</v>
      </c>
      <c r="T646" s="108" t="s">
        <v>137</v>
      </c>
      <c r="U646" s="299">
        <f>(I646*31536000)/FM!I646</f>
        <v>14255.736102626755</v>
      </c>
      <c r="V646" s="299">
        <f>(J646*31536000)/FM!I646</f>
        <v>1734.9562248014674</v>
      </c>
      <c r="W646" s="87">
        <v>100</v>
      </c>
      <c r="X646" s="86">
        <v>91.83</v>
      </c>
      <c r="Y646" s="87">
        <v>100</v>
      </c>
      <c r="Z646" s="87">
        <v>28.89</v>
      </c>
      <c r="AA646" s="87">
        <v>100</v>
      </c>
      <c r="AB646" s="223">
        <f>(PRESSÃO!M646/PRESSÃO!J646)*100</f>
        <v>19.603427864347065</v>
      </c>
      <c r="AC646" s="223">
        <f>(PRESSÃO!M646/PRESSÃO!K646)*100</f>
        <v>10.33839189189189</v>
      </c>
      <c r="AD646" s="223">
        <f>(PRESSÃO!N646/PRESSÃO!I646)*100</f>
        <v>22.585912911796292</v>
      </c>
      <c r="AE646" s="223">
        <f>(PRESSÃO!O646/PRESSÃO!L646)*100</f>
        <v>9.6618110395163264</v>
      </c>
      <c r="AF646" s="108">
        <v>0</v>
      </c>
      <c r="AG646" s="129"/>
    </row>
    <row r="647" spans="1:33" ht="15" customHeight="1" x14ac:dyDescent="0.2">
      <c r="A647" s="277">
        <v>2</v>
      </c>
      <c r="B647" s="279">
        <v>30</v>
      </c>
      <c r="C647" s="4" t="s">
        <v>752</v>
      </c>
      <c r="D647" s="1" t="s">
        <v>6</v>
      </c>
      <c r="E647" s="291">
        <v>3554805</v>
      </c>
      <c r="F647" s="94">
        <v>192.42</v>
      </c>
      <c r="G647" s="94">
        <v>0.96063701674277002</v>
      </c>
      <c r="H647" s="94">
        <v>1.2608360844748858</v>
      </c>
      <c r="I647" s="223">
        <f>PRESSÃO!K647</f>
        <v>2.9</v>
      </c>
      <c r="J647" s="223">
        <f>PRESSÃO!L647</f>
        <v>0.3001990677321158</v>
      </c>
      <c r="K647" s="108" t="s">
        <v>137</v>
      </c>
      <c r="L647" s="108" t="s">
        <v>137</v>
      </c>
      <c r="M647" s="108" t="s">
        <v>137</v>
      </c>
      <c r="N647" s="108" t="s">
        <v>137</v>
      </c>
      <c r="O647" s="108" t="s">
        <v>137</v>
      </c>
      <c r="P647" s="108" t="s">
        <v>137</v>
      </c>
      <c r="Q647" s="108" t="s">
        <v>137</v>
      </c>
      <c r="R647" s="108" t="s">
        <v>137</v>
      </c>
      <c r="S647" s="108" t="s">
        <v>137</v>
      </c>
      <c r="T647" s="108" t="s">
        <v>137</v>
      </c>
      <c r="U647" s="299">
        <f>(I647*31536000)/FM!I647</f>
        <v>2070.32190881514</v>
      </c>
      <c r="V647" s="299">
        <f>(J647*31536000)/FM!I647</f>
        <v>214.31334721782054</v>
      </c>
      <c r="W647" s="87">
        <v>98.91</v>
      </c>
      <c r="X647" s="86">
        <v>100</v>
      </c>
      <c r="Y647" s="87">
        <v>79.680000000000007</v>
      </c>
      <c r="Z647" s="87">
        <v>37.31</v>
      </c>
      <c r="AA647" s="87">
        <v>100</v>
      </c>
      <c r="AB647" s="223">
        <f>(PRESSÃO!M647/PRESSÃO!J647)*100</f>
        <v>36.962758739102611</v>
      </c>
      <c r="AC647" s="223">
        <f>(PRESSÃO!M647/PRESSÃO!K647)*100</f>
        <v>16.070337931034484</v>
      </c>
      <c r="AD647" s="223">
        <f>(PRESSÃO!N647/PRESSÃO!I647)*100</f>
        <v>46.961598620220499</v>
      </c>
      <c r="AE647" s="223">
        <f>(PRESSÃO!O647/PRESSÃO!L647)*100</f>
        <v>4.9664711195253917</v>
      </c>
      <c r="AF647" s="108">
        <v>0</v>
      </c>
      <c r="AG647" s="129"/>
    </row>
    <row r="648" spans="1:33" ht="15" customHeight="1" x14ac:dyDescent="0.2">
      <c r="A648" s="277">
        <v>18</v>
      </c>
      <c r="B648" s="279">
        <v>30</v>
      </c>
      <c r="C648" s="4" t="s">
        <v>753</v>
      </c>
      <c r="D648" s="1" t="s">
        <v>1</v>
      </c>
      <c r="E648" s="291">
        <v>3554904</v>
      </c>
      <c r="F648" s="94">
        <v>152.69999999999999</v>
      </c>
      <c r="G648" s="94">
        <v>0.26017252536783358</v>
      </c>
      <c r="H648" s="94">
        <v>0.3502322456874683</v>
      </c>
      <c r="I648" s="223">
        <f>PRESSÃO!K648</f>
        <v>1.1299999999999999</v>
      </c>
      <c r="J648" s="223">
        <f>PRESSÃO!L648</f>
        <v>9.0059720319634717E-2</v>
      </c>
      <c r="K648" s="108" t="s">
        <v>137</v>
      </c>
      <c r="L648" s="108" t="s">
        <v>137</v>
      </c>
      <c r="M648" s="108" t="s">
        <v>137</v>
      </c>
      <c r="N648" s="108" t="s">
        <v>137</v>
      </c>
      <c r="O648" s="108" t="s">
        <v>137</v>
      </c>
      <c r="P648" s="108" t="s">
        <v>137</v>
      </c>
      <c r="Q648" s="108" t="s">
        <v>137</v>
      </c>
      <c r="R648" s="108" t="s">
        <v>137</v>
      </c>
      <c r="S648" s="108" t="s">
        <v>137</v>
      </c>
      <c r="T648" s="108" t="s">
        <v>137</v>
      </c>
      <c r="U648" s="299">
        <f>(I648*31536000)/FM!I648</f>
        <v>6475.6823550790477</v>
      </c>
      <c r="V648" s="299">
        <f>(J648*31536000)/FM!I648</f>
        <v>516.10455024532075</v>
      </c>
      <c r="W648" s="87">
        <v>92.73</v>
      </c>
      <c r="X648" s="86">
        <v>84.72</v>
      </c>
      <c r="Y648" s="87">
        <v>83.23</v>
      </c>
      <c r="Z648" s="87">
        <v>16.829999999999998</v>
      </c>
      <c r="AA648" s="87">
        <v>100</v>
      </c>
      <c r="AB648" s="223">
        <f>(PRESSÃO!M648/PRESSÃO!J648)*100</f>
        <v>6.507196376297415</v>
      </c>
      <c r="AC648" s="223">
        <f>(PRESSÃO!M648/PRESSÃO!K648)*100</f>
        <v>2.0168407079646018</v>
      </c>
      <c r="AD648" s="223">
        <f>(PRESSÃO!N648/PRESSÃO!I648)*100</f>
        <v>8.3384669343268722</v>
      </c>
      <c r="AE648" s="223">
        <f>(PRESSÃO!O648/PRESSÃO!L648)*100</f>
        <v>1.2168592086567618</v>
      </c>
      <c r="AF648" s="108">
        <v>0</v>
      </c>
      <c r="AG648" s="129"/>
    </row>
    <row r="649" spans="1:33" ht="15" customHeight="1" x14ac:dyDescent="0.2">
      <c r="A649" s="277">
        <v>5</v>
      </c>
      <c r="B649" s="279">
        <v>30</v>
      </c>
      <c r="C649" s="4" t="s">
        <v>754</v>
      </c>
      <c r="D649" s="1" t="s">
        <v>9</v>
      </c>
      <c r="E649" s="291">
        <v>3554953</v>
      </c>
      <c r="F649" s="94">
        <v>126.47</v>
      </c>
      <c r="G649" s="94">
        <v>0.38025215246067989</v>
      </c>
      <c r="H649" s="94">
        <v>0.58038486428209024</v>
      </c>
      <c r="I649" s="223">
        <f>PRESSÃO!K649</f>
        <v>1.52</v>
      </c>
      <c r="J649" s="223">
        <f>PRESSÃO!L649</f>
        <v>0.20013271182141035</v>
      </c>
      <c r="K649" s="108" t="s">
        <v>137</v>
      </c>
      <c r="L649" s="108" t="s">
        <v>137</v>
      </c>
      <c r="M649" s="108" t="s">
        <v>137</v>
      </c>
      <c r="N649" s="108" t="s">
        <v>137</v>
      </c>
      <c r="O649" s="108" t="s">
        <v>137</v>
      </c>
      <c r="P649" s="108" t="s">
        <v>137</v>
      </c>
      <c r="Q649" s="108" t="s">
        <v>137</v>
      </c>
      <c r="R649" s="108" t="s">
        <v>137</v>
      </c>
      <c r="S649" s="108" t="s">
        <v>137</v>
      </c>
      <c r="T649" s="108" t="s">
        <v>137</v>
      </c>
      <c r="U649" s="299">
        <f>(I649*31536000)/FM!I649</f>
        <v>7578.6118577075094</v>
      </c>
      <c r="V649" s="299">
        <f>(J649*31536000)/FM!I649</f>
        <v>997.84746245059227</v>
      </c>
      <c r="W649" s="87" t="s">
        <v>858</v>
      </c>
      <c r="X649" s="86" t="s">
        <v>858</v>
      </c>
      <c r="Y649" s="87" t="s">
        <v>858</v>
      </c>
      <c r="Z649" s="87" t="s">
        <v>858</v>
      </c>
      <c r="AA649" s="87" t="s">
        <v>858</v>
      </c>
      <c r="AB649" s="223">
        <f>(PRESSÃO!M649/PRESSÃO!J649)*100</f>
        <v>3.7833171316693113</v>
      </c>
      <c r="AC649" s="223">
        <f>(PRESSÃO!M649/PRESSÃO!K649)*100</f>
        <v>1.4445921052631581</v>
      </c>
      <c r="AD649" s="223">
        <f>(PRESSÃO!N649/PRESSÃO!I649)*100</f>
        <v>4.5757005943047684</v>
      </c>
      <c r="AE649" s="223">
        <f>(PRESSÃO!O649/PRESSÃO!L649)*100</f>
        <v>2.2777885526619426</v>
      </c>
      <c r="AF649" s="108">
        <v>0</v>
      </c>
      <c r="AG649" s="129"/>
    </row>
    <row r="650" spans="1:33" ht="15" customHeight="1" x14ac:dyDescent="0.2">
      <c r="A650" s="277">
        <v>20</v>
      </c>
      <c r="B650" s="279">
        <v>30</v>
      </c>
      <c r="C650" s="4" t="s">
        <v>755</v>
      </c>
      <c r="D650" s="1" t="s">
        <v>3</v>
      </c>
      <c r="E650" s="291">
        <v>3555000</v>
      </c>
      <c r="F650" s="94">
        <v>629.11</v>
      </c>
      <c r="G650" s="94">
        <v>1.5510285166159312</v>
      </c>
      <c r="H650" s="94">
        <v>2.0913868385337393</v>
      </c>
      <c r="I650" s="223">
        <f>PRESSÃO!K650</f>
        <v>4.72</v>
      </c>
      <c r="J650" s="223">
        <f>PRESSÃO!L650</f>
        <v>0.54035832191780808</v>
      </c>
      <c r="K650" s="108" t="s">
        <v>137</v>
      </c>
      <c r="L650" s="108" t="s">
        <v>137</v>
      </c>
      <c r="M650" s="108" t="s">
        <v>137</v>
      </c>
      <c r="N650" s="108" t="s">
        <v>137</v>
      </c>
      <c r="O650" s="108" t="s">
        <v>137</v>
      </c>
      <c r="P650" s="108" t="s">
        <v>137</v>
      </c>
      <c r="Q650" s="108" t="s">
        <v>137</v>
      </c>
      <c r="R650" s="108" t="s">
        <v>137</v>
      </c>
      <c r="S650" s="108" t="s">
        <v>137</v>
      </c>
      <c r="T650" s="108" t="s">
        <v>137</v>
      </c>
      <c r="U650" s="299">
        <f>(I650*31536000)/FM!I650</f>
        <v>2360.5613968314383</v>
      </c>
      <c r="V650" s="299">
        <f>(J650*31536000)/FM!I650</f>
        <v>270.24343118131208</v>
      </c>
      <c r="W650" s="87">
        <v>97.98</v>
      </c>
      <c r="X650" s="86">
        <v>100</v>
      </c>
      <c r="Y650" s="87">
        <v>97.1</v>
      </c>
      <c r="Z650" s="87">
        <v>19.25</v>
      </c>
      <c r="AA650" s="87">
        <v>100</v>
      </c>
      <c r="AB650" s="223">
        <f>(PRESSÃO!M650/PRESSÃO!J650)*100</f>
        <v>10.663708687980353</v>
      </c>
      <c r="AC650" s="223">
        <f>(PRESSÃO!M650/PRESSÃO!K650)*100</f>
        <v>4.7249872881355941</v>
      </c>
      <c r="AD650" s="223">
        <f>(PRESSÃO!N650/PRESSÃO!I650)*100</f>
        <v>0.70831063918603621</v>
      </c>
      <c r="AE650" s="223">
        <f>(PRESSÃO!O650/PRESSÃO!L650)*100</f>
        <v>39.239388272482572</v>
      </c>
      <c r="AF650" s="108">
        <v>1</v>
      </c>
      <c r="AG650" s="129"/>
    </row>
    <row r="651" spans="1:33" ht="15" customHeight="1" x14ac:dyDescent="0.2">
      <c r="A651" s="277">
        <v>20</v>
      </c>
      <c r="B651" s="279">
        <v>30</v>
      </c>
      <c r="C651" s="4" t="s">
        <v>756</v>
      </c>
      <c r="D651" s="1" t="s">
        <v>3</v>
      </c>
      <c r="E651" s="291">
        <v>3555109</v>
      </c>
      <c r="F651" s="94">
        <v>244.65</v>
      </c>
      <c r="G651" s="94">
        <v>0.51033841514459666</v>
      </c>
      <c r="H651" s="94">
        <v>0.72047776255707763</v>
      </c>
      <c r="I651" s="223">
        <f>PRESSÃO!K651</f>
        <v>1.74</v>
      </c>
      <c r="J651" s="223">
        <f>PRESSÃO!L651</f>
        <v>0.21013934741248097</v>
      </c>
      <c r="K651" s="108" t="s">
        <v>137</v>
      </c>
      <c r="L651" s="108" t="s">
        <v>137</v>
      </c>
      <c r="M651" s="108" t="s">
        <v>137</v>
      </c>
      <c r="N651" s="108" t="s">
        <v>137</v>
      </c>
      <c r="O651" s="108" t="s">
        <v>137</v>
      </c>
      <c r="P651" s="108" t="s">
        <v>137</v>
      </c>
      <c r="Q651" s="108" t="s">
        <v>137</v>
      </c>
      <c r="R651" s="108" t="s">
        <v>137</v>
      </c>
      <c r="S651" s="108" t="s">
        <v>137</v>
      </c>
      <c r="T651" s="108" t="s">
        <v>137</v>
      </c>
      <c r="U651" s="299">
        <f>(I651*31536000)/FM!I651</f>
        <v>3711.8744503821958</v>
      </c>
      <c r="V651" s="299">
        <f>(J651*31536000)/FM!I651</f>
        <v>448.28211188527365</v>
      </c>
      <c r="W651" s="87">
        <v>99.43</v>
      </c>
      <c r="X651" s="86">
        <v>78.53</v>
      </c>
      <c r="Y651" s="87">
        <v>99.43</v>
      </c>
      <c r="Z651" s="87">
        <v>9.86</v>
      </c>
      <c r="AA651" s="87">
        <v>100</v>
      </c>
      <c r="AB651" s="223">
        <f>(PRESSÃO!M651/PRESSÃO!J651)*100</f>
        <v>17.534739663806288</v>
      </c>
      <c r="AC651" s="223">
        <f>(PRESSÃO!M651/PRESSÃO!K651)*100</f>
        <v>7.2605689655172414</v>
      </c>
      <c r="AD651" s="223">
        <f>(PRESSÃO!N651/PRESSÃO!I651)*100</f>
        <v>1.0366258629582243</v>
      </c>
      <c r="AE651" s="223">
        <f>(PRESSÃO!O651/PRESSÃO!L651)*100</f>
        <v>57.601587465865876</v>
      </c>
      <c r="AF651" s="108">
        <v>0</v>
      </c>
      <c r="AG651" s="129"/>
    </row>
    <row r="652" spans="1:33" ht="15" customHeight="1" x14ac:dyDescent="0.2">
      <c r="A652" s="277">
        <v>19</v>
      </c>
      <c r="B652" s="279">
        <v>30</v>
      </c>
      <c r="C652" s="4" t="s">
        <v>757</v>
      </c>
      <c r="D652" s="1" t="s">
        <v>2</v>
      </c>
      <c r="E652" s="291">
        <v>3555208</v>
      </c>
      <c r="F652" s="94">
        <v>153.09</v>
      </c>
      <c r="G652" s="94">
        <v>0.27017916095890415</v>
      </c>
      <c r="H652" s="94">
        <v>0.3502322456874683</v>
      </c>
      <c r="I652" s="223">
        <f>PRESSÃO!K652</f>
        <v>1.1200000000000001</v>
      </c>
      <c r="J652" s="223">
        <f>PRESSÃO!L652</f>
        <v>8.005308472856415E-2</v>
      </c>
      <c r="K652" s="108" t="s">
        <v>137</v>
      </c>
      <c r="L652" s="108" t="s">
        <v>137</v>
      </c>
      <c r="M652" s="108" t="s">
        <v>137</v>
      </c>
      <c r="N652" s="108" t="s">
        <v>137</v>
      </c>
      <c r="O652" s="108" t="s">
        <v>137</v>
      </c>
      <c r="P652" s="108" t="s">
        <v>137</v>
      </c>
      <c r="Q652" s="108" t="s">
        <v>137</v>
      </c>
      <c r="R652" s="108" t="s">
        <v>137</v>
      </c>
      <c r="S652" s="108" t="s">
        <v>137</v>
      </c>
      <c r="T652" s="108" t="s">
        <v>137</v>
      </c>
      <c r="U652" s="299">
        <f>(I652*31536000)/FM!I652</f>
        <v>18367.301092043683</v>
      </c>
      <c r="V652" s="299">
        <f>(J652*31536000)/FM!I652</f>
        <v>1312.8206344253765</v>
      </c>
      <c r="W652" s="87">
        <v>79.489999999999995</v>
      </c>
      <c r="X652" s="86">
        <v>96.07</v>
      </c>
      <c r="Y652" s="87">
        <v>77.8</v>
      </c>
      <c r="Z652" s="87">
        <v>17.559999999999999</v>
      </c>
      <c r="AA652" s="87">
        <v>97.08</v>
      </c>
      <c r="AB652" s="223">
        <f>(PRESSÃO!M652/PRESSÃO!J652)*100</f>
        <v>17.595010384906132</v>
      </c>
      <c r="AC652" s="223">
        <f>(PRESSÃO!M652/PRESSÃO!K652)*100</f>
        <v>5.5020892857142849</v>
      </c>
      <c r="AD652" s="223">
        <f>(PRESSÃO!N652/PRESSÃO!I652)*100</f>
        <v>20.756301041489273</v>
      </c>
      <c r="AE652" s="223">
        <f>(PRESSÃO!O652/PRESSÃO!L652)*100</f>
        <v>6.9256544189380191</v>
      </c>
      <c r="AF652" s="108">
        <v>0</v>
      </c>
      <c r="AG652" s="129"/>
    </row>
    <row r="653" spans="1:33" ht="15" customHeight="1" x14ac:dyDescent="0.2">
      <c r="A653" s="277">
        <v>15</v>
      </c>
      <c r="B653" s="279">
        <v>30</v>
      </c>
      <c r="C653" s="4" t="s">
        <v>758</v>
      </c>
      <c r="D653" s="1" t="s">
        <v>17</v>
      </c>
      <c r="E653" s="291">
        <v>3555307</v>
      </c>
      <c r="F653" s="94">
        <v>147.36000000000001</v>
      </c>
      <c r="G653" s="94">
        <v>0.24015925418569251</v>
      </c>
      <c r="H653" s="94">
        <v>0.36023888127853881</v>
      </c>
      <c r="I653" s="223">
        <f>PRESSÃO!K653</f>
        <v>1.1200000000000001</v>
      </c>
      <c r="J653" s="223">
        <f>PRESSÃO!L653</f>
        <v>0.12007962709284631</v>
      </c>
      <c r="K653" s="108" t="s">
        <v>137</v>
      </c>
      <c r="L653" s="108" t="s">
        <v>137</v>
      </c>
      <c r="M653" s="108" t="s">
        <v>137</v>
      </c>
      <c r="N653" s="108" t="s">
        <v>137</v>
      </c>
      <c r="O653" s="108" t="s">
        <v>137</v>
      </c>
      <c r="P653" s="108" t="s">
        <v>137</v>
      </c>
      <c r="Q653" s="108" t="s">
        <v>137</v>
      </c>
      <c r="R653" s="108" t="s">
        <v>137</v>
      </c>
      <c r="S653" s="108" t="s">
        <v>137</v>
      </c>
      <c r="T653" s="108" t="s">
        <v>137</v>
      </c>
      <c r="U653" s="299">
        <f>(I653*31536000)/FM!I653</f>
        <v>18897.977528089887</v>
      </c>
      <c r="V653" s="299">
        <f>(J653*31536000)/FM!I653</f>
        <v>2026.1268699839493</v>
      </c>
      <c r="W653" s="87">
        <v>86.25</v>
      </c>
      <c r="X653" s="86">
        <v>71.11</v>
      </c>
      <c r="Y653" s="87">
        <v>83.54</v>
      </c>
      <c r="Z653" s="87">
        <v>11.19</v>
      </c>
      <c r="AA653" s="87">
        <v>100</v>
      </c>
      <c r="AB653" s="223">
        <f>(PRESSÃO!M653/PRESSÃO!J653)*100</f>
        <v>22.140169799808753</v>
      </c>
      <c r="AC653" s="223">
        <f>(PRESSÃO!M653/PRESSÃO!K653)*100</f>
        <v>7.1212053571428529</v>
      </c>
      <c r="AD653" s="223">
        <f>(PRESSÃO!N653/PRESSÃO!I653)*100</f>
        <v>30.344281442368615</v>
      </c>
      <c r="AE653" s="223">
        <f>(PRESSÃO!O653/PRESSÃO!L653)*100</f>
        <v>5.7319465146890396</v>
      </c>
      <c r="AF653" s="108">
        <v>0</v>
      </c>
      <c r="AG653" s="129"/>
    </row>
    <row r="654" spans="1:33" ht="15" customHeight="1" x14ac:dyDescent="0.2">
      <c r="A654" s="277">
        <v>19</v>
      </c>
      <c r="B654" s="279">
        <v>30</v>
      </c>
      <c r="C654" s="4" t="s">
        <v>759</v>
      </c>
      <c r="D654" s="1" t="s">
        <v>2</v>
      </c>
      <c r="E654" s="291">
        <v>3555356</v>
      </c>
      <c r="F654" s="94">
        <v>210.24</v>
      </c>
      <c r="G654" s="94">
        <v>0.44029196600710296</v>
      </c>
      <c r="H654" s="94">
        <v>0.57037822869101984</v>
      </c>
      <c r="I654" s="223">
        <f>PRESSÃO!K654</f>
        <v>1.57</v>
      </c>
      <c r="J654" s="223">
        <f>PRESSÃO!L654</f>
        <v>0.13008626268391688</v>
      </c>
      <c r="K654" s="108" t="s">
        <v>137</v>
      </c>
      <c r="L654" s="108" t="s">
        <v>137</v>
      </c>
      <c r="M654" s="108" t="s">
        <v>137</v>
      </c>
      <c r="N654" s="108" t="s">
        <v>137</v>
      </c>
      <c r="O654" s="108" t="s">
        <v>137</v>
      </c>
      <c r="P654" s="108" t="s">
        <v>137</v>
      </c>
      <c r="Q654" s="108" t="s">
        <v>137</v>
      </c>
      <c r="R654" s="108" t="s">
        <v>137</v>
      </c>
      <c r="S654" s="108" t="s">
        <v>137</v>
      </c>
      <c r="T654" s="108" t="s">
        <v>137</v>
      </c>
      <c r="U654" s="299">
        <f>(I654*31536000)/FM!I654</f>
        <v>8589.7848716169319</v>
      </c>
      <c r="V654" s="299">
        <f>(J654*31536000)/FM!I654</f>
        <v>711.72803261623915</v>
      </c>
      <c r="W654" s="87" t="s">
        <v>858</v>
      </c>
      <c r="X654" s="86">
        <v>89.49</v>
      </c>
      <c r="Y654" s="87" t="s">
        <v>858</v>
      </c>
      <c r="Z654" s="87" t="s">
        <v>858</v>
      </c>
      <c r="AA654" s="87" t="s">
        <v>858</v>
      </c>
      <c r="AB654" s="223">
        <f>(PRESSÃO!M654/PRESSÃO!J654)*100</f>
        <v>5.4953885725851688</v>
      </c>
      <c r="AC654" s="223">
        <f>(PRESSÃO!M654/PRESSÃO!K654)*100</f>
        <v>1.9964649681528663</v>
      </c>
      <c r="AD654" s="223">
        <f>(PRESSÃO!N654/PRESSÃO!I654)*100</f>
        <v>2.7601684650779994</v>
      </c>
      <c r="AE654" s="223">
        <f>(PRESSÃO!O654/PRESSÃO!L654)*100</f>
        <v>14.753056628763272</v>
      </c>
      <c r="AF654" s="108">
        <v>0</v>
      </c>
      <c r="AG654" s="129"/>
    </row>
    <row r="655" spans="1:33" ht="15" customHeight="1" x14ac:dyDescent="0.2">
      <c r="A655" s="277">
        <v>3</v>
      </c>
      <c r="B655" s="279">
        <v>30</v>
      </c>
      <c r="C655" s="4" t="s">
        <v>760</v>
      </c>
      <c r="D655" s="1" t="s">
        <v>13</v>
      </c>
      <c r="E655" s="291">
        <v>3555406</v>
      </c>
      <c r="F655" s="94">
        <v>712.12</v>
      </c>
      <c r="G655" s="94">
        <v>10.116708582572297</v>
      </c>
      <c r="H655" s="94">
        <v>14.459588429096904</v>
      </c>
      <c r="I655" s="223">
        <f>PRESSÃO!K655</f>
        <v>39.35</v>
      </c>
      <c r="J655" s="223">
        <f>PRESSÃO!L655</f>
        <v>4.3428798465246068</v>
      </c>
      <c r="K655" s="108" t="s">
        <v>137</v>
      </c>
      <c r="L655" s="108" t="s">
        <v>137</v>
      </c>
      <c r="M655" s="108" t="s">
        <v>137</v>
      </c>
      <c r="N655" s="108" t="s">
        <v>137</v>
      </c>
      <c r="O655" s="108" t="s">
        <v>137</v>
      </c>
      <c r="P655" s="108" t="s">
        <v>137</v>
      </c>
      <c r="Q655" s="108" t="s">
        <v>137</v>
      </c>
      <c r="R655" s="108" t="s">
        <v>137</v>
      </c>
      <c r="S655" s="108" t="s">
        <v>137</v>
      </c>
      <c r="T655" s="108" t="s">
        <v>137</v>
      </c>
      <c r="U655" s="299">
        <f>(I655*31536000)/FM!I655</f>
        <v>14621.330945423697</v>
      </c>
      <c r="V655" s="299">
        <f>(J655*31536000)/FM!I655</f>
        <v>1613.6895423696863</v>
      </c>
      <c r="W655" s="87">
        <v>72.180000000000007</v>
      </c>
      <c r="X655" s="86">
        <v>97.6</v>
      </c>
      <c r="Y655" s="87">
        <v>29.68</v>
      </c>
      <c r="Z655" s="87">
        <v>32.03</v>
      </c>
      <c r="AA655" s="87">
        <v>73.959999999999994</v>
      </c>
      <c r="AB655" s="223">
        <f>(PRESSÃO!M655/PRESSÃO!J655)*100</f>
        <v>5.6336887041734247</v>
      </c>
      <c r="AC655" s="223">
        <f>(PRESSÃO!M655/PRESSÃO!K655)*100</f>
        <v>2.0701606099110546</v>
      </c>
      <c r="AD655" s="223">
        <f>(PRESSÃO!N655/PRESSÃO!I655)*100</f>
        <v>8.0021698103926244</v>
      </c>
      <c r="AE655" s="223">
        <f>(PRESSÃO!O655/PRESSÃO!L655)*100</f>
        <v>0.11632833922501602</v>
      </c>
      <c r="AF655" s="108">
        <v>0</v>
      </c>
      <c r="AG655" s="129"/>
    </row>
    <row r="656" spans="1:33" ht="15" customHeight="1" x14ac:dyDescent="0.2">
      <c r="A656" s="277">
        <v>17</v>
      </c>
      <c r="B656" s="279">
        <v>30</v>
      </c>
      <c r="C656" s="4" t="s">
        <v>761</v>
      </c>
      <c r="D656" s="1" t="s">
        <v>7</v>
      </c>
      <c r="E656" s="291">
        <v>3555505</v>
      </c>
      <c r="F656" s="94">
        <v>283.33</v>
      </c>
      <c r="G656" s="94">
        <v>1.090723279426687</v>
      </c>
      <c r="H656" s="94">
        <v>1.3709090759766618</v>
      </c>
      <c r="I656" s="223">
        <f>PRESSÃO!K656</f>
        <v>2.59</v>
      </c>
      <c r="J656" s="223">
        <f>PRESSÃO!L656</f>
        <v>0.28018579654997477</v>
      </c>
      <c r="K656" s="108" t="s">
        <v>137</v>
      </c>
      <c r="L656" s="108" t="s">
        <v>137</v>
      </c>
      <c r="M656" s="108" t="s">
        <v>137</v>
      </c>
      <c r="N656" s="108" t="s">
        <v>137</v>
      </c>
      <c r="O656" s="108" t="s">
        <v>137</v>
      </c>
      <c r="P656" s="108" t="s">
        <v>137</v>
      </c>
      <c r="Q656" s="108" t="s">
        <v>137</v>
      </c>
      <c r="R656" s="108" t="s">
        <v>137</v>
      </c>
      <c r="S656" s="108" t="s">
        <v>137</v>
      </c>
      <c r="T656" s="108" t="s">
        <v>137</v>
      </c>
      <c r="U656" s="299">
        <f>(I656*31536000)/FM!I656</f>
        <v>17872.70021881838</v>
      </c>
      <c r="V656" s="299">
        <f>(J656*31536000)/FM!I656</f>
        <v>1933.4659256017517</v>
      </c>
      <c r="W656" s="87">
        <v>69.900000000000006</v>
      </c>
      <c r="X656" s="86">
        <v>72.95</v>
      </c>
      <c r="Y656" s="87">
        <v>66.59</v>
      </c>
      <c r="Z656" s="87">
        <v>14.09</v>
      </c>
      <c r="AA656" s="87">
        <v>95.82</v>
      </c>
      <c r="AB656" s="223">
        <f>(PRESSÃO!M656/PRESSÃO!J656)*100</f>
        <v>30.881668771387382</v>
      </c>
      <c r="AC656" s="223">
        <f>(PRESSÃO!M656/PRESSÃO!K656)*100</f>
        <v>16.345930501930507</v>
      </c>
      <c r="AD656" s="223">
        <f>(PRESSÃO!N656/PRESSÃO!I656)*100</f>
        <v>38.698156348314271</v>
      </c>
      <c r="AE656" s="223">
        <f>(PRESSÃO!O656/PRESSÃO!L656)*100</f>
        <v>0.45319927549343664</v>
      </c>
      <c r="AF656" s="108">
        <v>0</v>
      </c>
      <c r="AG656" s="129"/>
    </row>
    <row r="657" spans="1:33" ht="15" customHeight="1" x14ac:dyDescent="0.2">
      <c r="A657" s="277">
        <v>15</v>
      </c>
      <c r="B657" s="279">
        <v>30</v>
      </c>
      <c r="C657" s="4" t="s">
        <v>762</v>
      </c>
      <c r="D657" s="1" t="s">
        <v>17</v>
      </c>
      <c r="E657" s="291">
        <v>3555604</v>
      </c>
      <c r="F657" s="94">
        <v>252.21</v>
      </c>
      <c r="G657" s="94">
        <v>0.42027869482496194</v>
      </c>
      <c r="H657" s="94">
        <v>0.63041804223744291</v>
      </c>
      <c r="I657" s="223">
        <f>PRESSÃO!K657</f>
        <v>1.97</v>
      </c>
      <c r="J657" s="223">
        <f>PRESSÃO!L657</f>
        <v>0.21013934741248097</v>
      </c>
      <c r="K657" s="108" t="s">
        <v>137</v>
      </c>
      <c r="L657" s="108" t="s">
        <v>137</v>
      </c>
      <c r="M657" s="108" t="s">
        <v>137</v>
      </c>
      <c r="N657" s="108" t="s">
        <v>137</v>
      </c>
      <c r="O657" s="108" t="s">
        <v>137</v>
      </c>
      <c r="P657" s="108" t="s">
        <v>137</v>
      </c>
      <c r="Q657" s="108" t="s">
        <v>137</v>
      </c>
      <c r="R657" s="108" t="s">
        <v>137</v>
      </c>
      <c r="S657" s="108" t="s">
        <v>137</v>
      </c>
      <c r="T657" s="108" t="s">
        <v>137</v>
      </c>
      <c r="U657" s="299">
        <f>(I657*31536000)/FM!I657</f>
        <v>6466.7346726345377</v>
      </c>
      <c r="V657" s="299">
        <f>(J657*31536000)/FM!I657</f>
        <v>689.80477360258146</v>
      </c>
      <c r="W657" s="87">
        <v>100</v>
      </c>
      <c r="X657" s="86">
        <v>100</v>
      </c>
      <c r="Y657" s="87">
        <v>100</v>
      </c>
      <c r="Z657" s="87">
        <v>9.06</v>
      </c>
      <c r="AA657" s="87">
        <v>100</v>
      </c>
      <c r="AB657" s="223">
        <f>(PRESSÃO!M657/PRESSÃO!J657)*100</f>
        <v>8.5377315358826227</v>
      </c>
      <c r="AC657" s="223">
        <f>(PRESSÃO!M657/PRESSÃO!K657)*100</f>
        <v>2.7321522842639596</v>
      </c>
      <c r="AD657" s="223">
        <f>(PRESSÃO!N657/PRESSÃO!I657)*100</f>
        <v>2.2015867361189012</v>
      </c>
      <c r="AE657" s="223">
        <f>(PRESSÃO!O657/PRESSÃO!L657)*100</f>
        <v>21.210021135410067</v>
      </c>
      <c r="AF657" s="108">
        <v>0</v>
      </c>
      <c r="AG657" s="129"/>
    </row>
    <row r="658" spans="1:33" ht="15" customHeight="1" x14ac:dyDescent="0.2">
      <c r="A658" s="277">
        <v>19</v>
      </c>
      <c r="B658" s="279">
        <v>30</v>
      </c>
      <c r="C658" s="4" t="s">
        <v>763</v>
      </c>
      <c r="D658" s="1" t="s">
        <v>2</v>
      </c>
      <c r="E658" s="291">
        <v>3555703</v>
      </c>
      <c r="F658" s="94">
        <v>79.150000000000006</v>
      </c>
      <c r="G658" s="94">
        <v>0.14009289827498733</v>
      </c>
      <c r="H658" s="94">
        <v>0.19012607623033995</v>
      </c>
      <c r="I658" s="223">
        <f>PRESSÃO!K658</f>
        <v>0.59</v>
      </c>
      <c r="J658" s="223">
        <f>PRESSÃO!L658</f>
        <v>5.0033177955352615E-2</v>
      </c>
      <c r="K658" s="108" t="s">
        <v>137</v>
      </c>
      <c r="L658" s="108" t="s">
        <v>137</v>
      </c>
      <c r="M658" s="108" t="s">
        <v>137</v>
      </c>
      <c r="N658" s="108" t="s">
        <v>137</v>
      </c>
      <c r="O658" s="108" t="s">
        <v>137</v>
      </c>
      <c r="P658" s="108" t="s">
        <v>137</v>
      </c>
      <c r="Q658" s="108" t="s">
        <v>137</v>
      </c>
      <c r="R658" s="108" t="s">
        <v>137</v>
      </c>
      <c r="S658" s="108" t="s">
        <v>137</v>
      </c>
      <c r="T658" s="108" t="s">
        <v>137</v>
      </c>
      <c r="U658" s="299">
        <f>(I658*31536000)/FM!I658</f>
        <v>11035.729537366547</v>
      </c>
      <c r="V658" s="299">
        <f>(J658*31536000)/FM!I658</f>
        <v>935.85189798339263</v>
      </c>
      <c r="W658" s="87">
        <v>77.19</v>
      </c>
      <c r="X658" s="86">
        <v>76.569999999999993</v>
      </c>
      <c r="Y658" s="87">
        <v>76.34</v>
      </c>
      <c r="Z658" s="87">
        <v>9.9</v>
      </c>
      <c r="AA658" s="87">
        <v>100</v>
      </c>
      <c r="AB658" s="223">
        <f>(PRESSÃO!M658/PRESSÃO!J658)*100</f>
        <v>2.1751356163211373</v>
      </c>
      <c r="AC658" s="223">
        <f>(PRESSÃO!M658/PRESSÃO!K658)*100</f>
        <v>0.70093220338983064</v>
      </c>
      <c r="AD658" s="223">
        <f>(PRESSÃO!N658/PRESSÃO!I658)*100</f>
        <v>0</v>
      </c>
      <c r="AE658" s="223">
        <f>(PRESSÃO!O658/PRESSÃO!L658)*100</f>
        <v>8.265515342020322</v>
      </c>
      <c r="AF658" s="108">
        <v>0</v>
      </c>
      <c r="AG658" s="129"/>
    </row>
    <row r="659" spans="1:33" ht="15" customHeight="1" x14ac:dyDescent="0.2">
      <c r="A659" s="277">
        <v>15</v>
      </c>
      <c r="B659" s="279">
        <v>30</v>
      </c>
      <c r="C659" s="4" t="s">
        <v>764</v>
      </c>
      <c r="D659" s="1" t="s">
        <v>17</v>
      </c>
      <c r="E659" s="291">
        <v>3555802</v>
      </c>
      <c r="F659" s="94">
        <v>209.27</v>
      </c>
      <c r="G659" s="94">
        <v>0.3502322456874683</v>
      </c>
      <c r="H659" s="94">
        <v>0.49032514396245563</v>
      </c>
      <c r="I659" s="223">
        <f>PRESSÃO!K659</f>
        <v>1.57</v>
      </c>
      <c r="J659" s="223">
        <f>PRESSÃO!L659</f>
        <v>0.14009289827498733</v>
      </c>
      <c r="K659" s="108" t="s">
        <v>137</v>
      </c>
      <c r="L659" s="108" t="s">
        <v>137</v>
      </c>
      <c r="M659" s="108" t="s">
        <v>137</v>
      </c>
      <c r="N659" s="108" t="s">
        <v>137</v>
      </c>
      <c r="O659" s="108" t="s">
        <v>137</v>
      </c>
      <c r="P659" s="108" t="s">
        <v>137</v>
      </c>
      <c r="Q659" s="108" t="s">
        <v>137</v>
      </c>
      <c r="R659" s="108" t="s">
        <v>137</v>
      </c>
      <c r="S659" s="108" t="s">
        <v>137</v>
      </c>
      <c r="T659" s="108" t="s">
        <v>137</v>
      </c>
      <c r="U659" s="299">
        <f>(I659*31536000)/FM!I659</f>
        <v>5684.4454649827785</v>
      </c>
      <c r="V659" s="299">
        <f>(J659*31536000)/FM!I659</f>
        <v>507.22957979334103</v>
      </c>
      <c r="W659" s="87">
        <v>92.78</v>
      </c>
      <c r="X659" s="86">
        <v>84.16</v>
      </c>
      <c r="Y659" s="87">
        <v>92.18</v>
      </c>
      <c r="Z659" s="87">
        <v>18.18</v>
      </c>
      <c r="AA659" s="87">
        <v>100</v>
      </c>
      <c r="AB659" s="223">
        <f>(PRESSÃO!M659/PRESSÃO!J659)*100</f>
        <v>33.69804751694555</v>
      </c>
      <c r="AC659" s="223">
        <f>(PRESSÃO!M659/PRESSÃO!K659)*100</f>
        <v>10.52420382165605</v>
      </c>
      <c r="AD659" s="223">
        <f>(PRESSÃO!N659/PRESSÃO!I659)*100</f>
        <v>45.627866071076028</v>
      </c>
      <c r="AE659" s="223">
        <f>(PRESSÃO!O659/PRESSÃO!L659)*100</f>
        <v>3.8735011316193653</v>
      </c>
      <c r="AF659" s="108">
        <v>0</v>
      </c>
      <c r="AG659" s="129"/>
    </row>
    <row r="660" spans="1:33" ht="15" customHeight="1" x14ac:dyDescent="0.2">
      <c r="A660" s="277">
        <v>16</v>
      </c>
      <c r="B660" s="279">
        <v>30</v>
      </c>
      <c r="C660" s="4" t="s">
        <v>765</v>
      </c>
      <c r="D660" s="1" t="s">
        <v>0</v>
      </c>
      <c r="E660" s="291">
        <v>3555901</v>
      </c>
      <c r="F660" s="94">
        <v>147.58000000000001</v>
      </c>
      <c r="G660" s="94">
        <v>0.3502322456874683</v>
      </c>
      <c r="H660" s="94">
        <v>0.45029860159817353</v>
      </c>
      <c r="I660" s="223">
        <f>PRESSÃO!K660</f>
        <v>1.1000000000000001</v>
      </c>
      <c r="J660" s="223">
        <f>PRESSÃO!L660</f>
        <v>0.10006635591070523</v>
      </c>
      <c r="K660" s="108" t="s">
        <v>137</v>
      </c>
      <c r="L660" s="108" t="s">
        <v>137</v>
      </c>
      <c r="M660" s="108" t="s">
        <v>137</v>
      </c>
      <c r="N660" s="108" t="s">
        <v>137</v>
      </c>
      <c r="O660" s="108" t="s">
        <v>137</v>
      </c>
      <c r="P660" s="108" t="s">
        <v>137</v>
      </c>
      <c r="Q660" s="108" t="s">
        <v>137</v>
      </c>
      <c r="R660" s="108" t="s">
        <v>137</v>
      </c>
      <c r="S660" s="108" t="s">
        <v>137</v>
      </c>
      <c r="T660" s="108" t="s">
        <v>137</v>
      </c>
      <c r="U660" s="299">
        <f>(I660*31536000)/FM!I660</f>
        <v>28457.424118129613</v>
      </c>
      <c r="V660" s="299">
        <f>(J660*31536000)/FM!I660</f>
        <v>2588.7552091878588</v>
      </c>
      <c r="W660" s="87">
        <v>90.15</v>
      </c>
      <c r="X660" s="86">
        <v>86.41</v>
      </c>
      <c r="Y660" s="87">
        <v>89.99</v>
      </c>
      <c r="Z660" s="87">
        <v>7.26</v>
      </c>
      <c r="AA660" s="87">
        <v>100</v>
      </c>
      <c r="AB660" s="223">
        <f>(PRESSÃO!M660/PRESSÃO!J660)*100</f>
        <v>1.7012044836052791</v>
      </c>
      <c r="AC660" s="223">
        <f>(PRESSÃO!M660/PRESSÃO!K660)*100</f>
        <v>0.69640909090909098</v>
      </c>
      <c r="AD660" s="223">
        <f>(PRESSÃO!N660/PRESSÃO!I660)*100</f>
        <v>1.382910928287864</v>
      </c>
      <c r="AE660" s="223">
        <f>(PRESSÃO!O660/PRESSÃO!L660)*100</f>
        <v>2.8152319272162312</v>
      </c>
      <c r="AF660" s="108">
        <v>0</v>
      </c>
      <c r="AG660" s="129"/>
    </row>
    <row r="661" spans="1:33" ht="15" customHeight="1" x14ac:dyDescent="0.2">
      <c r="A661" s="277">
        <v>16</v>
      </c>
      <c r="B661" s="279">
        <v>30</v>
      </c>
      <c r="C661" s="4" t="s">
        <v>766</v>
      </c>
      <c r="D661" s="1" t="s">
        <v>0</v>
      </c>
      <c r="E661" s="291">
        <v>3556008</v>
      </c>
      <c r="F661" s="94">
        <v>324.79000000000002</v>
      </c>
      <c r="G661" s="94">
        <v>0.77051094051243019</v>
      </c>
      <c r="H661" s="94">
        <v>1.0006635591070523</v>
      </c>
      <c r="I661" s="223">
        <f>PRESSÃO!K661</f>
        <v>2.44</v>
      </c>
      <c r="J661" s="223">
        <f>PRESSÃO!L661</f>
        <v>0.2301526185946221</v>
      </c>
      <c r="K661" s="108" t="s">
        <v>137</v>
      </c>
      <c r="L661" s="108" t="s">
        <v>137</v>
      </c>
      <c r="M661" s="108" t="s">
        <v>137</v>
      </c>
      <c r="N661" s="108" t="s">
        <v>137</v>
      </c>
      <c r="O661" s="108" t="s">
        <v>137</v>
      </c>
      <c r="P661" s="108" t="s">
        <v>137</v>
      </c>
      <c r="Q661" s="108" t="s">
        <v>137</v>
      </c>
      <c r="R661" s="108" t="s">
        <v>137</v>
      </c>
      <c r="S661" s="108" t="s">
        <v>137</v>
      </c>
      <c r="T661" s="108" t="s">
        <v>137</v>
      </c>
      <c r="U661" s="299">
        <f>(I661*31536000)/FM!I661</f>
        <v>5920.4308686619988</v>
      </c>
      <c r="V661" s="299">
        <f>(J661*31536000)/FM!I661</f>
        <v>558.44371624220992</v>
      </c>
      <c r="W661" s="87">
        <v>99.42</v>
      </c>
      <c r="X661" s="86">
        <v>88.99</v>
      </c>
      <c r="Y661" s="87">
        <v>95.57</v>
      </c>
      <c r="Z661" s="87">
        <v>7.9</v>
      </c>
      <c r="AA661" s="87">
        <v>99.43</v>
      </c>
      <c r="AB661" s="223">
        <f>(PRESSÃO!M661/PRESSÃO!J661)*100</f>
        <v>8.357234480950396</v>
      </c>
      <c r="AC661" s="223">
        <f>(PRESSÃO!M661/PRESSÃO!K661)*100</f>
        <v>3.4273688524590176</v>
      </c>
      <c r="AD661" s="223">
        <f>(PRESSÃO!N661/PRESSÃO!I661)*100</f>
        <v>1.0617889467681112</v>
      </c>
      <c r="AE661" s="223">
        <f>(PRESSÃO!O661/PRESSÃO!L661)*100</f>
        <v>32.781117356256296</v>
      </c>
      <c r="AF661" s="108">
        <v>0</v>
      </c>
      <c r="AG661" s="129"/>
    </row>
    <row r="662" spans="1:33" ht="15" customHeight="1" x14ac:dyDescent="0.2">
      <c r="A662" s="277">
        <v>15</v>
      </c>
      <c r="B662" s="279">
        <v>30</v>
      </c>
      <c r="C662" s="4" t="s">
        <v>767</v>
      </c>
      <c r="D662" s="1" t="s">
        <v>17</v>
      </c>
      <c r="E662" s="291">
        <v>3556107</v>
      </c>
      <c r="F662" s="94">
        <v>149.21</v>
      </c>
      <c r="G662" s="94">
        <v>0.26017252536783358</v>
      </c>
      <c r="H662" s="94">
        <v>0.36023888127853881</v>
      </c>
      <c r="I662" s="223">
        <f>PRESSÃO!K662</f>
        <v>1.1299999999999999</v>
      </c>
      <c r="J662" s="223">
        <f>PRESSÃO!L662</f>
        <v>0.10006635591070523</v>
      </c>
      <c r="K662" s="108" t="s">
        <v>137</v>
      </c>
      <c r="L662" s="108" t="s">
        <v>137</v>
      </c>
      <c r="M662" s="108" t="s">
        <v>137</v>
      </c>
      <c r="N662" s="108" t="s">
        <v>137</v>
      </c>
      <c r="O662" s="108" t="s">
        <v>137</v>
      </c>
      <c r="P662" s="108" t="s">
        <v>137</v>
      </c>
      <c r="Q662" s="108" t="s">
        <v>137</v>
      </c>
      <c r="R662" s="108" t="s">
        <v>137</v>
      </c>
      <c r="S662" s="108" t="s">
        <v>137</v>
      </c>
      <c r="T662" s="108" t="s">
        <v>137</v>
      </c>
      <c r="U662" s="299">
        <f>(I662*31536000)/FM!I662</f>
        <v>2943.6378655212293</v>
      </c>
      <c r="V662" s="299">
        <f>(J662*31536000)/FM!I662</f>
        <v>260.67178258714688</v>
      </c>
      <c r="W662" s="87">
        <v>100</v>
      </c>
      <c r="X662" s="86">
        <v>100</v>
      </c>
      <c r="Y662" s="87">
        <v>100</v>
      </c>
      <c r="Z662" s="87">
        <v>10.75</v>
      </c>
      <c r="AA662" s="87">
        <v>100</v>
      </c>
      <c r="AB662" s="223">
        <f>(PRESSÃO!M662/PRESSÃO!J662)*100</f>
        <v>10.124365218589414</v>
      </c>
      <c r="AC662" s="223">
        <f>(PRESSÃO!M662/PRESSÃO!K662)*100</f>
        <v>3.2276017699115043</v>
      </c>
      <c r="AD662" s="223">
        <f>(PRESSÃO!N662/PRESSÃO!I662)*100</f>
        <v>3.8967988590133658</v>
      </c>
      <c r="AE662" s="223">
        <f>(PRESSÃO!O662/PRESSÃO!L662)*100</f>
        <v>26.316037753487137</v>
      </c>
      <c r="AF662" s="108">
        <v>0</v>
      </c>
      <c r="AG662" s="129"/>
    </row>
    <row r="663" spans="1:33" ht="15" customHeight="1" x14ac:dyDescent="0.2">
      <c r="A663" s="277">
        <v>5</v>
      </c>
      <c r="B663" s="279">
        <v>30</v>
      </c>
      <c r="C663" s="4" t="s">
        <v>768</v>
      </c>
      <c r="D663" s="1" t="s">
        <v>9</v>
      </c>
      <c r="E663" s="291">
        <v>3556206</v>
      </c>
      <c r="F663" s="94">
        <v>148.53</v>
      </c>
      <c r="G663" s="94">
        <v>0.45029860159817353</v>
      </c>
      <c r="H663" s="94">
        <v>0.7004644913749366</v>
      </c>
      <c r="I663" s="223">
        <f>PRESSÃO!K663</f>
        <v>1.84</v>
      </c>
      <c r="J663" s="223">
        <f>PRESSÃO!L663</f>
        <v>0.25016588977676307</v>
      </c>
      <c r="K663" s="108" t="s">
        <v>137</v>
      </c>
      <c r="L663" s="108" t="s">
        <v>137</v>
      </c>
      <c r="M663" s="108" t="s">
        <v>137</v>
      </c>
      <c r="N663" s="108" t="s">
        <v>137</v>
      </c>
      <c r="O663" s="108" t="s">
        <v>137</v>
      </c>
      <c r="P663" s="108" t="s">
        <v>137</v>
      </c>
      <c r="Q663" s="108" t="s">
        <v>137</v>
      </c>
      <c r="R663" s="108" t="s">
        <v>137</v>
      </c>
      <c r="S663" s="108" t="s">
        <v>137</v>
      </c>
      <c r="T663" s="108" t="s">
        <v>137</v>
      </c>
      <c r="U663" s="299">
        <f>(I663*31536000)/FM!I663</f>
        <v>487.8327322252768</v>
      </c>
      <c r="V663" s="299">
        <f>(J663*31536000)/FM!I663</f>
        <v>66.325602999655302</v>
      </c>
      <c r="W663" s="87">
        <v>90.25</v>
      </c>
      <c r="X663" s="86">
        <v>100</v>
      </c>
      <c r="Y663" s="87">
        <v>86.45</v>
      </c>
      <c r="Z663" s="87">
        <v>37.840000000000003</v>
      </c>
      <c r="AA663" s="87">
        <v>94.84</v>
      </c>
      <c r="AB663" s="223">
        <f>(PRESSÃO!M663/PRESSÃO!J663)*100</f>
        <v>64.703022862782717</v>
      </c>
      <c r="AC663" s="223">
        <f>(PRESSÃO!M663/PRESSÃO!K663)*100</f>
        <v>24.63161413043478</v>
      </c>
      <c r="AD663" s="223">
        <f>(PRESSÃO!N663/PRESSÃO!I663)*100</f>
        <v>67.106137777805088</v>
      </c>
      <c r="AE663" s="223">
        <f>(PRESSÃO!O663/PRESSÃO!L663)*100</f>
        <v>60.377416015742469</v>
      </c>
      <c r="AF663" s="108">
        <v>3</v>
      </c>
      <c r="AG663" s="129"/>
    </row>
    <row r="664" spans="1:33" ht="15" customHeight="1" x14ac:dyDescent="0.2">
      <c r="A664" s="277">
        <v>19</v>
      </c>
      <c r="B664" s="279">
        <v>30</v>
      </c>
      <c r="C664" s="4" t="s">
        <v>769</v>
      </c>
      <c r="D664" s="1" t="s">
        <v>2</v>
      </c>
      <c r="E664" s="291">
        <v>3556305</v>
      </c>
      <c r="F664" s="94">
        <v>858.76</v>
      </c>
      <c r="G664" s="94">
        <v>1.6410882369355657</v>
      </c>
      <c r="H664" s="94">
        <v>2.2815129147640794</v>
      </c>
      <c r="I664" s="223">
        <f>PRESSÃO!K664</f>
        <v>6.22</v>
      </c>
      <c r="J664" s="223">
        <f>PRESSÃO!L664</f>
        <v>0.64042467782851364</v>
      </c>
      <c r="K664" s="108" t="s">
        <v>137</v>
      </c>
      <c r="L664" s="108" t="s">
        <v>137</v>
      </c>
      <c r="M664" s="108" t="s">
        <v>137</v>
      </c>
      <c r="N664" s="108" t="s">
        <v>137</v>
      </c>
      <c r="O664" s="108" t="s">
        <v>137</v>
      </c>
      <c r="P664" s="108" t="s">
        <v>137</v>
      </c>
      <c r="Q664" s="108" t="s">
        <v>137</v>
      </c>
      <c r="R664" s="108" t="s">
        <v>137</v>
      </c>
      <c r="S664" s="108" t="s">
        <v>137</v>
      </c>
      <c r="T664" s="108" t="s">
        <v>137</v>
      </c>
      <c r="U664" s="299">
        <f>(I664*31536000)/FM!I664</f>
        <v>8369.0553801518909</v>
      </c>
      <c r="V664" s="299">
        <f>(J664*31536000)/FM!I664</f>
        <v>861.69607645703593</v>
      </c>
      <c r="W664" s="87">
        <v>95.69</v>
      </c>
      <c r="X664" s="86">
        <v>96.03</v>
      </c>
      <c r="Y664" s="87">
        <v>95.61</v>
      </c>
      <c r="Z664" s="87">
        <v>34</v>
      </c>
      <c r="AA664" s="87">
        <v>100</v>
      </c>
      <c r="AB664" s="223">
        <f>(PRESSÃO!M664/PRESSÃO!J664)*100</f>
        <v>2.2470922548032717</v>
      </c>
      <c r="AC664" s="223">
        <f>(PRESSÃO!M664/PRESSÃO!K664)*100</f>
        <v>0.82423954983922831</v>
      </c>
      <c r="AD664" s="223">
        <f>(PRESSÃO!N664/PRESSÃO!I664)*100</f>
        <v>2.9796386872718719</v>
      </c>
      <c r="AE664" s="223">
        <f>(PRESSÃO!O664/PRESSÃO!L664)*100</f>
        <v>0.36994202160248418</v>
      </c>
      <c r="AF664" s="108">
        <v>0</v>
      </c>
      <c r="AG664" s="129"/>
    </row>
    <row r="665" spans="1:33" ht="15" customHeight="1" x14ac:dyDescent="0.2">
      <c r="A665" s="277">
        <v>5</v>
      </c>
      <c r="B665" s="279">
        <v>30</v>
      </c>
      <c r="C665" s="4" t="s">
        <v>770</v>
      </c>
      <c r="D665" s="1" t="s">
        <v>9</v>
      </c>
      <c r="E665" s="291">
        <v>3556354</v>
      </c>
      <c r="F665" s="94">
        <v>142.6</v>
      </c>
      <c r="G665" s="94">
        <v>0.43028533041603245</v>
      </c>
      <c r="H665" s="94">
        <v>0.65043131341958405</v>
      </c>
      <c r="I665" s="223">
        <f>PRESSÃO!K665</f>
        <v>1.72</v>
      </c>
      <c r="J665" s="223">
        <f>PRESSÃO!L665</f>
        <v>0.22014598300355159</v>
      </c>
      <c r="K665" s="108" t="s">
        <v>137</v>
      </c>
      <c r="L665" s="108" t="s">
        <v>137</v>
      </c>
      <c r="M665" s="108" t="s">
        <v>137</v>
      </c>
      <c r="N665" s="108" t="s">
        <v>137</v>
      </c>
      <c r="O665" s="108" t="s">
        <v>137</v>
      </c>
      <c r="P665" s="108" t="s">
        <v>137</v>
      </c>
      <c r="Q665" s="108" t="s">
        <v>137</v>
      </c>
      <c r="R665" s="108" t="s">
        <v>137</v>
      </c>
      <c r="S665" s="108" t="s">
        <v>137</v>
      </c>
      <c r="T665" s="108" t="s">
        <v>137</v>
      </c>
      <c r="U665" s="299">
        <f>(I665*31536000)/FM!I665</f>
        <v>5691.1048158640224</v>
      </c>
      <c r="V665" s="299">
        <f>(J665*31536000)/FM!I665</f>
        <v>728.41503724687902</v>
      </c>
      <c r="W665" s="87">
        <v>48.21</v>
      </c>
      <c r="X665" s="86">
        <v>100</v>
      </c>
      <c r="Y665" s="87">
        <v>31.39</v>
      </c>
      <c r="Z665" s="87">
        <v>22.7</v>
      </c>
      <c r="AA665" s="87">
        <v>95.98</v>
      </c>
      <c r="AB665" s="223">
        <f>(PRESSÃO!M665/PRESSÃO!J665)*100</f>
        <v>3.7374276881282849</v>
      </c>
      <c r="AC665" s="223">
        <f>(PRESSÃO!M665/PRESSÃO!K665)*100</f>
        <v>1.4133372093023255</v>
      </c>
      <c r="AD665" s="223">
        <f>(PRESSÃO!N665/PRESSÃO!I665)*100</f>
        <v>4.773204789515348</v>
      </c>
      <c r="AE665" s="223">
        <f>(PRESSÃO!O665/PRESSÃO!L665)*100</f>
        <v>1.712954262689935</v>
      </c>
      <c r="AF665" s="108">
        <v>0</v>
      </c>
      <c r="AG665" s="129"/>
    </row>
    <row r="666" spans="1:33" ht="15" customHeight="1" x14ac:dyDescent="0.2">
      <c r="A666" s="277">
        <v>4</v>
      </c>
      <c r="B666" s="279">
        <v>30</v>
      </c>
      <c r="C666" s="4" t="s">
        <v>771</v>
      </c>
      <c r="D666" s="1" t="s">
        <v>15</v>
      </c>
      <c r="E666" s="291">
        <v>3556404</v>
      </c>
      <c r="F666" s="94">
        <v>266.52999999999997</v>
      </c>
      <c r="G666" s="94">
        <v>0.88058393201420593</v>
      </c>
      <c r="H666" s="94">
        <v>1.3008626268391681</v>
      </c>
      <c r="I666" s="223">
        <f>PRESSÃO!K666</f>
        <v>3.85</v>
      </c>
      <c r="J666" s="223">
        <f>PRESSÃO!L666</f>
        <v>0.42027869482496216</v>
      </c>
      <c r="K666" s="108" t="s">
        <v>137</v>
      </c>
      <c r="L666" s="108" t="s">
        <v>137</v>
      </c>
      <c r="M666" s="108" t="s">
        <v>137</v>
      </c>
      <c r="N666" s="108" t="s">
        <v>137</v>
      </c>
      <c r="O666" s="108" t="s">
        <v>137</v>
      </c>
      <c r="P666" s="108" t="s">
        <v>137</v>
      </c>
      <c r="Q666" s="108" t="s">
        <v>137</v>
      </c>
      <c r="R666" s="108" t="s">
        <v>137</v>
      </c>
      <c r="S666" s="108" t="s">
        <v>137</v>
      </c>
      <c r="T666" s="108" t="s">
        <v>137</v>
      </c>
      <c r="U666" s="299">
        <f>(I666*31536000)/FM!I666</f>
        <v>2986.6574830266654</v>
      </c>
      <c r="V666" s="299">
        <f>(J666*31536000)/FM!I666</f>
        <v>326.03337892354637</v>
      </c>
      <c r="W666" s="87">
        <v>94.93</v>
      </c>
      <c r="X666" s="86">
        <v>94.93</v>
      </c>
      <c r="Y666" s="87">
        <v>94.93</v>
      </c>
      <c r="Z666" s="87">
        <v>31.23</v>
      </c>
      <c r="AA666" s="87">
        <v>100</v>
      </c>
      <c r="AB666" s="223">
        <f>(PRESSÃO!M666/PRESSÃO!J666)*100</f>
        <v>8.9939781177574858</v>
      </c>
      <c r="AC666" s="223">
        <f>(PRESSÃO!M666/PRESSÃO!K666)*100</f>
        <v>3.0389428571428567</v>
      </c>
      <c r="AD666" s="223">
        <f>(PRESSÃO!N666/PRESSÃO!I666)*100</f>
        <v>12.225183322816216</v>
      </c>
      <c r="AE666" s="223">
        <f>(PRESSÃO!O666/PRESSÃO!L666)*100</f>
        <v>2.2238338785868148</v>
      </c>
      <c r="AF666" s="108">
        <v>0</v>
      </c>
      <c r="AG666" s="129"/>
    </row>
    <row r="667" spans="1:33" ht="15" customHeight="1" x14ac:dyDescent="0.2">
      <c r="A667" s="277">
        <v>10</v>
      </c>
      <c r="B667" s="279">
        <v>30</v>
      </c>
      <c r="C667" s="4" t="s">
        <v>772</v>
      </c>
      <c r="D667" s="1" t="s">
        <v>54</v>
      </c>
      <c r="E667" s="291">
        <v>3556453</v>
      </c>
      <c r="F667" s="94">
        <v>33.51</v>
      </c>
      <c r="G667" s="94">
        <v>9.0059720319634703E-2</v>
      </c>
      <c r="H667" s="94">
        <v>0.15009953386605782</v>
      </c>
      <c r="I667" s="223">
        <f>PRESSÃO!K667</f>
        <v>0.43</v>
      </c>
      <c r="J667" s="223">
        <f>PRESSÃO!L667</f>
        <v>6.0039813546423113E-2</v>
      </c>
      <c r="K667" s="108" t="s">
        <v>137</v>
      </c>
      <c r="L667" s="108" t="s">
        <v>137</v>
      </c>
      <c r="M667" s="108" t="s">
        <v>137</v>
      </c>
      <c r="N667" s="108" t="s">
        <v>137</v>
      </c>
      <c r="O667" s="108" t="s">
        <v>137</v>
      </c>
      <c r="P667" s="108" t="s">
        <v>137</v>
      </c>
      <c r="Q667" s="108" t="s">
        <v>137</v>
      </c>
      <c r="R667" s="108" t="s">
        <v>137</v>
      </c>
      <c r="S667" s="108" t="s">
        <v>137</v>
      </c>
      <c r="T667" s="108" t="s">
        <v>137</v>
      </c>
      <c r="U667" s="299">
        <f>(I667*31536000)/FM!I667</f>
        <v>277.28207749718842</v>
      </c>
      <c r="V667" s="299">
        <f>(J667*31536000)/FM!I667</f>
        <v>38.716195889990786</v>
      </c>
      <c r="W667" s="87">
        <v>92.47</v>
      </c>
      <c r="X667" s="86">
        <v>100</v>
      </c>
      <c r="Y667" s="87">
        <v>30.42</v>
      </c>
      <c r="Z667" s="87">
        <v>36.270000000000003</v>
      </c>
      <c r="AA667" s="87">
        <v>92.47</v>
      </c>
      <c r="AB667" s="223">
        <f>(PRESSÃO!M667/PRESSÃO!J667)*100</f>
        <v>5.3696369285145202</v>
      </c>
      <c r="AC667" s="223">
        <f>(PRESSÃO!M667/PRESSÃO!K667)*100</f>
        <v>1.8743720930232557</v>
      </c>
      <c r="AD667" s="223">
        <f>(PRESSÃO!N667/PRESSÃO!I667)*100</f>
        <v>1.9307188539213231</v>
      </c>
      <c r="AE667" s="223">
        <f>(PRESSÃO!O667/PRESSÃO!L667)*100</f>
        <v>10.528014040404317</v>
      </c>
      <c r="AF667" s="108">
        <v>2</v>
      </c>
      <c r="AG667" s="129"/>
    </row>
    <row r="668" spans="1:33" ht="15" customHeight="1" x14ac:dyDescent="0.2">
      <c r="A668" s="277">
        <v>5</v>
      </c>
      <c r="B668" s="279">
        <v>30</v>
      </c>
      <c r="C668" s="4" t="s">
        <v>773</v>
      </c>
      <c r="D668" s="1" t="s">
        <v>9</v>
      </c>
      <c r="E668" s="291">
        <v>3556503</v>
      </c>
      <c r="F668" s="94">
        <v>34.630000000000003</v>
      </c>
      <c r="G668" s="94">
        <v>0.10006635591070523</v>
      </c>
      <c r="H668" s="94">
        <v>0.16010616945712836</v>
      </c>
      <c r="I668" s="223">
        <f>PRESSÃO!K668</f>
        <v>0.42</v>
      </c>
      <c r="J668" s="223">
        <f>PRESSÃO!L668</f>
        <v>6.0039813546423126E-2</v>
      </c>
      <c r="K668" s="108" t="s">
        <v>137</v>
      </c>
      <c r="L668" s="108" t="s">
        <v>137</v>
      </c>
      <c r="M668" s="108" t="s">
        <v>137</v>
      </c>
      <c r="N668" s="108" t="s">
        <v>137</v>
      </c>
      <c r="O668" s="108" t="s">
        <v>137</v>
      </c>
      <c r="P668" s="108" t="s">
        <v>137</v>
      </c>
      <c r="Q668" s="108" t="s">
        <v>137</v>
      </c>
      <c r="R668" s="108" t="s">
        <v>137</v>
      </c>
      <c r="S668" s="108" t="s">
        <v>137</v>
      </c>
      <c r="T668" s="108" t="s">
        <v>137</v>
      </c>
      <c r="U668" s="299">
        <f>(I668*31536000)/FM!I668</f>
        <v>114.61483878783683</v>
      </c>
      <c r="V668" s="299">
        <f>(J668*31536000)/FM!I668</f>
        <v>16.384413215416831</v>
      </c>
      <c r="W668" s="87">
        <v>92.4</v>
      </c>
      <c r="X668" s="86">
        <v>100</v>
      </c>
      <c r="Y668" s="87">
        <v>84.79</v>
      </c>
      <c r="Z668" s="87">
        <v>35.49</v>
      </c>
      <c r="AA668" s="87">
        <v>92.4</v>
      </c>
      <c r="AB668" s="223">
        <f>(PRESSÃO!M668/PRESSÃO!J668)*100</f>
        <v>115.06545976626496</v>
      </c>
      <c r="AC668" s="223">
        <f>(PRESSÃO!M668/PRESSÃO!K668)*100</f>
        <v>43.86354761904763</v>
      </c>
      <c r="AD668" s="223">
        <f>(PRESSÃO!N668/PRESSÃO!I668)*100</f>
        <v>141.89424478163687</v>
      </c>
      <c r="AE668" s="223">
        <f>(PRESSÃO!O668/PRESSÃO!L668)*100</f>
        <v>70.350818073978445</v>
      </c>
      <c r="AF668" s="108">
        <v>6</v>
      </c>
      <c r="AG668" s="129"/>
    </row>
    <row r="669" spans="1:33" ht="15" customHeight="1" x14ac:dyDescent="0.2">
      <c r="A669" s="277">
        <v>20</v>
      </c>
      <c r="B669" s="279">
        <v>30</v>
      </c>
      <c r="C669" s="4" t="s">
        <v>774</v>
      </c>
      <c r="D669" s="1" t="s">
        <v>3</v>
      </c>
      <c r="E669" s="291">
        <v>3556602</v>
      </c>
      <c r="F669" s="94">
        <v>247.85</v>
      </c>
      <c r="G669" s="94">
        <v>0.6204114066463724</v>
      </c>
      <c r="H669" s="94">
        <v>0.84055738964992388</v>
      </c>
      <c r="I669" s="223">
        <f>PRESSÃO!K669</f>
        <v>1.89</v>
      </c>
      <c r="J669" s="223">
        <f>PRESSÃO!L669</f>
        <v>0.22014598300355148</v>
      </c>
      <c r="K669" s="108" t="s">
        <v>137</v>
      </c>
      <c r="L669" s="108" t="s">
        <v>137</v>
      </c>
      <c r="M669" s="108" t="s">
        <v>137</v>
      </c>
      <c r="N669" s="108" t="s">
        <v>137</v>
      </c>
      <c r="O669" s="108" t="s">
        <v>137</v>
      </c>
      <c r="P669" s="108" t="s">
        <v>137</v>
      </c>
      <c r="Q669" s="108" t="s">
        <v>137</v>
      </c>
      <c r="R669" s="108" t="s">
        <v>137</v>
      </c>
      <c r="S669" s="108" t="s">
        <v>137</v>
      </c>
      <c r="T669" s="108" t="s">
        <v>137</v>
      </c>
      <c r="U669" s="299">
        <f>(I669*31536000)/FM!I669</f>
        <v>5620.8072425499813</v>
      </c>
      <c r="V669" s="299">
        <f>(J669*31536000)/FM!I669</f>
        <v>654.7080082987552</v>
      </c>
      <c r="W669" s="87">
        <v>86.94</v>
      </c>
      <c r="X669" s="86">
        <v>90.93</v>
      </c>
      <c r="Y669" s="87">
        <v>83.15</v>
      </c>
      <c r="Z669" s="87">
        <v>39.58</v>
      </c>
      <c r="AA669" s="87">
        <v>100</v>
      </c>
      <c r="AB669" s="223">
        <f>(PRESSÃO!M669/PRESSÃO!J669)*100</f>
        <v>2.6687529342098424</v>
      </c>
      <c r="AC669" s="223">
        <f>(PRESSÃO!M669/PRESSÃO!K669)*100</f>
        <v>1.1868994708994711</v>
      </c>
      <c r="AD669" s="223">
        <f>(PRESSÃO!N669/PRESSÃO!I669)*100</f>
        <v>1.8524804471480139</v>
      </c>
      <c r="AE669" s="223">
        <f>(PRESSÃO!O669/PRESSÃO!L669)*100</f>
        <v>4.969157215929541</v>
      </c>
      <c r="AF669" s="108">
        <v>0</v>
      </c>
      <c r="AG669" s="129"/>
    </row>
    <row r="670" spans="1:33" ht="15" customHeight="1" x14ac:dyDescent="0.2">
      <c r="A670" s="277">
        <v>5</v>
      </c>
      <c r="B670" s="279">
        <v>30</v>
      </c>
      <c r="C670" s="4" t="s">
        <v>775</v>
      </c>
      <c r="D670" s="1" t="s">
        <v>9</v>
      </c>
      <c r="E670" s="291">
        <v>3556701</v>
      </c>
      <c r="F670" s="94">
        <v>81.739999999999995</v>
      </c>
      <c r="G670" s="94">
        <v>0.25016588977676307</v>
      </c>
      <c r="H670" s="94">
        <v>0.3902587880517504</v>
      </c>
      <c r="I670" s="223">
        <f>PRESSÃO!K670</f>
        <v>1.01</v>
      </c>
      <c r="J670" s="223">
        <f>PRESSÃO!L670</f>
        <v>0.14009289827498733</v>
      </c>
      <c r="K670" s="108" t="s">
        <v>137</v>
      </c>
      <c r="L670" s="108" t="s">
        <v>137</v>
      </c>
      <c r="M670" s="108" t="s">
        <v>137</v>
      </c>
      <c r="N670" s="108" t="s">
        <v>137</v>
      </c>
      <c r="O670" s="108" t="s">
        <v>137</v>
      </c>
      <c r="P670" s="108" t="s">
        <v>137</v>
      </c>
      <c r="Q670" s="108" t="s">
        <v>137</v>
      </c>
      <c r="R670" s="108" t="s">
        <v>137</v>
      </c>
      <c r="S670" s="108" t="s">
        <v>137</v>
      </c>
      <c r="T670" s="108" t="s">
        <v>137</v>
      </c>
      <c r="U670" s="299">
        <f>(I670*31536000)/FM!I670</f>
        <v>440.62362527148724</v>
      </c>
      <c r="V670" s="299">
        <f>(J670*31536000)/FM!I670</f>
        <v>61.117070012588719</v>
      </c>
      <c r="W670" s="87">
        <v>92.17</v>
      </c>
      <c r="X670" s="86">
        <v>100</v>
      </c>
      <c r="Y670" s="87">
        <v>82.33</v>
      </c>
      <c r="Z670" s="87">
        <v>30.15</v>
      </c>
      <c r="AA670" s="87">
        <v>95</v>
      </c>
      <c r="AB670" s="223">
        <f>(PRESSÃO!M670/PRESSÃO!J670)*100</f>
        <v>119.07654977352549</v>
      </c>
      <c r="AC670" s="223">
        <f>(PRESSÃO!M670/PRESSÃO!K670)*100</f>
        <v>46.010564356435637</v>
      </c>
      <c r="AD670" s="223">
        <f>(PRESSÃO!N670/PRESSÃO!I670)*100</f>
        <v>129.86790496894406</v>
      </c>
      <c r="AE670" s="223">
        <f>(PRESSÃO!O670/PRESSÃO!L670)*100</f>
        <v>99.806272638849521</v>
      </c>
      <c r="AF670" s="108">
        <v>0</v>
      </c>
      <c r="AG670" s="129"/>
    </row>
    <row r="671" spans="1:33" ht="15" customHeight="1" x14ac:dyDescent="0.2">
      <c r="A671" s="277">
        <v>12</v>
      </c>
      <c r="B671" s="279">
        <v>30</v>
      </c>
      <c r="C671" s="4" t="s">
        <v>776</v>
      </c>
      <c r="D671" s="1" t="s">
        <v>11</v>
      </c>
      <c r="E671" s="291">
        <v>3556800</v>
      </c>
      <c r="F671" s="94">
        <v>219.04</v>
      </c>
      <c r="G671" s="94">
        <v>0.64042467782851342</v>
      </c>
      <c r="H671" s="94">
        <v>0.940623745560629</v>
      </c>
      <c r="I671" s="223">
        <f>PRESSÃO!K671</f>
        <v>2.61</v>
      </c>
      <c r="J671" s="223">
        <f>PRESSÃO!L671</f>
        <v>0.30019906773211558</v>
      </c>
      <c r="K671" s="108" t="s">
        <v>137</v>
      </c>
      <c r="L671" s="108" t="s">
        <v>137</v>
      </c>
      <c r="M671" s="108" t="s">
        <v>137</v>
      </c>
      <c r="N671" s="108" t="s">
        <v>137</v>
      </c>
      <c r="O671" s="108" t="s">
        <v>137</v>
      </c>
      <c r="P671" s="108" t="s">
        <v>137</v>
      </c>
      <c r="Q671" s="108" t="s">
        <v>137</v>
      </c>
      <c r="R671" s="108" t="s">
        <v>137</v>
      </c>
      <c r="S671" s="108" t="s">
        <v>137</v>
      </c>
      <c r="T671" s="108" t="s">
        <v>137</v>
      </c>
      <c r="U671" s="299">
        <f>(I671*31536000)/FM!I671</f>
        <v>4584.9465240641712</v>
      </c>
      <c r="V671" s="299">
        <f>(J671*31536000)/FM!I671</f>
        <v>527.35504679144367</v>
      </c>
      <c r="W671" s="87">
        <v>99.7</v>
      </c>
      <c r="X671" s="86">
        <v>97.08</v>
      </c>
      <c r="Y671" s="87">
        <v>99.7</v>
      </c>
      <c r="Z671" s="87">
        <v>40.81</v>
      </c>
      <c r="AA671" s="87">
        <v>99.25</v>
      </c>
      <c r="AB671" s="223">
        <f>(PRESSÃO!M671/PRESSÃO!J671)*100</f>
        <v>22.699384425250784</v>
      </c>
      <c r="AC671" s="223">
        <f>(PRESSÃO!M671/PRESSÃO!K671)*100</f>
        <v>8.1806819923371652</v>
      </c>
      <c r="AD671" s="223">
        <f>(PRESSÃO!N671/PRESSÃO!I671)*100</f>
        <v>23.291279234549016</v>
      </c>
      <c r="AE671" s="223">
        <f>(PRESSÃO!O671/PRESSÃO!L671)*100</f>
        <v>21.436675498747888</v>
      </c>
      <c r="AF671" s="108">
        <v>1</v>
      </c>
      <c r="AG671" s="129"/>
    </row>
    <row r="672" spans="1:33" ht="15" customHeight="1" x14ac:dyDescent="0.2">
      <c r="A672" s="277">
        <v>15</v>
      </c>
      <c r="B672" s="279">
        <v>30</v>
      </c>
      <c r="C672" s="4" t="s">
        <v>777</v>
      </c>
      <c r="D672" s="1" t="s">
        <v>17</v>
      </c>
      <c r="E672" s="291">
        <v>3556909</v>
      </c>
      <c r="F672" s="94">
        <v>95.3</v>
      </c>
      <c r="G672" s="94">
        <v>0.15009953386605782</v>
      </c>
      <c r="H672" s="94">
        <v>0.22014598300355148</v>
      </c>
      <c r="I672" s="223">
        <f>PRESSÃO!K672</f>
        <v>0.7</v>
      </c>
      <c r="J672" s="223">
        <f>PRESSÃO!L672</f>
        <v>7.0046449137493666E-2</v>
      </c>
      <c r="K672" s="108" t="s">
        <v>137</v>
      </c>
      <c r="L672" s="108" t="s">
        <v>137</v>
      </c>
      <c r="M672" s="108" t="s">
        <v>137</v>
      </c>
      <c r="N672" s="108" t="s">
        <v>137</v>
      </c>
      <c r="O672" s="108" t="s">
        <v>137</v>
      </c>
      <c r="P672" s="108" t="s">
        <v>137</v>
      </c>
      <c r="Q672" s="108" t="s">
        <v>137</v>
      </c>
      <c r="R672" s="108" t="s">
        <v>137</v>
      </c>
      <c r="S672" s="108" t="s">
        <v>137</v>
      </c>
      <c r="T672" s="108" t="s">
        <v>137</v>
      </c>
      <c r="U672" s="299">
        <f>(I672*31536000)/FM!I672</f>
        <v>2906.5437788018435</v>
      </c>
      <c r="V672" s="299">
        <f>(J672*31536000)/FM!I672</f>
        <v>290.84724423963138</v>
      </c>
      <c r="W672" s="87" t="s">
        <v>858</v>
      </c>
      <c r="X672" s="86">
        <v>100</v>
      </c>
      <c r="Y672" s="87" t="s">
        <v>858</v>
      </c>
      <c r="Z672" s="87" t="s">
        <v>858</v>
      </c>
      <c r="AA672" s="87" t="s">
        <v>858</v>
      </c>
      <c r="AB672" s="223">
        <f>(PRESSÃO!M672/PRESSÃO!J672)*100</f>
        <v>139.43833805727351</v>
      </c>
      <c r="AC672" s="223">
        <f>(PRESSÃO!M672/PRESSÃO!K672)*100</f>
        <v>43.852557142857137</v>
      </c>
      <c r="AD672" s="223">
        <f>(PRESSÃO!N672/PRESSÃO!I672)*100</f>
        <v>87.472889900619606</v>
      </c>
      <c r="AE672" s="223">
        <f>(PRESSÃO!O672/PRESSÃO!L672)*100</f>
        <v>250.79286982153187</v>
      </c>
      <c r="AF672" s="108">
        <v>0</v>
      </c>
      <c r="AG672" s="129"/>
    </row>
    <row r="673" spans="1:33" ht="15" customHeight="1" x14ac:dyDescent="0.2">
      <c r="A673" s="277">
        <v>15</v>
      </c>
      <c r="B673" s="279">
        <v>30</v>
      </c>
      <c r="C673" s="4" t="s">
        <v>778</v>
      </c>
      <c r="D673" s="1" t="s">
        <v>17</v>
      </c>
      <c r="E673" s="291">
        <v>3556958</v>
      </c>
      <c r="F673" s="94">
        <v>49.82</v>
      </c>
      <c r="G673" s="94">
        <v>7.0046449137493666E-2</v>
      </c>
      <c r="H673" s="94">
        <v>0.12007962709284625</v>
      </c>
      <c r="I673" s="223">
        <f>PRESSÃO!K673</f>
        <v>0.37</v>
      </c>
      <c r="J673" s="223">
        <f>PRESSÃO!L673</f>
        <v>5.0033177955352587E-2</v>
      </c>
      <c r="K673" s="108" t="s">
        <v>137</v>
      </c>
      <c r="L673" s="108" t="s">
        <v>137</v>
      </c>
      <c r="M673" s="108" t="s">
        <v>137</v>
      </c>
      <c r="N673" s="108" t="s">
        <v>137</v>
      </c>
      <c r="O673" s="108" t="s">
        <v>137</v>
      </c>
      <c r="P673" s="108" t="s">
        <v>137</v>
      </c>
      <c r="Q673" s="108" t="s">
        <v>137</v>
      </c>
      <c r="R673" s="108" t="s">
        <v>137</v>
      </c>
      <c r="S673" s="108" t="s">
        <v>137</v>
      </c>
      <c r="T673" s="108" t="s">
        <v>137</v>
      </c>
      <c r="U673" s="299">
        <f>(I673*31536000)/FM!I673</f>
        <v>6660</v>
      </c>
      <c r="V673" s="299">
        <f>(J673*31536000)/FM!I673</f>
        <v>900.59720319634653</v>
      </c>
      <c r="W673" s="87">
        <v>85.34</v>
      </c>
      <c r="X673" s="86">
        <v>82.59</v>
      </c>
      <c r="Y673" s="87">
        <v>85.34</v>
      </c>
      <c r="Z673" s="87">
        <v>11.54</v>
      </c>
      <c r="AA673" s="87">
        <v>100</v>
      </c>
      <c r="AB673" s="223">
        <f>(PRESSÃO!M673/PRESSÃO!J673)*100</f>
        <v>8.6138675230914448</v>
      </c>
      <c r="AC673" s="223">
        <f>(PRESSÃO!M673/PRESSÃO!K673)*100</f>
        <v>2.7955405405405407</v>
      </c>
      <c r="AD673" s="223">
        <f>(PRESSÃO!N673/PRESSÃO!I673)*100</f>
        <v>6.8850028222466459</v>
      </c>
      <c r="AE673" s="223">
        <f>(PRESSÃO!O673/PRESSÃO!L673)*100</f>
        <v>11.034278104274167</v>
      </c>
      <c r="AF673" s="108">
        <v>0</v>
      </c>
      <c r="AG673" s="129"/>
    </row>
    <row r="674" spans="1:33" ht="15" customHeight="1" x14ac:dyDescent="0.2">
      <c r="A674" s="277">
        <v>10</v>
      </c>
      <c r="B674" s="279">
        <v>30</v>
      </c>
      <c r="C674" s="4" t="s">
        <v>779</v>
      </c>
      <c r="D674" s="1" t="s">
        <v>54</v>
      </c>
      <c r="E674" s="291">
        <v>3557006</v>
      </c>
      <c r="F674" s="94">
        <v>184</v>
      </c>
      <c r="G674" s="94">
        <v>0.34022561009639779</v>
      </c>
      <c r="H674" s="94">
        <v>0.60039813546423126</v>
      </c>
      <c r="I674" s="223">
        <f>PRESSÃO!K674</f>
        <v>1.65</v>
      </c>
      <c r="J674" s="223">
        <f>PRESSÃO!L674</f>
        <v>0.26017252536783347</v>
      </c>
      <c r="K674" s="108" t="s">
        <v>137</v>
      </c>
      <c r="L674" s="108" t="s">
        <v>137</v>
      </c>
      <c r="M674" s="108" t="s">
        <v>137</v>
      </c>
      <c r="N674" s="108" t="s">
        <v>137</v>
      </c>
      <c r="O674" s="108" t="s">
        <v>137</v>
      </c>
      <c r="P674" s="108" t="s">
        <v>137</v>
      </c>
      <c r="Q674" s="108" t="s">
        <v>137</v>
      </c>
      <c r="R674" s="108" t="s">
        <v>137</v>
      </c>
      <c r="S674" s="108" t="s">
        <v>137</v>
      </c>
      <c r="T674" s="108" t="s">
        <v>137</v>
      </c>
      <c r="U674" s="299">
        <f>(I674*31536000)/FM!I674</f>
        <v>450.53378934152994</v>
      </c>
      <c r="V674" s="299">
        <f>(J674*31536000)/FM!I674</f>
        <v>71.040311355469896</v>
      </c>
      <c r="W674" s="87">
        <v>96.43</v>
      </c>
      <c r="X674" s="86">
        <v>100</v>
      </c>
      <c r="Y674" s="87">
        <v>95.45</v>
      </c>
      <c r="Z674" s="87">
        <v>34.17</v>
      </c>
      <c r="AA674" s="87">
        <v>100</v>
      </c>
      <c r="AB674" s="223">
        <f>(PRESSÃO!M674/PRESSÃO!J674)*100</f>
        <v>437.01503136268735</v>
      </c>
      <c r="AC674" s="223">
        <f>(PRESSÃO!M674/PRESSÃO!K674)*100</f>
        <v>159.02000606060608</v>
      </c>
      <c r="AD674" s="223">
        <f>(PRESSÃO!N674/PRESSÃO!I674)*100</f>
        <v>762.60188034194982</v>
      </c>
      <c r="AE674" s="223">
        <f>(PRESSÃO!O674/PRESSÃO!L674)*100</f>
        <v>11.247613466728474</v>
      </c>
      <c r="AF674" s="108">
        <v>0</v>
      </c>
      <c r="AG674" s="129"/>
    </row>
    <row r="675" spans="1:33" ht="15" customHeight="1" x14ac:dyDescent="0.2">
      <c r="A675" s="277">
        <v>15</v>
      </c>
      <c r="B675" s="279">
        <v>30</v>
      </c>
      <c r="C675" s="4" t="s">
        <v>780</v>
      </c>
      <c r="D675" s="1" t="s">
        <v>17</v>
      </c>
      <c r="E675" s="291">
        <v>3557105</v>
      </c>
      <c r="F675" s="94">
        <v>421.69</v>
      </c>
      <c r="G675" s="94">
        <v>0.73048439814814814</v>
      </c>
      <c r="H675" s="94">
        <v>1.0206768302891933</v>
      </c>
      <c r="I675" s="223">
        <f>PRESSÃO!K675</f>
        <v>3.21</v>
      </c>
      <c r="J675" s="223">
        <f>PRESSÃO!L675</f>
        <v>0.29019243214104518</v>
      </c>
      <c r="K675" s="108" t="s">
        <v>137</v>
      </c>
      <c r="L675" s="108" t="s">
        <v>137</v>
      </c>
      <c r="M675" s="108" t="s">
        <v>137</v>
      </c>
      <c r="N675" s="108" t="s">
        <v>137</v>
      </c>
      <c r="O675" s="108" t="s">
        <v>137</v>
      </c>
      <c r="P675" s="108" t="s">
        <v>137</v>
      </c>
      <c r="Q675" s="108" t="s">
        <v>137</v>
      </c>
      <c r="R675" s="108" t="s">
        <v>137</v>
      </c>
      <c r="S675" s="108" t="s">
        <v>137</v>
      </c>
      <c r="T675" s="108" t="s">
        <v>137</v>
      </c>
      <c r="U675" s="299">
        <f>(I675*31536000)/FM!I675</f>
        <v>1135.8395045105694</v>
      </c>
      <c r="V675" s="299">
        <f>(J675*31536000)/FM!I675</f>
        <v>102.6828748709663</v>
      </c>
      <c r="W675" s="87">
        <v>100</v>
      </c>
      <c r="X675" s="86">
        <v>100</v>
      </c>
      <c r="Y675" s="87">
        <v>100</v>
      </c>
      <c r="Z675" s="87">
        <v>22.9</v>
      </c>
      <c r="AA675" s="87">
        <v>100</v>
      </c>
      <c r="AB675" s="223">
        <f>(PRESSÃO!M675/PRESSÃO!J675)*100</f>
        <v>31.006680136976438</v>
      </c>
      <c r="AC675" s="223">
        <f>(PRESSÃO!M675/PRESSÃO!K675)*100</f>
        <v>9.8591277258567001</v>
      </c>
      <c r="AD675" s="223">
        <f>(PRESSÃO!N675/PRESSÃO!I675)*100</f>
        <v>3.5665922593347652</v>
      </c>
      <c r="AE675" s="223">
        <f>(PRESSÃO!O675/PRESSÃO!L675)*100</f>
        <v>100.08000479448825</v>
      </c>
      <c r="AF675" s="108">
        <v>3</v>
      </c>
      <c r="AG675" s="129"/>
    </row>
    <row r="676" spans="1:33" ht="15" customHeight="1" x14ac:dyDescent="0.2">
      <c r="A676" s="277">
        <v>19</v>
      </c>
      <c r="B676" s="279">
        <v>30</v>
      </c>
      <c r="C676" s="4" t="s">
        <v>781</v>
      </c>
      <c r="D676" s="1" t="s">
        <v>2</v>
      </c>
      <c r="E676" s="291">
        <v>3557154</v>
      </c>
      <c r="F676" s="94">
        <v>318.8</v>
      </c>
      <c r="G676" s="94">
        <v>0.55036495750887882</v>
      </c>
      <c r="H676" s="94">
        <v>0.73048439814814814</v>
      </c>
      <c r="I676" s="223">
        <f>PRESSÃO!K676</f>
        <v>2.3199999999999998</v>
      </c>
      <c r="J676" s="223">
        <f>PRESSÃO!L676</f>
        <v>0.18011944063926932</v>
      </c>
      <c r="K676" s="223" t="s">
        <v>137</v>
      </c>
      <c r="L676" s="108" t="s">
        <v>137</v>
      </c>
      <c r="M676" s="108" t="s">
        <v>137</v>
      </c>
      <c r="N676" s="108" t="s">
        <v>137</v>
      </c>
      <c r="O676" s="108" t="s">
        <v>137</v>
      </c>
      <c r="P676" s="108" t="s">
        <v>137</v>
      </c>
      <c r="Q676" s="108" t="s">
        <v>137</v>
      </c>
      <c r="R676" s="108" t="s">
        <v>137</v>
      </c>
      <c r="S676" s="108" t="s">
        <v>137</v>
      </c>
      <c r="T676" s="108" t="s">
        <v>137</v>
      </c>
      <c r="U676" s="299">
        <f>(I676*31536000)/FM!I676</f>
        <v>29525.230024213077</v>
      </c>
      <c r="V676" s="299">
        <f>(J676*31536000)/FM!I676</f>
        <v>2292.2706537530257</v>
      </c>
      <c r="W676" s="87">
        <v>81.739999999999995</v>
      </c>
      <c r="X676" s="86" t="s">
        <v>858</v>
      </c>
      <c r="Y676" s="87">
        <v>76.959999999999994</v>
      </c>
      <c r="Z676" s="87">
        <v>10.71</v>
      </c>
      <c r="AA676" s="87">
        <v>100</v>
      </c>
      <c r="AB676" s="223">
        <f>(PRESSÃO!M676/PRESSÃO!J676)*100</f>
        <v>4.6551849822127798</v>
      </c>
      <c r="AC676" s="223">
        <f>(PRESSÃO!M676/PRESSÃO!K676)*100</f>
        <v>1.4657500000000001</v>
      </c>
      <c r="AD676" s="223">
        <f>(PRESSÃO!N676/PRESSÃO!I676)*100</f>
        <v>4.3891057507254718</v>
      </c>
      <c r="AE676" s="223">
        <f>(PRESSÃO!O676/PRESSÃO!L676)*100</f>
        <v>5.4682048562017753</v>
      </c>
      <c r="AF676" s="108">
        <v>0</v>
      </c>
      <c r="AG676" s="129"/>
    </row>
    <row r="677" spans="1:33" x14ac:dyDescent="0.2">
      <c r="A677" s="225"/>
      <c r="AB677" s="45"/>
      <c r="AC677" s="45"/>
      <c r="AD677" s="45"/>
      <c r="AE677" s="45"/>
    </row>
    <row r="678" spans="1:33" x14ac:dyDescent="0.2">
      <c r="A678" s="225"/>
      <c r="AB678" s="45"/>
      <c r="AC678" s="45"/>
      <c r="AD678" s="45"/>
      <c r="AE678" s="45"/>
    </row>
    <row r="679" spans="1:33" x14ac:dyDescent="0.2">
      <c r="A679" s="225"/>
      <c r="AB679" s="45"/>
      <c r="AC679" s="45"/>
      <c r="AD679" s="45"/>
      <c r="AE679" s="45"/>
    </row>
    <row r="680" spans="1:33" x14ac:dyDescent="0.2">
      <c r="A680" s="225"/>
      <c r="AB680" s="45"/>
      <c r="AC680" s="45"/>
      <c r="AD680" s="45"/>
      <c r="AE680" s="45"/>
    </row>
    <row r="681" spans="1:33" x14ac:dyDescent="0.2">
      <c r="A681" s="225"/>
      <c r="AB681" s="45"/>
      <c r="AC681" s="45"/>
      <c r="AD681" s="45"/>
      <c r="AE681" s="45"/>
    </row>
    <row r="682" spans="1:33" x14ac:dyDescent="0.2">
      <c r="A682" s="225"/>
      <c r="AB682" s="45"/>
      <c r="AC682" s="45"/>
      <c r="AD682" s="45"/>
      <c r="AE682" s="45"/>
    </row>
    <row r="683" spans="1:33" x14ac:dyDescent="0.2">
      <c r="A683" s="225"/>
      <c r="AB683" s="45"/>
      <c r="AC683" s="45"/>
      <c r="AD683" s="45"/>
      <c r="AE683" s="45"/>
    </row>
    <row r="684" spans="1:33" x14ac:dyDescent="0.2">
      <c r="A684" s="225"/>
      <c r="AB684" s="45"/>
      <c r="AC684" s="45"/>
      <c r="AD684" s="45"/>
      <c r="AE684" s="45"/>
    </row>
    <row r="685" spans="1:33" x14ac:dyDescent="0.2">
      <c r="A685" s="225"/>
      <c r="AB685" s="45"/>
      <c r="AC685" s="45"/>
      <c r="AD685" s="45"/>
      <c r="AE685" s="45"/>
    </row>
    <row r="686" spans="1:33" x14ac:dyDescent="0.2">
      <c r="A686" s="225"/>
      <c r="AB686" s="45"/>
      <c r="AC686" s="45"/>
      <c r="AD686" s="45"/>
      <c r="AE686" s="45"/>
    </row>
    <row r="687" spans="1:33" x14ac:dyDescent="0.2">
      <c r="A687" s="225"/>
      <c r="AB687" s="45"/>
      <c r="AC687" s="45"/>
      <c r="AD687" s="45"/>
      <c r="AE687" s="45"/>
    </row>
    <row r="688" spans="1:33" x14ac:dyDescent="0.2">
      <c r="A688" s="225"/>
      <c r="AB688" s="45"/>
      <c r="AC688" s="45"/>
      <c r="AD688" s="45"/>
      <c r="AE688" s="45"/>
    </row>
    <row r="689" spans="1:31" x14ac:dyDescent="0.2">
      <c r="A689" s="225"/>
      <c r="AB689" s="45"/>
      <c r="AC689" s="45"/>
      <c r="AD689" s="45"/>
      <c r="AE689" s="45"/>
    </row>
    <row r="690" spans="1:31" x14ac:dyDescent="0.2">
      <c r="A690" s="225"/>
      <c r="AB690" s="45"/>
      <c r="AC690" s="45"/>
      <c r="AD690" s="45"/>
      <c r="AE690" s="45"/>
    </row>
    <row r="691" spans="1:31" x14ac:dyDescent="0.2">
      <c r="A691" s="225"/>
      <c r="AB691" s="45"/>
      <c r="AC691" s="45"/>
      <c r="AD691" s="45"/>
      <c r="AE691" s="45"/>
    </row>
    <row r="692" spans="1:31" x14ac:dyDescent="0.2">
      <c r="A692" s="225"/>
      <c r="AB692" s="45"/>
      <c r="AC692" s="45"/>
      <c r="AD692" s="45"/>
      <c r="AE692" s="45"/>
    </row>
    <row r="693" spans="1:31" x14ac:dyDescent="0.2">
      <c r="A693" s="225"/>
      <c r="AB693" s="45"/>
      <c r="AC693" s="45"/>
      <c r="AD693" s="45"/>
      <c r="AE693" s="45"/>
    </row>
    <row r="694" spans="1:31" x14ac:dyDescent="0.2">
      <c r="A694" s="225"/>
      <c r="AB694" s="45"/>
      <c r="AC694" s="45"/>
      <c r="AD694" s="45"/>
      <c r="AE694" s="45"/>
    </row>
    <row r="695" spans="1:31" x14ac:dyDescent="0.2">
      <c r="A695" s="225"/>
      <c r="AB695" s="45"/>
      <c r="AC695" s="45"/>
      <c r="AD695" s="45"/>
      <c r="AE695" s="45"/>
    </row>
    <row r="696" spans="1:31" x14ac:dyDescent="0.2">
      <c r="A696" s="225"/>
      <c r="AB696" s="45"/>
      <c r="AC696" s="45"/>
      <c r="AD696" s="45"/>
      <c r="AE696" s="45"/>
    </row>
    <row r="697" spans="1:31" x14ac:dyDescent="0.2">
      <c r="A697" s="225"/>
      <c r="AB697" s="45"/>
      <c r="AC697" s="45"/>
      <c r="AD697" s="45"/>
      <c r="AE697" s="45"/>
    </row>
    <row r="698" spans="1:31" x14ac:dyDescent="0.2">
      <c r="A698" s="225"/>
      <c r="AB698" s="45"/>
      <c r="AC698" s="45"/>
      <c r="AD698" s="45"/>
      <c r="AE698" s="45"/>
    </row>
    <row r="699" spans="1:31" x14ac:dyDescent="0.2">
      <c r="A699" s="225"/>
      <c r="AB699" s="45"/>
      <c r="AC699" s="45"/>
      <c r="AD699" s="45"/>
      <c r="AE699" s="45"/>
    </row>
    <row r="700" spans="1:31" x14ac:dyDescent="0.2">
      <c r="A700" s="225"/>
      <c r="AB700" s="45"/>
      <c r="AC700" s="45"/>
      <c r="AD700" s="45"/>
      <c r="AE700" s="45"/>
    </row>
    <row r="701" spans="1:31" x14ac:dyDescent="0.2">
      <c r="A701" s="225"/>
      <c r="AB701" s="45"/>
      <c r="AC701" s="45"/>
      <c r="AD701" s="45"/>
      <c r="AE701" s="45"/>
    </row>
    <row r="702" spans="1:31" x14ac:dyDescent="0.2">
      <c r="A702" s="225"/>
      <c r="AB702" s="45"/>
      <c r="AC702" s="45"/>
      <c r="AD702" s="45"/>
      <c r="AE702" s="45"/>
    </row>
    <row r="703" spans="1:31" x14ac:dyDescent="0.2">
      <c r="A703" s="225"/>
      <c r="AB703" s="45"/>
      <c r="AC703" s="45"/>
      <c r="AD703" s="45"/>
      <c r="AE703" s="45"/>
    </row>
    <row r="704" spans="1:31" x14ac:dyDescent="0.2">
      <c r="A704" s="225"/>
      <c r="AB704" s="45"/>
      <c r="AC704" s="45"/>
      <c r="AD704" s="45"/>
      <c r="AE704" s="45"/>
    </row>
    <row r="705" spans="1:31" x14ac:dyDescent="0.2">
      <c r="A705" s="225"/>
      <c r="AB705" s="45"/>
      <c r="AC705" s="45"/>
      <c r="AD705" s="45"/>
      <c r="AE705" s="45"/>
    </row>
    <row r="706" spans="1:31" x14ac:dyDescent="0.2">
      <c r="A706" s="225"/>
      <c r="AB706" s="45"/>
      <c r="AC706" s="45"/>
      <c r="AD706" s="45"/>
      <c r="AE706" s="45"/>
    </row>
    <row r="707" spans="1:31" x14ac:dyDescent="0.2">
      <c r="A707" s="225"/>
      <c r="AB707" s="45"/>
      <c r="AC707" s="45"/>
      <c r="AD707" s="45"/>
      <c r="AE707" s="45"/>
    </row>
    <row r="708" spans="1:31" x14ac:dyDescent="0.2">
      <c r="A708" s="225"/>
      <c r="AB708" s="45"/>
      <c r="AC708" s="45"/>
      <c r="AD708" s="45"/>
      <c r="AE708" s="45"/>
    </row>
    <row r="709" spans="1:31" x14ac:dyDescent="0.2">
      <c r="A709" s="225"/>
      <c r="AB709" s="45"/>
      <c r="AC709" s="45"/>
      <c r="AD709" s="45"/>
      <c r="AE709" s="45"/>
    </row>
    <row r="710" spans="1:31" x14ac:dyDescent="0.2">
      <c r="A710" s="225"/>
      <c r="AB710" s="45"/>
      <c r="AC710" s="45"/>
      <c r="AD710" s="45"/>
      <c r="AE710" s="45"/>
    </row>
    <row r="711" spans="1:31" x14ac:dyDescent="0.2">
      <c r="A711" s="225"/>
      <c r="AB711" s="45"/>
      <c r="AC711" s="45"/>
      <c r="AD711" s="45"/>
      <c r="AE711" s="45"/>
    </row>
    <row r="712" spans="1:31" x14ac:dyDescent="0.2">
      <c r="A712" s="225"/>
      <c r="AB712" s="45"/>
      <c r="AC712" s="45"/>
      <c r="AD712" s="45"/>
      <c r="AE712" s="45"/>
    </row>
    <row r="713" spans="1:31" x14ac:dyDescent="0.2">
      <c r="AB713" s="45"/>
      <c r="AC713" s="45"/>
      <c r="AD713" s="45"/>
      <c r="AE713" s="45"/>
    </row>
    <row r="714" spans="1:31" x14ac:dyDescent="0.2">
      <c r="AB714" s="45"/>
      <c r="AC714" s="45"/>
      <c r="AD714" s="45"/>
      <c r="AE714" s="45"/>
    </row>
    <row r="715" spans="1:31" x14ac:dyDescent="0.2">
      <c r="AB715" s="45"/>
      <c r="AC715" s="45"/>
      <c r="AD715" s="45"/>
      <c r="AE715" s="45"/>
    </row>
    <row r="716" spans="1:31" x14ac:dyDescent="0.2">
      <c r="AB716" s="45"/>
      <c r="AC716" s="45"/>
      <c r="AD716" s="45"/>
      <c r="AE716" s="45"/>
    </row>
    <row r="717" spans="1:31" x14ac:dyDescent="0.2">
      <c r="AB717" s="45"/>
      <c r="AC717" s="45"/>
      <c r="AD717" s="45"/>
      <c r="AE717" s="45"/>
    </row>
    <row r="718" spans="1:31" x14ac:dyDescent="0.2">
      <c r="AB718" s="45"/>
      <c r="AC718" s="45"/>
      <c r="AD718" s="45"/>
      <c r="AE718" s="45"/>
    </row>
    <row r="719" spans="1:31" x14ac:dyDescent="0.2">
      <c r="AB719" s="45"/>
      <c r="AC719" s="45"/>
      <c r="AD719" s="45"/>
      <c r="AE719" s="45"/>
    </row>
    <row r="720" spans="1:31" x14ac:dyDescent="0.2">
      <c r="AB720" s="45"/>
      <c r="AC720" s="45"/>
      <c r="AD720" s="45"/>
      <c r="AE720" s="45"/>
    </row>
    <row r="721" spans="28:31" x14ac:dyDescent="0.2">
      <c r="AB721" s="45"/>
      <c r="AC721" s="45"/>
      <c r="AD721" s="45"/>
      <c r="AE721" s="45"/>
    </row>
    <row r="722" spans="28:31" x14ac:dyDescent="0.2">
      <c r="AB722" s="45"/>
      <c r="AC722" s="45"/>
      <c r="AD722" s="45"/>
      <c r="AE722" s="45"/>
    </row>
    <row r="723" spans="28:31" x14ac:dyDescent="0.2">
      <c r="AB723" s="45"/>
      <c r="AC723" s="45"/>
      <c r="AD723" s="45"/>
      <c r="AE723" s="45"/>
    </row>
    <row r="724" spans="28:31" x14ac:dyDescent="0.2">
      <c r="AB724" s="45"/>
      <c r="AC724" s="45"/>
      <c r="AD724" s="45"/>
      <c r="AE724" s="45"/>
    </row>
    <row r="725" spans="28:31" x14ac:dyDescent="0.2">
      <c r="AB725" s="45"/>
      <c r="AC725" s="45"/>
      <c r="AD725" s="45"/>
      <c r="AE725" s="45"/>
    </row>
    <row r="726" spans="28:31" x14ac:dyDescent="0.2">
      <c r="AB726" s="45"/>
      <c r="AC726" s="45"/>
      <c r="AD726" s="45"/>
      <c r="AE726" s="45"/>
    </row>
    <row r="727" spans="28:31" x14ac:dyDescent="0.2">
      <c r="AB727" s="45"/>
      <c r="AC727" s="45"/>
      <c r="AD727" s="45"/>
      <c r="AE727" s="45"/>
    </row>
    <row r="728" spans="28:31" x14ac:dyDescent="0.2">
      <c r="AB728" s="45"/>
      <c r="AC728" s="45"/>
      <c r="AD728" s="45"/>
      <c r="AE728" s="45"/>
    </row>
    <row r="729" spans="28:31" x14ac:dyDescent="0.2">
      <c r="AB729" s="45"/>
      <c r="AC729" s="45"/>
      <c r="AD729" s="45"/>
      <c r="AE729" s="45"/>
    </row>
    <row r="730" spans="28:31" x14ac:dyDescent="0.2">
      <c r="AB730" s="45"/>
      <c r="AC730" s="45"/>
      <c r="AD730" s="45"/>
      <c r="AE730" s="45"/>
    </row>
    <row r="731" spans="28:31" x14ac:dyDescent="0.2">
      <c r="AB731" s="45"/>
      <c r="AC731" s="45"/>
      <c r="AD731" s="45"/>
      <c r="AE731" s="45"/>
    </row>
    <row r="732" spans="28:31" x14ac:dyDescent="0.2">
      <c r="AB732" s="45"/>
      <c r="AC732" s="45"/>
      <c r="AD732" s="45"/>
      <c r="AE732" s="45"/>
    </row>
    <row r="733" spans="28:31" x14ac:dyDescent="0.2">
      <c r="AB733" s="45"/>
      <c r="AC733" s="45"/>
      <c r="AD733" s="45"/>
      <c r="AE733" s="45"/>
    </row>
    <row r="734" spans="28:31" x14ac:dyDescent="0.2">
      <c r="AB734" s="45"/>
      <c r="AC734" s="45"/>
      <c r="AD734" s="45"/>
      <c r="AE734" s="45"/>
    </row>
    <row r="735" spans="28:31" x14ac:dyDescent="0.2">
      <c r="AB735" s="45"/>
      <c r="AC735" s="45"/>
      <c r="AD735" s="45"/>
      <c r="AE735" s="45"/>
    </row>
    <row r="736" spans="28:31" x14ac:dyDescent="0.2">
      <c r="AB736" s="45"/>
      <c r="AC736" s="45"/>
      <c r="AD736" s="45"/>
      <c r="AE736" s="45"/>
    </row>
    <row r="737" spans="28:31" x14ac:dyDescent="0.2">
      <c r="AB737" s="45"/>
      <c r="AC737" s="45"/>
      <c r="AD737" s="45"/>
      <c r="AE737" s="45"/>
    </row>
    <row r="738" spans="28:31" x14ac:dyDescent="0.2">
      <c r="AB738" s="45"/>
      <c r="AC738" s="45"/>
      <c r="AD738" s="45"/>
      <c r="AE738" s="45"/>
    </row>
    <row r="739" spans="28:31" x14ac:dyDescent="0.2">
      <c r="AB739" s="45"/>
      <c r="AC739" s="45"/>
      <c r="AD739" s="45"/>
      <c r="AE739" s="45"/>
    </row>
    <row r="740" spans="28:31" x14ac:dyDescent="0.2">
      <c r="AB740" s="45"/>
      <c r="AC740" s="45"/>
      <c r="AD740" s="45"/>
      <c r="AE740" s="45"/>
    </row>
    <row r="741" spans="28:31" x14ac:dyDescent="0.2">
      <c r="AB741" s="45"/>
      <c r="AC741" s="45"/>
      <c r="AD741" s="45"/>
      <c r="AE741" s="45"/>
    </row>
    <row r="742" spans="28:31" x14ac:dyDescent="0.2">
      <c r="AB742" s="45"/>
      <c r="AC742" s="45"/>
      <c r="AD742" s="45"/>
      <c r="AE742" s="45"/>
    </row>
    <row r="743" spans="28:31" x14ac:dyDescent="0.2">
      <c r="AB743" s="45"/>
      <c r="AC743" s="45"/>
      <c r="AD743" s="45"/>
      <c r="AE743" s="45"/>
    </row>
    <row r="744" spans="28:31" x14ac:dyDescent="0.2">
      <c r="AB744" s="45"/>
      <c r="AC744" s="45"/>
      <c r="AD744" s="45"/>
      <c r="AE744" s="45"/>
    </row>
    <row r="745" spans="28:31" x14ac:dyDescent="0.2">
      <c r="AB745" s="45"/>
      <c r="AC745" s="45"/>
      <c r="AD745" s="45"/>
      <c r="AE745" s="45"/>
    </row>
    <row r="746" spans="28:31" x14ac:dyDescent="0.2">
      <c r="AB746" s="45"/>
      <c r="AC746" s="45"/>
      <c r="AD746" s="45"/>
      <c r="AE746" s="45"/>
    </row>
    <row r="747" spans="28:31" x14ac:dyDescent="0.2">
      <c r="AB747" s="45"/>
      <c r="AC747" s="45"/>
      <c r="AD747" s="45"/>
      <c r="AE747" s="45"/>
    </row>
    <row r="748" spans="28:31" x14ac:dyDescent="0.2">
      <c r="AB748" s="45"/>
      <c r="AC748" s="45"/>
      <c r="AD748" s="45"/>
      <c r="AE748" s="45"/>
    </row>
    <row r="749" spans="28:31" x14ac:dyDescent="0.2">
      <c r="AB749" s="45"/>
      <c r="AC749" s="45"/>
      <c r="AD749" s="45"/>
      <c r="AE749" s="45"/>
    </row>
    <row r="750" spans="28:31" x14ac:dyDescent="0.2">
      <c r="AB750" s="45"/>
      <c r="AC750" s="45"/>
      <c r="AD750" s="45"/>
      <c r="AE750" s="45"/>
    </row>
    <row r="751" spans="28:31" x14ac:dyDescent="0.2">
      <c r="AB751" s="45"/>
      <c r="AC751" s="45"/>
      <c r="AD751" s="45"/>
      <c r="AE751" s="45"/>
    </row>
    <row r="752" spans="28:31" x14ac:dyDescent="0.2">
      <c r="AB752" s="45"/>
      <c r="AC752" s="45"/>
      <c r="AD752" s="45"/>
      <c r="AE752" s="45"/>
    </row>
    <row r="753" spans="28:31" x14ac:dyDescent="0.2">
      <c r="AB753" s="45"/>
      <c r="AC753" s="45"/>
      <c r="AD753" s="45"/>
      <c r="AE753" s="45"/>
    </row>
    <row r="754" spans="28:31" x14ac:dyDescent="0.2">
      <c r="AB754" s="45"/>
      <c r="AC754" s="45"/>
      <c r="AD754" s="45"/>
      <c r="AE754" s="45"/>
    </row>
    <row r="755" spans="28:31" x14ac:dyDescent="0.2">
      <c r="AB755" s="45"/>
      <c r="AC755" s="45"/>
      <c r="AD755" s="45"/>
      <c r="AE755" s="45"/>
    </row>
    <row r="756" spans="28:31" x14ac:dyDescent="0.2">
      <c r="AB756" s="45"/>
      <c r="AC756" s="45"/>
      <c r="AD756" s="45"/>
      <c r="AE756" s="45"/>
    </row>
    <row r="757" spans="28:31" x14ac:dyDescent="0.2">
      <c r="AB757" s="45"/>
      <c r="AC757" s="45"/>
      <c r="AD757" s="45"/>
      <c r="AE757" s="45"/>
    </row>
    <row r="758" spans="28:31" x14ac:dyDescent="0.2">
      <c r="AB758" s="45"/>
      <c r="AC758" s="45"/>
      <c r="AD758" s="45"/>
      <c r="AE758" s="45"/>
    </row>
    <row r="759" spans="28:31" x14ac:dyDescent="0.2">
      <c r="AB759" s="45"/>
      <c r="AC759" s="45"/>
      <c r="AD759" s="45"/>
      <c r="AE759" s="45"/>
    </row>
    <row r="760" spans="28:31" x14ac:dyDescent="0.2">
      <c r="AB760" s="45"/>
      <c r="AC760" s="45"/>
      <c r="AD760" s="45"/>
      <c r="AE760" s="45"/>
    </row>
    <row r="761" spans="28:31" x14ac:dyDescent="0.2">
      <c r="AB761" s="45"/>
      <c r="AC761" s="45"/>
      <c r="AD761" s="45"/>
      <c r="AE761" s="45"/>
    </row>
    <row r="762" spans="28:31" x14ac:dyDescent="0.2">
      <c r="AB762" s="45"/>
      <c r="AC762" s="45"/>
      <c r="AD762" s="45"/>
      <c r="AE762" s="45"/>
    </row>
    <row r="763" spans="28:31" x14ac:dyDescent="0.2">
      <c r="AB763" s="45"/>
      <c r="AC763" s="45"/>
      <c r="AD763" s="45"/>
      <c r="AE763" s="45"/>
    </row>
    <row r="764" spans="28:31" x14ac:dyDescent="0.2">
      <c r="AB764" s="45"/>
      <c r="AC764" s="45"/>
      <c r="AD764" s="45"/>
      <c r="AE764" s="45"/>
    </row>
    <row r="765" spans="28:31" x14ac:dyDescent="0.2">
      <c r="AB765" s="45"/>
      <c r="AC765" s="45"/>
      <c r="AD765" s="45"/>
      <c r="AE765" s="45"/>
    </row>
    <row r="766" spans="28:31" x14ac:dyDescent="0.2">
      <c r="AB766" s="45"/>
      <c r="AC766" s="45"/>
      <c r="AD766" s="45"/>
      <c r="AE766" s="45"/>
    </row>
    <row r="767" spans="28:31" x14ac:dyDescent="0.2">
      <c r="AB767" s="45"/>
      <c r="AC767" s="45"/>
      <c r="AD767" s="45"/>
      <c r="AE767" s="45"/>
    </row>
    <row r="768" spans="28:31" x14ac:dyDescent="0.2">
      <c r="AB768" s="45"/>
      <c r="AC768" s="45"/>
      <c r="AD768" s="45"/>
      <c r="AE768" s="45"/>
    </row>
    <row r="769" spans="28:31" x14ac:dyDescent="0.2">
      <c r="AB769" s="45"/>
      <c r="AC769" s="45"/>
      <c r="AD769" s="45"/>
      <c r="AE769" s="45"/>
    </row>
    <row r="770" spans="28:31" x14ac:dyDescent="0.2">
      <c r="AB770" s="45"/>
      <c r="AC770" s="45"/>
      <c r="AD770" s="45"/>
      <c r="AE770" s="45"/>
    </row>
    <row r="771" spans="28:31" x14ac:dyDescent="0.2">
      <c r="AB771" s="45"/>
      <c r="AC771" s="45"/>
      <c r="AD771" s="45"/>
      <c r="AE771" s="45"/>
    </row>
    <row r="772" spans="28:31" x14ac:dyDescent="0.2">
      <c r="AB772" s="45"/>
      <c r="AC772" s="45"/>
      <c r="AD772" s="45"/>
      <c r="AE772" s="45"/>
    </row>
    <row r="773" spans="28:31" x14ac:dyDescent="0.2">
      <c r="AB773" s="45"/>
      <c r="AC773" s="45"/>
      <c r="AD773" s="45"/>
      <c r="AE773" s="45"/>
    </row>
    <row r="774" spans="28:31" x14ac:dyDescent="0.2">
      <c r="AB774" s="45"/>
      <c r="AC774" s="45"/>
      <c r="AD774" s="45"/>
      <c r="AE774" s="45"/>
    </row>
    <row r="775" spans="28:31" x14ac:dyDescent="0.2">
      <c r="AB775" s="45"/>
      <c r="AC775" s="45"/>
      <c r="AD775" s="45"/>
      <c r="AE775" s="45"/>
    </row>
    <row r="776" spans="28:31" x14ac:dyDescent="0.2">
      <c r="AB776" s="45"/>
      <c r="AC776" s="45"/>
      <c r="AD776" s="45"/>
      <c r="AE776" s="45"/>
    </row>
    <row r="777" spans="28:31" x14ac:dyDescent="0.2">
      <c r="AB777" s="45"/>
      <c r="AC777" s="45"/>
      <c r="AD777" s="45"/>
      <c r="AE777" s="45"/>
    </row>
    <row r="778" spans="28:31" x14ac:dyDescent="0.2">
      <c r="AB778" s="45"/>
      <c r="AC778" s="45"/>
      <c r="AD778" s="45"/>
      <c r="AE778" s="45"/>
    </row>
    <row r="779" spans="28:31" x14ac:dyDescent="0.2">
      <c r="AB779" s="45"/>
      <c r="AC779" s="45"/>
      <c r="AD779" s="45"/>
      <c r="AE779" s="45"/>
    </row>
    <row r="780" spans="28:31" x14ac:dyDescent="0.2">
      <c r="AB780" s="45"/>
      <c r="AC780" s="45"/>
      <c r="AD780" s="45"/>
      <c r="AE780" s="45"/>
    </row>
    <row r="781" spans="28:31" x14ac:dyDescent="0.2">
      <c r="AB781" s="45"/>
      <c r="AC781" s="45"/>
      <c r="AD781" s="45"/>
      <c r="AE781" s="45"/>
    </row>
    <row r="782" spans="28:31" x14ac:dyDescent="0.2">
      <c r="AB782" s="45"/>
      <c r="AC782" s="45"/>
      <c r="AD782" s="45"/>
      <c r="AE782" s="45"/>
    </row>
    <row r="783" spans="28:31" x14ac:dyDescent="0.2">
      <c r="AB783" s="45"/>
      <c r="AC783" s="45"/>
      <c r="AD783" s="45"/>
      <c r="AE783" s="45"/>
    </row>
    <row r="784" spans="28:31" x14ac:dyDescent="0.2">
      <c r="AB784" s="45"/>
      <c r="AC784" s="45"/>
      <c r="AD784" s="45"/>
      <c r="AE784" s="45"/>
    </row>
    <row r="785" spans="28:31" x14ac:dyDescent="0.2">
      <c r="AB785" s="45"/>
      <c r="AC785" s="45"/>
      <c r="AD785" s="45"/>
      <c r="AE785" s="45"/>
    </row>
    <row r="786" spans="28:31" x14ac:dyDescent="0.2">
      <c r="AB786" s="45"/>
      <c r="AC786" s="45"/>
      <c r="AD786" s="45"/>
      <c r="AE786" s="45"/>
    </row>
    <row r="787" spans="28:31" x14ac:dyDescent="0.2">
      <c r="AB787" s="45"/>
      <c r="AC787" s="45"/>
      <c r="AD787" s="45"/>
      <c r="AE787" s="45"/>
    </row>
    <row r="788" spans="28:31" x14ac:dyDescent="0.2">
      <c r="AB788" s="45"/>
      <c r="AC788" s="45"/>
      <c r="AD788" s="45"/>
      <c r="AE788" s="45"/>
    </row>
    <row r="789" spans="28:31" x14ac:dyDescent="0.2">
      <c r="AB789" s="45"/>
      <c r="AC789" s="45"/>
      <c r="AD789" s="45"/>
      <c r="AE789" s="45"/>
    </row>
    <row r="790" spans="28:31" x14ac:dyDescent="0.2">
      <c r="AB790" s="45"/>
      <c r="AC790" s="45"/>
      <c r="AD790" s="45"/>
      <c r="AE790" s="45"/>
    </row>
    <row r="791" spans="28:31" x14ac:dyDescent="0.2">
      <c r="AB791" s="45"/>
      <c r="AC791" s="45"/>
      <c r="AD791" s="45"/>
      <c r="AE791" s="45"/>
    </row>
    <row r="792" spans="28:31" x14ac:dyDescent="0.2">
      <c r="AB792" s="45"/>
      <c r="AC792" s="45"/>
      <c r="AD792" s="45"/>
      <c r="AE792" s="45"/>
    </row>
    <row r="793" spans="28:31" x14ac:dyDescent="0.2">
      <c r="AB793" s="45"/>
      <c r="AC793" s="45"/>
      <c r="AD793" s="45"/>
      <c r="AE793" s="45"/>
    </row>
    <row r="794" spans="28:31" x14ac:dyDescent="0.2">
      <c r="AB794" s="45"/>
      <c r="AC794" s="45"/>
      <c r="AD794" s="45"/>
      <c r="AE794" s="45"/>
    </row>
    <row r="795" spans="28:31" x14ac:dyDescent="0.2">
      <c r="AB795" s="45"/>
      <c r="AC795" s="45"/>
      <c r="AD795" s="45"/>
      <c r="AE795" s="45"/>
    </row>
    <row r="796" spans="28:31" x14ac:dyDescent="0.2">
      <c r="AB796" s="45"/>
      <c r="AC796" s="45"/>
      <c r="AD796" s="45"/>
      <c r="AE796" s="45"/>
    </row>
    <row r="797" spans="28:31" x14ac:dyDescent="0.2">
      <c r="AB797" s="45"/>
      <c r="AC797" s="45"/>
      <c r="AD797" s="45"/>
      <c r="AE797" s="45"/>
    </row>
    <row r="798" spans="28:31" x14ac:dyDescent="0.2">
      <c r="AB798" s="45"/>
      <c r="AC798" s="45"/>
      <c r="AD798" s="45"/>
      <c r="AE798" s="45"/>
    </row>
    <row r="799" spans="28:31" x14ac:dyDescent="0.2">
      <c r="AB799" s="45"/>
      <c r="AC799" s="45"/>
      <c r="AD799" s="45"/>
      <c r="AE799" s="45"/>
    </row>
    <row r="800" spans="28:31" x14ac:dyDescent="0.2">
      <c r="AB800" s="45"/>
      <c r="AC800" s="45"/>
      <c r="AD800" s="45"/>
      <c r="AE800" s="45"/>
    </row>
    <row r="801" spans="28:31" x14ac:dyDescent="0.2">
      <c r="AB801" s="45"/>
      <c r="AC801" s="45"/>
      <c r="AD801" s="45"/>
      <c r="AE801" s="45"/>
    </row>
    <row r="802" spans="28:31" x14ac:dyDescent="0.2">
      <c r="AB802" s="45"/>
      <c r="AC802" s="45"/>
      <c r="AD802" s="45"/>
      <c r="AE802" s="45"/>
    </row>
    <row r="803" spans="28:31" x14ac:dyDescent="0.2">
      <c r="AB803" s="45"/>
      <c r="AC803" s="45"/>
      <c r="AD803" s="45"/>
      <c r="AE803" s="45"/>
    </row>
    <row r="804" spans="28:31" x14ac:dyDescent="0.2">
      <c r="AB804" s="45"/>
      <c r="AC804" s="45"/>
      <c r="AD804" s="45"/>
      <c r="AE804" s="45"/>
    </row>
    <row r="805" spans="28:31" x14ac:dyDescent="0.2">
      <c r="AB805" s="45"/>
      <c r="AC805" s="45"/>
      <c r="AD805" s="45"/>
      <c r="AE805" s="45"/>
    </row>
    <row r="806" spans="28:31" x14ac:dyDescent="0.2">
      <c r="AB806" s="45"/>
      <c r="AC806" s="45"/>
      <c r="AD806" s="45"/>
      <c r="AE806" s="45"/>
    </row>
    <row r="807" spans="28:31" x14ac:dyDescent="0.2">
      <c r="AB807" s="45"/>
      <c r="AC807" s="45"/>
      <c r="AD807" s="45"/>
      <c r="AE807" s="45"/>
    </row>
    <row r="808" spans="28:31" x14ac:dyDescent="0.2">
      <c r="AB808" s="45"/>
      <c r="AC808" s="45"/>
      <c r="AD808" s="45"/>
      <c r="AE808" s="45"/>
    </row>
    <row r="809" spans="28:31" x14ac:dyDescent="0.2">
      <c r="AB809" s="45"/>
      <c r="AC809" s="45"/>
      <c r="AD809" s="45"/>
      <c r="AE809" s="45"/>
    </row>
    <row r="810" spans="28:31" x14ac:dyDescent="0.2">
      <c r="AB810" s="45"/>
      <c r="AC810" s="45"/>
      <c r="AD810" s="45"/>
      <c r="AE810" s="45"/>
    </row>
    <row r="811" spans="28:31" x14ac:dyDescent="0.2">
      <c r="AB811" s="45"/>
      <c r="AC811" s="45"/>
      <c r="AD811" s="45"/>
      <c r="AE811" s="45"/>
    </row>
    <row r="812" spans="28:31" x14ac:dyDescent="0.2">
      <c r="AB812" s="45"/>
      <c r="AC812" s="45"/>
      <c r="AD812" s="45"/>
      <c r="AE812" s="45"/>
    </row>
    <row r="813" spans="28:31" x14ac:dyDescent="0.2">
      <c r="AB813" s="45"/>
      <c r="AC813" s="45"/>
      <c r="AD813" s="45"/>
      <c r="AE813" s="45"/>
    </row>
    <row r="814" spans="28:31" x14ac:dyDescent="0.2">
      <c r="AB814" s="45"/>
      <c r="AC814" s="45"/>
      <c r="AD814" s="45"/>
      <c r="AE814" s="45"/>
    </row>
    <row r="815" spans="28:31" x14ac:dyDescent="0.2">
      <c r="AB815" s="45"/>
      <c r="AC815" s="45"/>
      <c r="AD815" s="45"/>
      <c r="AE815" s="45"/>
    </row>
    <row r="816" spans="28:31" x14ac:dyDescent="0.2">
      <c r="AB816" s="45"/>
      <c r="AC816" s="45"/>
      <c r="AD816" s="45"/>
      <c r="AE816" s="45"/>
    </row>
    <row r="817" spans="28:31" x14ac:dyDescent="0.2">
      <c r="AB817" s="45"/>
      <c r="AC817" s="45"/>
      <c r="AD817" s="45"/>
      <c r="AE817" s="45"/>
    </row>
    <row r="818" spans="28:31" x14ac:dyDescent="0.2">
      <c r="AB818" s="45"/>
      <c r="AC818" s="45"/>
      <c r="AD818" s="45"/>
      <c r="AE818" s="45"/>
    </row>
    <row r="819" spans="28:31" x14ac:dyDescent="0.2">
      <c r="AB819" s="45"/>
      <c r="AC819" s="45"/>
      <c r="AD819" s="45"/>
      <c r="AE819" s="45"/>
    </row>
    <row r="820" spans="28:31" x14ac:dyDescent="0.2">
      <c r="AB820" s="45"/>
      <c r="AC820" s="45"/>
      <c r="AD820" s="45"/>
      <c r="AE820" s="45"/>
    </row>
    <row r="821" spans="28:31" x14ac:dyDescent="0.2">
      <c r="AB821" s="45"/>
      <c r="AC821" s="45"/>
      <c r="AD821" s="45"/>
      <c r="AE821" s="45"/>
    </row>
    <row r="822" spans="28:31" x14ac:dyDescent="0.2">
      <c r="AB822" s="45"/>
      <c r="AC822" s="45"/>
      <c r="AD822" s="45"/>
      <c r="AE822" s="45"/>
    </row>
    <row r="823" spans="28:31" x14ac:dyDescent="0.2">
      <c r="AB823" s="45"/>
      <c r="AC823" s="45"/>
      <c r="AD823" s="45"/>
      <c r="AE823" s="45"/>
    </row>
    <row r="824" spans="28:31" x14ac:dyDescent="0.2">
      <c r="AB824" s="45"/>
      <c r="AC824" s="45"/>
      <c r="AD824" s="45"/>
      <c r="AE824" s="45"/>
    </row>
    <row r="825" spans="28:31" x14ac:dyDescent="0.2">
      <c r="AB825" s="45"/>
      <c r="AC825" s="45"/>
      <c r="AD825" s="45"/>
      <c r="AE825" s="45"/>
    </row>
    <row r="826" spans="28:31" x14ac:dyDescent="0.2">
      <c r="AB826" s="45"/>
      <c r="AC826" s="45"/>
      <c r="AD826" s="45"/>
      <c r="AE826" s="45"/>
    </row>
    <row r="827" spans="28:31" x14ac:dyDescent="0.2">
      <c r="AB827" s="45"/>
      <c r="AC827" s="45"/>
      <c r="AD827" s="45"/>
      <c r="AE827" s="45"/>
    </row>
    <row r="828" spans="28:31" x14ac:dyDescent="0.2">
      <c r="AB828" s="45"/>
      <c r="AC828" s="45"/>
      <c r="AD828" s="45"/>
      <c r="AE828" s="45"/>
    </row>
    <row r="829" spans="28:31" x14ac:dyDescent="0.2">
      <c r="AB829" s="45"/>
      <c r="AC829" s="45"/>
      <c r="AD829" s="45"/>
      <c r="AE829" s="45"/>
    </row>
    <row r="830" spans="28:31" x14ac:dyDescent="0.2">
      <c r="AB830" s="45"/>
      <c r="AC830" s="45"/>
      <c r="AD830" s="45"/>
      <c r="AE830" s="45"/>
    </row>
    <row r="831" spans="28:31" x14ac:dyDescent="0.2">
      <c r="AB831" s="45"/>
      <c r="AC831" s="45"/>
      <c r="AD831" s="45"/>
      <c r="AE831" s="45"/>
    </row>
    <row r="832" spans="28:31" x14ac:dyDescent="0.2">
      <c r="AB832" s="45"/>
      <c r="AC832" s="45"/>
      <c r="AD832" s="45"/>
      <c r="AE832" s="45"/>
    </row>
    <row r="833" spans="28:31" x14ac:dyDescent="0.2">
      <c r="AB833" s="45"/>
      <c r="AC833" s="45"/>
      <c r="AD833" s="45"/>
      <c r="AE833" s="45"/>
    </row>
    <row r="834" spans="28:31" x14ac:dyDescent="0.2">
      <c r="AB834" s="45"/>
      <c r="AC834" s="45"/>
      <c r="AD834" s="45"/>
      <c r="AE834" s="45"/>
    </row>
    <row r="835" spans="28:31" x14ac:dyDescent="0.2">
      <c r="AB835" s="45"/>
      <c r="AC835" s="45"/>
      <c r="AD835" s="45"/>
      <c r="AE835" s="45"/>
    </row>
    <row r="836" spans="28:31" x14ac:dyDescent="0.2">
      <c r="AB836" s="45"/>
      <c r="AC836" s="45"/>
      <c r="AD836" s="45"/>
      <c r="AE836" s="45"/>
    </row>
    <row r="837" spans="28:31" x14ac:dyDescent="0.2">
      <c r="AB837" s="45"/>
      <c r="AC837" s="45"/>
      <c r="AD837" s="45"/>
      <c r="AE837" s="45"/>
    </row>
    <row r="838" spans="28:31" x14ac:dyDescent="0.2">
      <c r="AB838" s="45"/>
      <c r="AC838" s="45"/>
      <c r="AD838" s="45"/>
      <c r="AE838" s="45"/>
    </row>
    <row r="839" spans="28:31" x14ac:dyDescent="0.2">
      <c r="AB839" s="45"/>
      <c r="AC839" s="45"/>
      <c r="AD839" s="45"/>
      <c r="AE839" s="45"/>
    </row>
    <row r="840" spans="28:31" x14ac:dyDescent="0.2">
      <c r="AB840" s="45"/>
      <c r="AC840" s="45"/>
      <c r="AD840" s="45"/>
      <c r="AE840" s="45"/>
    </row>
    <row r="841" spans="28:31" x14ac:dyDescent="0.2">
      <c r="AB841" s="45"/>
      <c r="AC841" s="45"/>
      <c r="AD841" s="45"/>
      <c r="AE841" s="45"/>
    </row>
    <row r="842" spans="28:31" x14ac:dyDescent="0.2">
      <c r="AB842" s="45"/>
      <c r="AC842" s="45"/>
      <c r="AD842" s="45"/>
      <c r="AE842" s="45"/>
    </row>
    <row r="843" spans="28:31" x14ac:dyDescent="0.2">
      <c r="AB843" s="45"/>
      <c r="AC843" s="45"/>
      <c r="AD843" s="45"/>
      <c r="AE843" s="45"/>
    </row>
    <row r="844" spans="28:31" x14ac:dyDescent="0.2">
      <c r="AB844" s="45"/>
      <c r="AC844" s="45"/>
      <c r="AD844" s="45"/>
      <c r="AE844" s="45"/>
    </row>
    <row r="845" spans="28:31" x14ac:dyDescent="0.2">
      <c r="AB845" s="45"/>
      <c r="AC845" s="45"/>
      <c r="AD845" s="45"/>
      <c r="AE845" s="45"/>
    </row>
    <row r="846" spans="28:31" x14ac:dyDescent="0.2">
      <c r="AB846" s="45"/>
      <c r="AC846" s="45"/>
      <c r="AD846" s="45"/>
      <c r="AE846" s="45"/>
    </row>
    <row r="847" spans="28:31" x14ac:dyDescent="0.2">
      <c r="AB847" s="45"/>
      <c r="AC847" s="45"/>
      <c r="AD847" s="45"/>
      <c r="AE847" s="45"/>
    </row>
    <row r="848" spans="28:31" x14ac:dyDescent="0.2">
      <c r="AB848" s="45"/>
      <c r="AC848" s="45"/>
      <c r="AD848" s="45"/>
      <c r="AE848" s="45"/>
    </row>
    <row r="849" spans="28:31" x14ac:dyDescent="0.2">
      <c r="AB849" s="45"/>
      <c r="AC849" s="45"/>
      <c r="AD849" s="45"/>
      <c r="AE849" s="45"/>
    </row>
    <row r="850" spans="28:31" x14ac:dyDescent="0.2">
      <c r="AB850" s="45"/>
      <c r="AC850" s="45"/>
      <c r="AD850" s="45"/>
      <c r="AE850" s="45"/>
    </row>
    <row r="851" spans="28:31" x14ac:dyDescent="0.2">
      <c r="AB851" s="45"/>
      <c r="AC851" s="45"/>
      <c r="AD851" s="45"/>
      <c r="AE851" s="45"/>
    </row>
    <row r="852" spans="28:31" x14ac:dyDescent="0.2">
      <c r="AB852" s="45"/>
      <c r="AC852" s="45"/>
      <c r="AD852" s="45"/>
      <c r="AE852" s="45"/>
    </row>
    <row r="853" spans="28:31" x14ac:dyDescent="0.2">
      <c r="AB853" s="45"/>
      <c r="AC853" s="45"/>
      <c r="AD853" s="45"/>
      <c r="AE853" s="45"/>
    </row>
    <row r="854" spans="28:31" x14ac:dyDescent="0.2">
      <c r="AB854" s="45"/>
      <c r="AC854" s="45"/>
      <c r="AD854" s="45"/>
      <c r="AE854" s="45"/>
    </row>
    <row r="855" spans="28:31" x14ac:dyDescent="0.2">
      <c r="AB855" s="45"/>
      <c r="AC855" s="45"/>
      <c r="AD855" s="45"/>
      <c r="AE855" s="45"/>
    </row>
    <row r="856" spans="28:31" x14ac:dyDescent="0.2">
      <c r="AB856" s="45"/>
      <c r="AC856" s="45"/>
      <c r="AD856" s="45"/>
      <c r="AE856" s="45"/>
    </row>
    <row r="857" spans="28:31" x14ac:dyDescent="0.2">
      <c r="AB857" s="45"/>
      <c r="AC857" s="45"/>
      <c r="AD857" s="45"/>
      <c r="AE857" s="45"/>
    </row>
    <row r="858" spans="28:31" x14ac:dyDescent="0.2">
      <c r="AB858" s="45"/>
      <c r="AC858" s="45"/>
      <c r="AD858" s="45"/>
      <c r="AE858" s="45"/>
    </row>
    <row r="859" spans="28:31" x14ac:dyDescent="0.2">
      <c r="AB859" s="45"/>
      <c r="AC859" s="45"/>
      <c r="AD859" s="45"/>
      <c r="AE859" s="45"/>
    </row>
    <row r="860" spans="28:31" x14ac:dyDescent="0.2">
      <c r="AB860" s="45"/>
      <c r="AC860" s="45"/>
      <c r="AD860" s="45"/>
      <c r="AE860" s="45"/>
    </row>
    <row r="861" spans="28:31" x14ac:dyDescent="0.2">
      <c r="AB861" s="45"/>
      <c r="AC861" s="45"/>
      <c r="AD861" s="45"/>
      <c r="AE861" s="45"/>
    </row>
    <row r="862" spans="28:31" x14ac:dyDescent="0.2">
      <c r="AB862" s="45"/>
      <c r="AC862" s="45"/>
      <c r="AD862" s="45"/>
      <c r="AE862" s="45"/>
    </row>
    <row r="863" spans="28:31" x14ac:dyDescent="0.2">
      <c r="AB863" s="45"/>
      <c r="AC863" s="45"/>
      <c r="AD863" s="45"/>
      <c r="AE863" s="45"/>
    </row>
    <row r="864" spans="28:31" x14ac:dyDescent="0.2">
      <c r="AB864" s="45"/>
      <c r="AC864" s="45"/>
      <c r="AD864" s="45"/>
      <c r="AE864" s="45"/>
    </row>
    <row r="865" spans="28:31" x14ac:dyDescent="0.2">
      <c r="AB865" s="45"/>
      <c r="AC865" s="45"/>
      <c r="AD865" s="45"/>
      <c r="AE865" s="45"/>
    </row>
    <row r="866" spans="28:31" x14ac:dyDescent="0.2">
      <c r="AB866" s="45"/>
      <c r="AC866" s="45"/>
      <c r="AD866" s="45"/>
      <c r="AE866" s="45"/>
    </row>
    <row r="867" spans="28:31" x14ac:dyDescent="0.2">
      <c r="AB867" s="45"/>
      <c r="AC867" s="45"/>
      <c r="AD867" s="45"/>
      <c r="AE867" s="45"/>
    </row>
    <row r="868" spans="28:31" x14ac:dyDescent="0.2">
      <c r="AB868" s="45"/>
      <c r="AC868" s="45"/>
      <c r="AD868" s="45"/>
      <c r="AE868" s="45"/>
    </row>
    <row r="869" spans="28:31" x14ac:dyDescent="0.2">
      <c r="AB869" s="45"/>
      <c r="AC869" s="45"/>
      <c r="AD869" s="45"/>
      <c r="AE869" s="45"/>
    </row>
    <row r="870" spans="28:31" x14ac:dyDescent="0.2">
      <c r="AB870" s="45"/>
      <c r="AC870" s="45"/>
      <c r="AD870" s="45"/>
      <c r="AE870" s="45"/>
    </row>
    <row r="871" spans="28:31" x14ac:dyDescent="0.2">
      <c r="AB871" s="45"/>
      <c r="AC871" s="45"/>
      <c r="AD871" s="45"/>
      <c r="AE871" s="45"/>
    </row>
    <row r="872" spans="28:31" x14ac:dyDescent="0.2">
      <c r="AB872" s="45"/>
      <c r="AC872" s="45"/>
      <c r="AD872" s="45"/>
      <c r="AE872" s="45"/>
    </row>
    <row r="873" spans="28:31" x14ac:dyDescent="0.2">
      <c r="AB873" s="45"/>
      <c r="AC873" s="45"/>
      <c r="AD873" s="45"/>
      <c r="AE873" s="45"/>
    </row>
    <row r="874" spans="28:31" x14ac:dyDescent="0.2">
      <c r="AB874" s="45"/>
      <c r="AC874" s="45"/>
      <c r="AD874" s="45"/>
      <c r="AE874" s="45"/>
    </row>
    <row r="875" spans="28:31" x14ac:dyDescent="0.2">
      <c r="AB875" s="45"/>
      <c r="AC875" s="45"/>
      <c r="AD875" s="45"/>
      <c r="AE875" s="45"/>
    </row>
    <row r="876" spans="28:31" x14ac:dyDescent="0.2">
      <c r="AB876" s="45"/>
      <c r="AC876" s="45"/>
      <c r="AD876" s="45"/>
      <c r="AE876" s="45"/>
    </row>
    <row r="877" spans="28:31" x14ac:dyDescent="0.2">
      <c r="AB877" s="45"/>
      <c r="AC877" s="45"/>
      <c r="AD877" s="45"/>
      <c r="AE877" s="45"/>
    </row>
    <row r="878" spans="28:31" x14ac:dyDescent="0.2">
      <c r="AB878" s="45"/>
      <c r="AC878" s="45"/>
      <c r="AD878" s="45"/>
      <c r="AE878" s="45"/>
    </row>
    <row r="879" spans="28:31" x14ac:dyDescent="0.2">
      <c r="AB879" s="45"/>
      <c r="AC879" s="45"/>
      <c r="AD879" s="45"/>
      <c r="AE879" s="45"/>
    </row>
    <row r="880" spans="28:31" x14ac:dyDescent="0.2">
      <c r="AB880" s="45"/>
      <c r="AC880" s="45"/>
      <c r="AD880" s="45"/>
      <c r="AE880" s="45"/>
    </row>
    <row r="881" spans="28:31" x14ac:dyDescent="0.2">
      <c r="AB881" s="45"/>
      <c r="AC881" s="45"/>
      <c r="AD881" s="45"/>
      <c r="AE881" s="45"/>
    </row>
    <row r="882" spans="28:31" x14ac:dyDescent="0.2">
      <c r="AB882" s="45"/>
      <c r="AC882" s="45"/>
      <c r="AD882" s="45"/>
      <c r="AE882" s="45"/>
    </row>
    <row r="883" spans="28:31" x14ac:dyDescent="0.2">
      <c r="AB883" s="45"/>
      <c r="AC883" s="45"/>
      <c r="AD883" s="45"/>
      <c r="AE883" s="45"/>
    </row>
    <row r="884" spans="28:31" x14ac:dyDescent="0.2">
      <c r="AB884" s="45"/>
      <c r="AC884" s="45"/>
      <c r="AD884" s="45"/>
      <c r="AE884" s="45"/>
    </row>
    <row r="885" spans="28:31" x14ac:dyDescent="0.2">
      <c r="AB885" s="45"/>
      <c r="AC885" s="45"/>
      <c r="AD885" s="45"/>
      <c r="AE885" s="45"/>
    </row>
    <row r="886" spans="28:31" x14ac:dyDescent="0.2">
      <c r="AB886" s="45"/>
      <c r="AC886" s="45"/>
      <c r="AD886" s="45"/>
      <c r="AE886" s="45"/>
    </row>
    <row r="887" spans="28:31" x14ac:dyDescent="0.2">
      <c r="AB887" s="45"/>
      <c r="AC887" s="45"/>
      <c r="AD887" s="45"/>
      <c r="AE887" s="45"/>
    </row>
    <row r="888" spans="28:31" x14ac:dyDescent="0.2">
      <c r="AB888" s="45"/>
      <c r="AC888" s="45"/>
      <c r="AD888" s="45"/>
      <c r="AE888" s="45"/>
    </row>
    <row r="889" spans="28:31" x14ac:dyDescent="0.2">
      <c r="AB889" s="45"/>
      <c r="AC889" s="45"/>
      <c r="AD889" s="45"/>
      <c r="AE889" s="45"/>
    </row>
    <row r="890" spans="28:31" x14ac:dyDescent="0.2">
      <c r="AB890" s="45"/>
      <c r="AC890" s="45"/>
      <c r="AD890" s="45"/>
      <c r="AE890" s="45"/>
    </row>
    <row r="891" spans="28:31" x14ac:dyDescent="0.2">
      <c r="AB891" s="45"/>
      <c r="AC891" s="45"/>
      <c r="AD891" s="45"/>
      <c r="AE891" s="45"/>
    </row>
    <row r="892" spans="28:31" x14ac:dyDescent="0.2">
      <c r="AB892" s="45"/>
      <c r="AC892" s="45"/>
      <c r="AD892" s="45"/>
      <c r="AE892" s="45"/>
    </row>
    <row r="893" spans="28:31" x14ac:dyDescent="0.2">
      <c r="AB893" s="45"/>
      <c r="AC893" s="45"/>
      <c r="AD893" s="45"/>
      <c r="AE893" s="45"/>
    </row>
    <row r="894" spans="28:31" x14ac:dyDescent="0.2">
      <c r="AB894" s="45"/>
      <c r="AC894" s="45"/>
      <c r="AD894" s="45"/>
      <c r="AE894" s="45"/>
    </row>
    <row r="895" spans="28:31" x14ac:dyDescent="0.2">
      <c r="AB895" s="45"/>
      <c r="AC895" s="45"/>
      <c r="AD895" s="45"/>
      <c r="AE895" s="45"/>
    </row>
    <row r="896" spans="28:31" x14ac:dyDescent="0.2">
      <c r="AB896" s="45"/>
      <c r="AC896" s="45"/>
      <c r="AD896" s="45"/>
      <c r="AE896" s="45"/>
    </row>
    <row r="897" spans="28:31" x14ac:dyDescent="0.2">
      <c r="AB897" s="45"/>
      <c r="AC897" s="45"/>
      <c r="AD897" s="45"/>
      <c r="AE897" s="45"/>
    </row>
    <row r="898" spans="28:31" x14ac:dyDescent="0.2">
      <c r="AB898" s="45"/>
      <c r="AC898" s="45"/>
      <c r="AD898" s="45"/>
      <c r="AE898" s="45"/>
    </row>
    <row r="899" spans="28:31" x14ac:dyDescent="0.2">
      <c r="AB899" s="45"/>
      <c r="AC899" s="45"/>
      <c r="AD899" s="45"/>
      <c r="AE899" s="45"/>
    </row>
    <row r="900" spans="28:31" x14ac:dyDescent="0.2">
      <c r="AB900" s="45"/>
      <c r="AC900" s="45"/>
      <c r="AD900" s="45"/>
      <c r="AE900" s="45"/>
    </row>
    <row r="901" spans="28:31" x14ac:dyDescent="0.2">
      <c r="AB901" s="45"/>
      <c r="AC901" s="45"/>
      <c r="AD901" s="45"/>
      <c r="AE901" s="45"/>
    </row>
    <row r="902" spans="28:31" x14ac:dyDescent="0.2">
      <c r="AB902" s="45"/>
      <c r="AC902" s="45"/>
      <c r="AD902" s="45"/>
      <c r="AE902" s="45"/>
    </row>
    <row r="903" spans="28:31" x14ac:dyDescent="0.2">
      <c r="AB903" s="45"/>
      <c r="AC903" s="45"/>
      <c r="AD903" s="45"/>
      <c r="AE903" s="45"/>
    </row>
    <row r="904" spans="28:31" x14ac:dyDescent="0.2">
      <c r="AB904" s="45"/>
      <c r="AC904" s="45"/>
      <c r="AD904" s="45"/>
      <c r="AE904" s="45"/>
    </row>
    <row r="905" spans="28:31" x14ac:dyDescent="0.2">
      <c r="AB905" s="45"/>
      <c r="AC905" s="45"/>
      <c r="AD905" s="45"/>
      <c r="AE905" s="45"/>
    </row>
    <row r="906" spans="28:31" x14ac:dyDescent="0.2">
      <c r="AB906" s="45"/>
      <c r="AC906" s="45"/>
      <c r="AD906" s="45"/>
      <c r="AE906" s="45"/>
    </row>
    <row r="907" spans="28:31" x14ac:dyDescent="0.2">
      <c r="AB907" s="45"/>
      <c r="AC907" s="45"/>
      <c r="AD907" s="45"/>
      <c r="AE907" s="45"/>
    </row>
    <row r="908" spans="28:31" x14ac:dyDescent="0.2">
      <c r="AB908" s="45"/>
      <c r="AC908" s="45"/>
      <c r="AD908" s="45"/>
      <c r="AE908" s="45"/>
    </row>
    <row r="909" spans="28:31" x14ac:dyDescent="0.2">
      <c r="AB909" s="45"/>
      <c r="AC909" s="45"/>
      <c r="AD909" s="45"/>
      <c r="AE909" s="45"/>
    </row>
    <row r="910" spans="28:31" x14ac:dyDescent="0.2">
      <c r="AB910" s="45"/>
      <c r="AC910" s="45"/>
      <c r="AD910" s="45"/>
      <c r="AE910" s="45"/>
    </row>
    <row r="911" spans="28:31" x14ac:dyDescent="0.2">
      <c r="AB911" s="45"/>
      <c r="AC911" s="45"/>
      <c r="AD911" s="45"/>
      <c r="AE911" s="45"/>
    </row>
    <row r="912" spans="28:31" x14ac:dyDescent="0.2">
      <c r="AB912" s="45"/>
      <c r="AC912" s="45"/>
      <c r="AD912" s="45"/>
      <c r="AE912" s="45"/>
    </row>
    <row r="913" spans="28:31" x14ac:dyDescent="0.2">
      <c r="AB913" s="45"/>
      <c r="AC913" s="45"/>
      <c r="AD913" s="45"/>
      <c r="AE913" s="45"/>
    </row>
    <row r="914" spans="28:31" x14ac:dyDescent="0.2">
      <c r="AB914" s="45"/>
      <c r="AC914" s="45"/>
      <c r="AD914" s="45"/>
      <c r="AE914" s="45"/>
    </row>
    <row r="915" spans="28:31" x14ac:dyDescent="0.2">
      <c r="AB915" s="45"/>
      <c r="AC915" s="45"/>
      <c r="AD915" s="45"/>
      <c r="AE915" s="45"/>
    </row>
    <row r="916" spans="28:31" x14ac:dyDescent="0.2">
      <c r="AB916" s="45"/>
      <c r="AC916" s="45"/>
      <c r="AD916" s="45"/>
      <c r="AE916" s="45"/>
    </row>
    <row r="917" spans="28:31" x14ac:dyDescent="0.2">
      <c r="AB917" s="45"/>
      <c r="AC917" s="45"/>
      <c r="AD917" s="45"/>
      <c r="AE917" s="45"/>
    </row>
    <row r="918" spans="28:31" x14ac:dyDescent="0.2">
      <c r="AB918" s="45"/>
      <c r="AC918" s="45"/>
      <c r="AD918" s="45"/>
      <c r="AE918" s="45"/>
    </row>
    <row r="919" spans="28:31" x14ac:dyDescent="0.2">
      <c r="AB919" s="45"/>
      <c r="AC919" s="45"/>
      <c r="AD919" s="45"/>
      <c r="AE919" s="45"/>
    </row>
    <row r="920" spans="28:31" x14ac:dyDescent="0.2">
      <c r="AB920" s="45"/>
      <c r="AC920" s="45"/>
      <c r="AD920" s="45"/>
      <c r="AE920" s="45"/>
    </row>
    <row r="921" spans="28:31" x14ac:dyDescent="0.2">
      <c r="AB921" s="45"/>
      <c r="AC921" s="45"/>
      <c r="AD921" s="45"/>
      <c r="AE921" s="45"/>
    </row>
    <row r="922" spans="28:31" x14ac:dyDescent="0.2">
      <c r="AB922" s="45"/>
      <c r="AC922" s="45"/>
      <c r="AD922" s="45"/>
      <c r="AE922" s="45"/>
    </row>
    <row r="923" spans="28:31" x14ac:dyDescent="0.2">
      <c r="AB923" s="45"/>
      <c r="AC923" s="45"/>
      <c r="AD923" s="45"/>
      <c r="AE923" s="45"/>
    </row>
    <row r="924" spans="28:31" x14ac:dyDescent="0.2">
      <c r="AB924" s="45"/>
      <c r="AC924" s="45"/>
      <c r="AD924" s="45"/>
      <c r="AE924" s="45"/>
    </row>
    <row r="925" spans="28:31" x14ac:dyDescent="0.2">
      <c r="AB925" s="45"/>
      <c r="AC925" s="45"/>
      <c r="AD925" s="45"/>
      <c r="AE925" s="45"/>
    </row>
    <row r="926" spans="28:31" x14ac:dyDescent="0.2">
      <c r="AB926" s="45"/>
      <c r="AC926" s="45"/>
      <c r="AD926" s="45"/>
      <c r="AE926" s="45"/>
    </row>
    <row r="927" spans="28:31" x14ac:dyDescent="0.2">
      <c r="AB927" s="45"/>
      <c r="AC927" s="45"/>
      <c r="AD927" s="45"/>
      <c r="AE927" s="45"/>
    </row>
    <row r="928" spans="28:31" x14ac:dyDescent="0.2">
      <c r="AB928" s="45"/>
      <c r="AC928" s="45"/>
      <c r="AD928" s="45"/>
      <c r="AE928" s="45"/>
    </row>
    <row r="929" spans="28:31" x14ac:dyDescent="0.2">
      <c r="AB929" s="45"/>
      <c r="AC929" s="45"/>
      <c r="AD929" s="45"/>
      <c r="AE929" s="45"/>
    </row>
    <row r="930" spans="28:31" x14ac:dyDescent="0.2">
      <c r="AB930" s="45"/>
      <c r="AC930" s="45"/>
      <c r="AD930" s="45"/>
      <c r="AE930" s="45"/>
    </row>
    <row r="931" spans="28:31" x14ac:dyDescent="0.2">
      <c r="AB931" s="45"/>
      <c r="AC931" s="45"/>
      <c r="AD931" s="45"/>
      <c r="AE931" s="45"/>
    </row>
    <row r="932" spans="28:31" x14ac:dyDescent="0.2">
      <c r="AB932" s="45"/>
      <c r="AC932" s="45"/>
      <c r="AD932" s="45"/>
      <c r="AE932" s="45"/>
    </row>
    <row r="933" spans="28:31" x14ac:dyDescent="0.2">
      <c r="AB933" s="45"/>
      <c r="AC933" s="45"/>
      <c r="AD933" s="45"/>
      <c r="AE933" s="45"/>
    </row>
    <row r="934" spans="28:31" x14ac:dyDescent="0.2">
      <c r="AB934" s="45"/>
      <c r="AC934" s="45"/>
      <c r="AD934" s="45"/>
      <c r="AE934" s="45"/>
    </row>
    <row r="935" spans="28:31" x14ac:dyDescent="0.2">
      <c r="AB935" s="45"/>
      <c r="AC935" s="45"/>
      <c r="AD935" s="45"/>
      <c r="AE935" s="45"/>
    </row>
    <row r="936" spans="28:31" x14ac:dyDescent="0.2">
      <c r="AB936" s="45"/>
      <c r="AC936" s="45"/>
      <c r="AD936" s="45"/>
      <c r="AE936" s="45"/>
    </row>
    <row r="937" spans="28:31" x14ac:dyDescent="0.2">
      <c r="AB937" s="45"/>
      <c r="AC937" s="45"/>
      <c r="AD937" s="45"/>
      <c r="AE937" s="45"/>
    </row>
    <row r="938" spans="28:31" x14ac:dyDescent="0.2">
      <c r="AB938" s="45"/>
      <c r="AC938" s="45"/>
      <c r="AD938" s="45"/>
      <c r="AE938" s="45"/>
    </row>
    <row r="939" spans="28:31" x14ac:dyDescent="0.2">
      <c r="AB939" s="45"/>
      <c r="AC939" s="45"/>
      <c r="AD939" s="45"/>
      <c r="AE939" s="45"/>
    </row>
    <row r="940" spans="28:31" x14ac:dyDescent="0.2">
      <c r="AB940" s="45"/>
      <c r="AC940" s="45"/>
      <c r="AD940" s="45"/>
      <c r="AE940" s="45"/>
    </row>
    <row r="941" spans="28:31" x14ac:dyDescent="0.2">
      <c r="AB941" s="45"/>
      <c r="AC941" s="45"/>
      <c r="AD941" s="45"/>
      <c r="AE941" s="45"/>
    </row>
    <row r="942" spans="28:31" x14ac:dyDescent="0.2">
      <c r="AB942" s="45"/>
      <c r="AC942" s="45"/>
      <c r="AD942" s="45"/>
      <c r="AE942" s="45"/>
    </row>
    <row r="943" spans="28:31" x14ac:dyDescent="0.2">
      <c r="AB943" s="45"/>
      <c r="AC943" s="45"/>
      <c r="AD943" s="45"/>
      <c r="AE943" s="45"/>
    </row>
    <row r="944" spans="28:31" x14ac:dyDescent="0.2">
      <c r="AB944" s="45"/>
      <c r="AC944" s="45"/>
      <c r="AD944" s="45"/>
      <c r="AE944" s="45"/>
    </row>
    <row r="945" spans="28:31" x14ac:dyDescent="0.2">
      <c r="AB945" s="45"/>
      <c r="AC945" s="45"/>
      <c r="AD945" s="45"/>
      <c r="AE945" s="45"/>
    </row>
    <row r="946" spans="28:31" x14ac:dyDescent="0.2">
      <c r="AB946" s="45"/>
      <c r="AC946" s="45"/>
      <c r="AD946" s="45"/>
      <c r="AE946" s="45"/>
    </row>
    <row r="947" spans="28:31" x14ac:dyDescent="0.2">
      <c r="AB947" s="45"/>
      <c r="AC947" s="45"/>
      <c r="AD947" s="45"/>
      <c r="AE947" s="45"/>
    </row>
    <row r="948" spans="28:31" x14ac:dyDescent="0.2">
      <c r="AB948" s="45"/>
      <c r="AC948" s="45"/>
      <c r="AD948" s="45"/>
      <c r="AE948" s="45"/>
    </row>
    <row r="949" spans="28:31" x14ac:dyDescent="0.2">
      <c r="AB949" s="45"/>
      <c r="AC949" s="45"/>
      <c r="AD949" s="45"/>
      <c r="AE949" s="45"/>
    </row>
    <row r="950" spans="28:31" x14ac:dyDescent="0.2">
      <c r="AB950" s="45"/>
      <c r="AC950" s="45"/>
      <c r="AD950" s="45"/>
      <c r="AE950" s="45"/>
    </row>
    <row r="951" spans="28:31" x14ac:dyDescent="0.2">
      <c r="AB951" s="45"/>
      <c r="AC951" s="45"/>
      <c r="AD951" s="45"/>
      <c r="AE951" s="45"/>
    </row>
    <row r="952" spans="28:31" x14ac:dyDescent="0.2">
      <c r="AB952" s="45"/>
      <c r="AC952" s="45"/>
      <c r="AD952" s="45"/>
      <c r="AE952" s="45"/>
    </row>
    <row r="953" spans="28:31" x14ac:dyDescent="0.2">
      <c r="AB953" s="45"/>
      <c r="AC953" s="45"/>
      <c r="AD953" s="45"/>
      <c r="AE953" s="45"/>
    </row>
    <row r="954" spans="28:31" x14ac:dyDescent="0.2">
      <c r="AB954" s="45"/>
      <c r="AC954" s="45"/>
      <c r="AD954" s="45"/>
      <c r="AE954" s="45"/>
    </row>
    <row r="955" spans="28:31" x14ac:dyDescent="0.2">
      <c r="AB955" s="45"/>
      <c r="AC955" s="45"/>
      <c r="AD955" s="45"/>
      <c r="AE955" s="45"/>
    </row>
    <row r="956" spans="28:31" x14ac:dyDescent="0.2">
      <c r="AB956" s="45"/>
      <c r="AC956" s="45"/>
      <c r="AD956" s="45"/>
      <c r="AE956" s="45"/>
    </row>
    <row r="957" spans="28:31" x14ac:dyDescent="0.2">
      <c r="AB957" s="45"/>
      <c r="AC957" s="45"/>
      <c r="AD957" s="45"/>
      <c r="AE957" s="45"/>
    </row>
    <row r="958" spans="28:31" x14ac:dyDescent="0.2">
      <c r="AB958" s="45"/>
      <c r="AC958" s="45"/>
      <c r="AD958" s="45"/>
      <c r="AE958" s="45"/>
    </row>
    <row r="959" spans="28:31" x14ac:dyDescent="0.2">
      <c r="AB959" s="45"/>
      <c r="AC959" s="45"/>
      <c r="AD959" s="45"/>
      <c r="AE959" s="45"/>
    </row>
    <row r="960" spans="28:31" x14ac:dyDescent="0.2">
      <c r="AB960" s="45"/>
      <c r="AC960" s="45"/>
      <c r="AD960" s="45"/>
      <c r="AE960" s="45"/>
    </row>
    <row r="961" spans="28:31" x14ac:dyDescent="0.2">
      <c r="AB961" s="45"/>
      <c r="AC961" s="45"/>
      <c r="AD961" s="45"/>
      <c r="AE961" s="45"/>
    </row>
    <row r="962" spans="28:31" x14ac:dyDescent="0.2">
      <c r="AB962" s="45"/>
      <c r="AC962" s="45"/>
      <c r="AD962" s="45"/>
      <c r="AE962" s="45"/>
    </row>
    <row r="963" spans="28:31" x14ac:dyDescent="0.2">
      <c r="AB963" s="45"/>
      <c r="AC963" s="45"/>
      <c r="AD963" s="45"/>
      <c r="AE963" s="45"/>
    </row>
    <row r="964" spans="28:31" x14ac:dyDescent="0.2">
      <c r="AB964" s="45"/>
      <c r="AC964" s="45"/>
      <c r="AD964" s="45"/>
      <c r="AE964" s="45"/>
    </row>
    <row r="965" spans="28:31" x14ac:dyDescent="0.2">
      <c r="AB965" s="45"/>
      <c r="AC965" s="45"/>
      <c r="AD965" s="45"/>
      <c r="AE965" s="45"/>
    </row>
    <row r="966" spans="28:31" x14ac:dyDescent="0.2">
      <c r="AB966" s="45"/>
      <c r="AC966" s="45"/>
      <c r="AD966" s="45"/>
      <c r="AE966" s="45"/>
    </row>
    <row r="967" spans="28:31" x14ac:dyDescent="0.2">
      <c r="AB967" s="45"/>
      <c r="AC967" s="45"/>
      <c r="AD967" s="45"/>
      <c r="AE967" s="45"/>
    </row>
    <row r="968" spans="28:31" x14ac:dyDescent="0.2">
      <c r="AB968" s="45"/>
      <c r="AC968" s="45"/>
      <c r="AD968" s="45"/>
      <c r="AE968" s="45"/>
    </row>
    <row r="969" spans="28:31" x14ac:dyDescent="0.2">
      <c r="AB969" s="45"/>
      <c r="AC969" s="45"/>
      <c r="AD969" s="45"/>
      <c r="AE969" s="45"/>
    </row>
    <row r="970" spans="28:31" x14ac:dyDescent="0.2">
      <c r="AB970" s="45"/>
      <c r="AC970" s="45"/>
      <c r="AD970" s="45"/>
      <c r="AE970" s="45"/>
    </row>
    <row r="971" spans="28:31" x14ac:dyDescent="0.2">
      <c r="AB971" s="45"/>
      <c r="AC971" s="45"/>
      <c r="AD971" s="45"/>
      <c r="AE971" s="45"/>
    </row>
    <row r="972" spans="28:31" x14ac:dyDescent="0.2">
      <c r="AB972" s="45"/>
      <c r="AC972" s="45"/>
      <c r="AD972" s="45"/>
      <c r="AE972" s="45"/>
    </row>
    <row r="973" spans="28:31" x14ac:dyDescent="0.2">
      <c r="AB973" s="45"/>
      <c r="AC973" s="45"/>
      <c r="AD973" s="45"/>
      <c r="AE973" s="45"/>
    </row>
    <row r="974" spans="28:31" x14ac:dyDescent="0.2">
      <c r="AB974" s="45"/>
      <c r="AC974" s="45"/>
      <c r="AD974" s="45"/>
      <c r="AE974" s="45"/>
    </row>
    <row r="975" spans="28:31" x14ac:dyDescent="0.2">
      <c r="AB975" s="45"/>
      <c r="AC975" s="45"/>
      <c r="AD975" s="45"/>
      <c r="AE975" s="45"/>
    </row>
    <row r="976" spans="28:31" x14ac:dyDescent="0.2">
      <c r="AB976" s="45"/>
      <c r="AC976" s="45"/>
      <c r="AD976" s="45"/>
      <c r="AE976" s="45"/>
    </row>
    <row r="977" spans="28:31" x14ac:dyDescent="0.2">
      <c r="AB977" s="45"/>
      <c r="AC977" s="45"/>
      <c r="AD977" s="45"/>
      <c r="AE977" s="45"/>
    </row>
    <row r="978" spans="28:31" x14ac:dyDescent="0.2">
      <c r="AB978" s="45"/>
      <c r="AC978" s="45"/>
      <c r="AD978" s="45"/>
      <c r="AE978" s="45"/>
    </row>
    <row r="979" spans="28:31" x14ac:dyDescent="0.2">
      <c r="AB979" s="45"/>
      <c r="AC979" s="45"/>
      <c r="AD979" s="45"/>
      <c r="AE979" s="45"/>
    </row>
    <row r="980" spans="28:31" x14ac:dyDescent="0.2">
      <c r="AB980" s="45"/>
      <c r="AC980" s="45"/>
      <c r="AD980" s="45"/>
      <c r="AE980" s="45"/>
    </row>
    <row r="981" spans="28:31" x14ac:dyDescent="0.2">
      <c r="AB981" s="45"/>
      <c r="AC981" s="45"/>
      <c r="AD981" s="45"/>
      <c r="AE981" s="45"/>
    </row>
    <row r="982" spans="28:31" x14ac:dyDescent="0.2">
      <c r="AB982" s="45"/>
      <c r="AC982" s="45"/>
      <c r="AD982" s="45"/>
      <c r="AE982" s="45"/>
    </row>
    <row r="983" spans="28:31" x14ac:dyDescent="0.2">
      <c r="AB983" s="45"/>
      <c r="AC983" s="45"/>
      <c r="AD983" s="45"/>
      <c r="AE983" s="45"/>
    </row>
    <row r="984" spans="28:31" x14ac:dyDescent="0.2">
      <c r="AB984" s="45"/>
      <c r="AC984" s="45"/>
      <c r="AD984" s="45"/>
      <c r="AE984" s="45"/>
    </row>
    <row r="985" spans="28:31" x14ac:dyDescent="0.2">
      <c r="AB985" s="45"/>
      <c r="AC985" s="45"/>
      <c r="AD985" s="45"/>
      <c r="AE985" s="45"/>
    </row>
    <row r="986" spans="28:31" x14ac:dyDescent="0.2">
      <c r="AB986" s="45"/>
      <c r="AC986" s="45"/>
      <c r="AD986" s="45"/>
      <c r="AE986" s="45"/>
    </row>
    <row r="987" spans="28:31" x14ac:dyDescent="0.2">
      <c r="AB987" s="45"/>
      <c r="AC987" s="45"/>
      <c r="AD987" s="45"/>
      <c r="AE987" s="45"/>
    </row>
    <row r="988" spans="28:31" x14ac:dyDescent="0.2">
      <c r="AB988" s="45"/>
      <c r="AC988" s="45"/>
      <c r="AD988" s="45"/>
      <c r="AE988" s="45"/>
    </row>
    <row r="989" spans="28:31" x14ac:dyDescent="0.2">
      <c r="AB989" s="45"/>
      <c r="AC989" s="45"/>
      <c r="AD989" s="45"/>
      <c r="AE989" s="45"/>
    </row>
    <row r="990" spans="28:31" x14ac:dyDescent="0.2">
      <c r="AB990" s="45"/>
      <c r="AC990" s="45"/>
      <c r="AD990" s="45"/>
      <c r="AE990" s="45"/>
    </row>
    <row r="991" spans="28:31" x14ac:dyDescent="0.2">
      <c r="AB991" s="45"/>
      <c r="AC991" s="45"/>
      <c r="AD991" s="45"/>
      <c r="AE991" s="45"/>
    </row>
    <row r="992" spans="28:31" x14ac:dyDescent="0.2">
      <c r="AB992" s="45"/>
      <c r="AC992" s="45"/>
      <c r="AD992" s="45"/>
      <c r="AE992" s="45"/>
    </row>
    <row r="993" spans="28:31" x14ac:dyDescent="0.2">
      <c r="AB993" s="45"/>
      <c r="AC993" s="45"/>
      <c r="AD993" s="45"/>
      <c r="AE993" s="45"/>
    </row>
    <row r="994" spans="28:31" x14ac:dyDescent="0.2">
      <c r="AB994" s="45"/>
      <c r="AC994" s="45"/>
      <c r="AD994" s="45"/>
      <c r="AE994" s="45"/>
    </row>
    <row r="995" spans="28:31" x14ac:dyDescent="0.2">
      <c r="AB995" s="45"/>
      <c r="AC995" s="45"/>
      <c r="AD995" s="45"/>
      <c r="AE995" s="45"/>
    </row>
    <row r="996" spans="28:31" x14ac:dyDescent="0.2">
      <c r="AB996" s="45"/>
      <c r="AC996" s="45"/>
      <c r="AD996" s="45"/>
      <c r="AE996" s="45"/>
    </row>
    <row r="997" spans="28:31" x14ac:dyDescent="0.2">
      <c r="AB997" s="45"/>
      <c r="AC997" s="45"/>
      <c r="AD997" s="45"/>
      <c r="AE997" s="45"/>
    </row>
    <row r="998" spans="28:31" x14ac:dyDescent="0.2">
      <c r="AB998" s="45"/>
      <c r="AC998" s="45"/>
      <c r="AD998" s="45"/>
      <c r="AE998" s="45"/>
    </row>
    <row r="999" spans="28:31" x14ac:dyDescent="0.2">
      <c r="AB999" s="45"/>
      <c r="AC999" s="45"/>
      <c r="AD999" s="45"/>
      <c r="AE999" s="45"/>
    </row>
    <row r="1000" spans="28:31" x14ac:dyDescent="0.2">
      <c r="AB1000" s="45"/>
      <c r="AC1000" s="45"/>
      <c r="AD1000" s="45"/>
      <c r="AE1000" s="45"/>
    </row>
    <row r="1001" spans="28:31" x14ac:dyDescent="0.2">
      <c r="AB1001" s="45"/>
      <c r="AC1001" s="45"/>
      <c r="AD1001" s="45"/>
      <c r="AE1001" s="45"/>
    </row>
    <row r="1002" spans="28:31" x14ac:dyDescent="0.2">
      <c r="AB1002" s="45"/>
      <c r="AC1002" s="45"/>
      <c r="AD1002" s="45"/>
      <c r="AE1002" s="45"/>
    </row>
    <row r="1003" spans="28:31" x14ac:dyDescent="0.2">
      <c r="AB1003" s="45"/>
      <c r="AC1003" s="45"/>
      <c r="AD1003" s="45"/>
      <c r="AE1003" s="45"/>
    </row>
    <row r="1004" spans="28:31" x14ac:dyDescent="0.2">
      <c r="AB1004" s="45"/>
      <c r="AC1004" s="45"/>
      <c r="AD1004" s="45"/>
      <c r="AE1004" s="45"/>
    </row>
    <row r="1005" spans="28:31" x14ac:dyDescent="0.2">
      <c r="AB1005" s="45"/>
      <c r="AC1005" s="45"/>
      <c r="AD1005" s="45"/>
      <c r="AE1005" s="45"/>
    </row>
    <row r="1006" spans="28:31" x14ac:dyDescent="0.2">
      <c r="AB1006" s="45"/>
      <c r="AC1006" s="45"/>
      <c r="AD1006" s="45"/>
      <c r="AE1006" s="45"/>
    </row>
    <row r="1007" spans="28:31" x14ac:dyDescent="0.2">
      <c r="AB1007" s="45"/>
      <c r="AC1007" s="45"/>
      <c r="AD1007" s="45"/>
      <c r="AE1007" s="45"/>
    </row>
    <row r="1008" spans="28:31" x14ac:dyDescent="0.2">
      <c r="AB1008" s="45"/>
      <c r="AC1008" s="45"/>
      <c r="AD1008" s="45"/>
      <c r="AE1008" s="45"/>
    </row>
    <row r="1009" spans="28:31" x14ac:dyDescent="0.2">
      <c r="AB1009" s="45"/>
      <c r="AC1009" s="45"/>
      <c r="AD1009" s="45"/>
      <c r="AE1009" s="45"/>
    </row>
    <row r="1010" spans="28:31" x14ac:dyDescent="0.2">
      <c r="AB1010" s="45"/>
      <c r="AC1010" s="45"/>
      <c r="AD1010" s="45"/>
      <c r="AE1010" s="45"/>
    </row>
    <row r="1011" spans="28:31" x14ac:dyDescent="0.2">
      <c r="AB1011" s="45"/>
      <c r="AC1011" s="45"/>
      <c r="AD1011" s="45"/>
      <c r="AE1011" s="45"/>
    </row>
    <row r="1012" spans="28:31" x14ac:dyDescent="0.2">
      <c r="AB1012" s="45"/>
      <c r="AC1012" s="45"/>
      <c r="AD1012" s="45"/>
      <c r="AE1012" s="45"/>
    </row>
    <row r="1013" spans="28:31" x14ac:dyDescent="0.2">
      <c r="AB1013" s="45"/>
      <c r="AC1013" s="45"/>
      <c r="AD1013" s="45"/>
      <c r="AE1013" s="45"/>
    </row>
    <row r="1014" spans="28:31" x14ac:dyDescent="0.2">
      <c r="AB1014" s="45"/>
      <c r="AC1014" s="45"/>
      <c r="AD1014" s="45"/>
      <c r="AE1014" s="45"/>
    </row>
    <row r="1015" spans="28:31" x14ac:dyDescent="0.2">
      <c r="AB1015" s="45"/>
      <c r="AC1015" s="45"/>
      <c r="AD1015" s="45"/>
      <c r="AE1015" s="45"/>
    </row>
    <row r="1016" spans="28:31" x14ac:dyDescent="0.2">
      <c r="AB1016" s="45"/>
      <c r="AC1016" s="45"/>
      <c r="AD1016" s="45"/>
      <c r="AE1016" s="45"/>
    </row>
    <row r="1017" spans="28:31" x14ac:dyDescent="0.2">
      <c r="AB1017" s="45"/>
      <c r="AC1017" s="45"/>
      <c r="AD1017" s="45"/>
      <c r="AE1017" s="45"/>
    </row>
    <row r="1018" spans="28:31" x14ac:dyDescent="0.2">
      <c r="AB1018" s="45"/>
      <c r="AC1018" s="45"/>
      <c r="AD1018" s="45"/>
      <c r="AE1018" s="45"/>
    </row>
    <row r="1019" spans="28:31" x14ac:dyDescent="0.2">
      <c r="AB1019" s="45"/>
      <c r="AC1019" s="45"/>
      <c r="AD1019" s="45"/>
      <c r="AE1019" s="45"/>
    </row>
    <row r="1020" spans="28:31" x14ac:dyDescent="0.2">
      <c r="AB1020" s="45"/>
      <c r="AC1020" s="45"/>
      <c r="AD1020" s="45"/>
      <c r="AE1020" s="45"/>
    </row>
    <row r="1021" spans="28:31" x14ac:dyDescent="0.2">
      <c r="AB1021" s="45"/>
      <c r="AC1021" s="45"/>
      <c r="AD1021" s="45"/>
      <c r="AE1021" s="45"/>
    </row>
    <row r="1022" spans="28:31" x14ac:dyDescent="0.2">
      <c r="AB1022" s="45"/>
      <c r="AC1022" s="45"/>
      <c r="AD1022" s="45"/>
      <c r="AE1022" s="45"/>
    </row>
    <row r="1023" spans="28:31" x14ac:dyDescent="0.2">
      <c r="AB1023" s="45"/>
      <c r="AC1023" s="45"/>
      <c r="AD1023" s="45"/>
      <c r="AE1023" s="45"/>
    </row>
    <row r="1024" spans="28:31" x14ac:dyDescent="0.2">
      <c r="AB1024" s="45"/>
      <c r="AC1024" s="45"/>
      <c r="AD1024" s="45"/>
      <c r="AE1024" s="45"/>
    </row>
    <row r="1025" spans="28:31" x14ac:dyDescent="0.2">
      <c r="AB1025" s="45"/>
      <c r="AC1025" s="45"/>
      <c r="AD1025" s="45"/>
      <c r="AE1025" s="45"/>
    </row>
    <row r="1026" spans="28:31" x14ac:dyDescent="0.2">
      <c r="AB1026" s="45"/>
      <c r="AC1026" s="45"/>
      <c r="AD1026" s="45"/>
      <c r="AE1026" s="45"/>
    </row>
    <row r="1027" spans="28:31" x14ac:dyDescent="0.2">
      <c r="AB1027" s="45"/>
      <c r="AC1027" s="45"/>
      <c r="AD1027" s="45"/>
      <c r="AE1027" s="45"/>
    </row>
    <row r="1028" spans="28:31" x14ac:dyDescent="0.2">
      <c r="AB1028" s="45"/>
      <c r="AC1028" s="45"/>
      <c r="AD1028" s="45"/>
      <c r="AE1028" s="45"/>
    </row>
    <row r="1029" spans="28:31" x14ac:dyDescent="0.2">
      <c r="AB1029" s="45"/>
      <c r="AC1029" s="45"/>
      <c r="AD1029" s="45"/>
      <c r="AE1029" s="45"/>
    </row>
    <row r="1030" spans="28:31" x14ac:dyDescent="0.2">
      <c r="AB1030" s="45"/>
      <c r="AC1030" s="45"/>
      <c r="AD1030" s="45"/>
      <c r="AE1030" s="45"/>
    </row>
    <row r="1031" spans="28:31" x14ac:dyDescent="0.2">
      <c r="AB1031" s="45"/>
      <c r="AC1031" s="45"/>
      <c r="AD1031" s="45"/>
      <c r="AE1031" s="45"/>
    </row>
    <row r="1032" spans="28:31" x14ac:dyDescent="0.2">
      <c r="AB1032" s="45"/>
      <c r="AC1032" s="45"/>
      <c r="AD1032" s="45"/>
      <c r="AE1032" s="45"/>
    </row>
    <row r="1033" spans="28:31" x14ac:dyDescent="0.2">
      <c r="AB1033" s="45"/>
      <c r="AC1033" s="45"/>
      <c r="AD1033" s="45"/>
      <c r="AE1033" s="45"/>
    </row>
    <row r="1034" spans="28:31" x14ac:dyDescent="0.2">
      <c r="AB1034" s="45"/>
      <c r="AC1034" s="45"/>
      <c r="AD1034" s="45"/>
      <c r="AE1034" s="45"/>
    </row>
    <row r="1035" spans="28:31" x14ac:dyDescent="0.2">
      <c r="AB1035" s="45"/>
      <c r="AC1035" s="45"/>
      <c r="AD1035" s="45"/>
      <c r="AE1035" s="45"/>
    </row>
    <row r="1036" spans="28:31" x14ac:dyDescent="0.2">
      <c r="AB1036" s="45"/>
      <c r="AC1036" s="45"/>
      <c r="AD1036" s="45"/>
      <c r="AE1036" s="45"/>
    </row>
    <row r="1037" spans="28:31" x14ac:dyDescent="0.2">
      <c r="AB1037" s="45"/>
      <c r="AC1037" s="45"/>
      <c r="AD1037" s="45"/>
      <c r="AE1037" s="45"/>
    </row>
    <row r="1038" spans="28:31" x14ac:dyDescent="0.2">
      <c r="AB1038" s="45"/>
      <c r="AC1038" s="45"/>
      <c r="AD1038" s="45"/>
      <c r="AE1038" s="45"/>
    </row>
    <row r="1039" spans="28:31" x14ac:dyDescent="0.2">
      <c r="AB1039" s="45"/>
      <c r="AC1039" s="45"/>
      <c r="AD1039" s="45"/>
      <c r="AE1039" s="45"/>
    </row>
    <row r="1040" spans="28:31" x14ac:dyDescent="0.2">
      <c r="AB1040" s="45"/>
      <c r="AC1040" s="45"/>
      <c r="AD1040" s="45"/>
      <c r="AE1040" s="45"/>
    </row>
    <row r="1041" spans="28:31" x14ac:dyDescent="0.2">
      <c r="AB1041" s="45"/>
      <c r="AC1041" s="45"/>
      <c r="AD1041" s="45"/>
      <c r="AE1041" s="45"/>
    </row>
    <row r="1042" spans="28:31" x14ac:dyDescent="0.2">
      <c r="AB1042" s="45"/>
      <c r="AC1042" s="45"/>
      <c r="AD1042" s="45"/>
      <c r="AE1042" s="45"/>
    </row>
    <row r="1043" spans="28:31" x14ac:dyDescent="0.2">
      <c r="AB1043" s="45"/>
      <c r="AC1043" s="45"/>
      <c r="AD1043" s="45"/>
      <c r="AE1043" s="45"/>
    </row>
    <row r="1044" spans="28:31" x14ac:dyDescent="0.2">
      <c r="AB1044" s="45"/>
      <c r="AC1044" s="45"/>
      <c r="AD1044" s="45"/>
      <c r="AE1044" s="45"/>
    </row>
    <row r="1045" spans="28:31" x14ac:dyDescent="0.2">
      <c r="AB1045" s="45"/>
      <c r="AC1045" s="45"/>
      <c r="AD1045" s="45"/>
      <c r="AE1045" s="45"/>
    </row>
    <row r="1046" spans="28:31" x14ac:dyDescent="0.2">
      <c r="AB1046" s="45"/>
      <c r="AC1046" s="45"/>
      <c r="AD1046" s="45"/>
      <c r="AE1046" s="45"/>
    </row>
    <row r="1047" spans="28:31" x14ac:dyDescent="0.2">
      <c r="AB1047" s="45"/>
      <c r="AC1047" s="45"/>
      <c r="AD1047" s="45"/>
      <c r="AE1047" s="45"/>
    </row>
    <row r="1048" spans="28:31" x14ac:dyDescent="0.2">
      <c r="AB1048" s="45"/>
      <c r="AC1048" s="45"/>
      <c r="AD1048" s="45"/>
      <c r="AE1048" s="45"/>
    </row>
    <row r="1049" spans="28:31" x14ac:dyDescent="0.2">
      <c r="AB1049" s="45"/>
      <c r="AC1049" s="45"/>
      <c r="AD1049" s="45"/>
      <c r="AE1049" s="45"/>
    </row>
    <row r="1050" spans="28:31" x14ac:dyDescent="0.2">
      <c r="AB1050" s="45"/>
      <c r="AC1050" s="45"/>
      <c r="AD1050" s="45"/>
      <c r="AE1050" s="45"/>
    </row>
    <row r="1051" spans="28:31" x14ac:dyDescent="0.2">
      <c r="AB1051" s="45"/>
      <c r="AC1051" s="45"/>
      <c r="AD1051" s="45"/>
      <c r="AE1051" s="45"/>
    </row>
    <row r="1052" spans="28:31" x14ac:dyDescent="0.2">
      <c r="AB1052" s="45"/>
      <c r="AC1052" s="45"/>
      <c r="AD1052" s="45"/>
      <c r="AE1052" s="45"/>
    </row>
    <row r="1053" spans="28:31" x14ac:dyDescent="0.2">
      <c r="AB1053" s="45"/>
      <c r="AC1053" s="45"/>
      <c r="AD1053" s="45"/>
      <c r="AE1053" s="45"/>
    </row>
    <row r="1054" spans="28:31" x14ac:dyDescent="0.2">
      <c r="AB1054" s="45"/>
      <c r="AC1054" s="45"/>
      <c r="AD1054" s="45"/>
      <c r="AE1054" s="45"/>
    </row>
    <row r="1055" spans="28:31" x14ac:dyDescent="0.2">
      <c r="AB1055" s="45"/>
      <c r="AC1055" s="45"/>
      <c r="AD1055" s="45"/>
      <c r="AE1055" s="45"/>
    </row>
    <row r="1056" spans="28:31" x14ac:dyDescent="0.2">
      <c r="AB1056" s="45"/>
      <c r="AC1056" s="45"/>
      <c r="AD1056" s="45"/>
      <c r="AE1056" s="45"/>
    </row>
    <row r="1057" spans="28:31" x14ac:dyDescent="0.2">
      <c r="AB1057" s="45"/>
      <c r="AC1057" s="45"/>
      <c r="AD1057" s="45"/>
      <c r="AE1057" s="45"/>
    </row>
    <row r="1058" spans="28:31" x14ac:dyDescent="0.2">
      <c r="AB1058" s="45"/>
      <c r="AC1058" s="45"/>
      <c r="AD1058" s="45"/>
      <c r="AE1058" s="45"/>
    </row>
    <row r="1059" spans="28:31" x14ac:dyDescent="0.2">
      <c r="AB1059" s="45"/>
      <c r="AC1059" s="45"/>
      <c r="AD1059" s="45"/>
      <c r="AE1059" s="45"/>
    </row>
    <row r="1060" spans="28:31" x14ac:dyDescent="0.2">
      <c r="AB1060" s="45"/>
      <c r="AC1060" s="45"/>
      <c r="AD1060" s="45"/>
      <c r="AE1060" s="45"/>
    </row>
    <row r="1061" spans="28:31" x14ac:dyDescent="0.2">
      <c r="AB1061" s="45"/>
      <c r="AC1061" s="45"/>
      <c r="AD1061" s="45"/>
      <c r="AE1061" s="45"/>
    </row>
    <row r="1062" spans="28:31" x14ac:dyDescent="0.2">
      <c r="AB1062" s="45"/>
      <c r="AC1062" s="45"/>
      <c r="AD1062" s="45"/>
      <c r="AE1062" s="45"/>
    </row>
    <row r="1063" spans="28:31" x14ac:dyDescent="0.2">
      <c r="AB1063" s="45"/>
      <c r="AC1063" s="45"/>
      <c r="AD1063" s="45"/>
      <c r="AE1063" s="45"/>
    </row>
    <row r="1064" spans="28:31" x14ac:dyDescent="0.2">
      <c r="AB1064" s="45"/>
      <c r="AC1064" s="45"/>
      <c r="AD1064" s="45"/>
      <c r="AE1064" s="45"/>
    </row>
    <row r="1065" spans="28:31" x14ac:dyDescent="0.2">
      <c r="AB1065" s="45"/>
      <c r="AC1065" s="45"/>
      <c r="AD1065" s="45"/>
      <c r="AE1065" s="45"/>
    </row>
    <row r="1066" spans="28:31" x14ac:dyDescent="0.2">
      <c r="AB1066" s="45"/>
      <c r="AC1066" s="45"/>
      <c r="AD1066" s="45"/>
      <c r="AE1066" s="45"/>
    </row>
    <row r="1067" spans="28:31" x14ac:dyDescent="0.2">
      <c r="AB1067" s="45"/>
      <c r="AC1067" s="45"/>
      <c r="AD1067" s="45"/>
      <c r="AE1067" s="45"/>
    </row>
    <row r="1068" spans="28:31" x14ac:dyDescent="0.2">
      <c r="AB1068" s="45"/>
      <c r="AC1068" s="45"/>
      <c r="AD1068" s="45"/>
      <c r="AE1068" s="45"/>
    </row>
    <row r="1069" spans="28:31" x14ac:dyDescent="0.2">
      <c r="AB1069" s="45"/>
      <c r="AC1069" s="45"/>
      <c r="AD1069" s="45"/>
      <c r="AE1069" s="45"/>
    </row>
    <row r="1070" spans="28:31" x14ac:dyDescent="0.2">
      <c r="AB1070" s="45"/>
      <c r="AC1070" s="45"/>
      <c r="AD1070" s="45"/>
      <c r="AE1070" s="45"/>
    </row>
    <row r="1071" spans="28:31" x14ac:dyDescent="0.2">
      <c r="AB1071" s="45"/>
      <c r="AC1071" s="45"/>
      <c r="AD1071" s="45"/>
      <c r="AE1071" s="45"/>
    </row>
    <row r="1072" spans="28:31" x14ac:dyDescent="0.2">
      <c r="AB1072" s="45"/>
      <c r="AC1072" s="45"/>
      <c r="AD1072" s="45"/>
      <c r="AE1072" s="45"/>
    </row>
    <row r="1073" spans="28:31" x14ac:dyDescent="0.2">
      <c r="AB1073" s="45"/>
      <c r="AC1073" s="45"/>
      <c r="AD1073" s="45"/>
      <c r="AE1073" s="45"/>
    </row>
    <row r="1074" spans="28:31" x14ac:dyDescent="0.2">
      <c r="AB1074" s="45"/>
      <c r="AC1074" s="45"/>
      <c r="AD1074" s="45"/>
      <c r="AE1074" s="45"/>
    </row>
    <row r="1075" spans="28:31" x14ac:dyDescent="0.2">
      <c r="AB1075" s="45"/>
      <c r="AC1075" s="45"/>
      <c r="AD1075" s="45"/>
      <c r="AE1075" s="45"/>
    </row>
    <row r="1076" spans="28:31" x14ac:dyDescent="0.2">
      <c r="AB1076" s="45"/>
      <c r="AC1076" s="45"/>
      <c r="AD1076" s="45"/>
      <c r="AE1076" s="45"/>
    </row>
    <row r="1077" spans="28:31" x14ac:dyDescent="0.2">
      <c r="AB1077" s="45"/>
      <c r="AC1077" s="45"/>
      <c r="AD1077" s="45"/>
      <c r="AE1077" s="45"/>
    </row>
    <row r="1078" spans="28:31" x14ac:dyDescent="0.2">
      <c r="AB1078" s="45"/>
      <c r="AC1078" s="45"/>
      <c r="AD1078" s="45"/>
      <c r="AE1078" s="45"/>
    </row>
    <row r="1079" spans="28:31" x14ac:dyDescent="0.2">
      <c r="AB1079" s="45"/>
      <c r="AC1079" s="45"/>
      <c r="AD1079" s="45"/>
      <c r="AE1079" s="45"/>
    </row>
    <row r="1080" spans="28:31" x14ac:dyDescent="0.2">
      <c r="AB1080" s="45"/>
      <c r="AC1080" s="45"/>
      <c r="AD1080" s="45"/>
      <c r="AE1080" s="45"/>
    </row>
    <row r="1081" spans="28:31" x14ac:dyDescent="0.2">
      <c r="AB1081" s="45"/>
      <c r="AC1081" s="45"/>
      <c r="AD1081" s="45"/>
      <c r="AE1081" s="45"/>
    </row>
    <row r="1082" spans="28:31" x14ac:dyDescent="0.2">
      <c r="AB1082" s="45"/>
      <c r="AC1082" s="45"/>
      <c r="AD1082" s="45"/>
      <c r="AE1082" s="45"/>
    </row>
    <row r="1083" spans="28:31" x14ac:dyDescent="0.2">
      <c r="AB1083" s="45"/>
      <c r="AC1083" s="45"/>
      <c r="AD1083" s="45"/>
      <c r="AE1083" s="45"/>
    </row>
    <row r="1084" spans="28:31" x14ac:dyDescent="0.2">
      <c r="AB1084" s="45"/>
      <c r="AC1084" s="45"/>
      <c r="AD1084" s="45"/>
      <c r="AE1084" s="45"/>
    </row>
    <row r="1085" spans="28:31" x14ac:dyDescent="0.2">
      <c r="AB1085" s="45"/>
      <c r="AC1085" s="45"/>
      <c r="AD1085" s="45"/>
      <c r="AE1085" s="45"/>
    </row>
    <row r="1086" spans="28:31" x14ac:dyDescent="0.2">
      <c r="AB1086" s="45"/>
      <c r="AC1086" s="45"/>
      <c r="AD1086" s="45"/>
      <c r="AE1086" s="45"/>
    </row>
    <row r="1087" spans="28:31" x14ac:dyDescent="0.2">
      <c r="AB1087" s="45"/>
      <c r="AC1087" s="45"/>
      <c r="AD1087" s="45"/>
      <c r="AE1087" s="45"/>
    </row>
    <row r="1088" spans="28:31" x14ac:dyDescent="0.2">
      <c r="AB1088" s="45"/>
      <c r="AC1088" s="45"/>
      <c r="AD1088" s="45"/>
      <c r="AE1088" s="45"/>
    </row>
    <row r="1089" spans="28:31" x14ac:dyDescent="0.2">
      <c r="AB1089" s="45"/>
      <c r="AC1089" s="45"/>
      <c r="AD1089" s="45"/>
      <c r="AE1089" s="45"/>
    </row>
    <row r="1090" spans="28:31" x14ac:dyDescent="0.2">
      <c r="AB1090" s="45"/>
      <c r="AC1090" s="45"/>
      <c r="AD1090" s="45"/>
      <c r="AE1090" s="45"/>
    </row>
    <row r="1091" spans="28:31" x14ac:dyDescent="0.2">
      <c r="AB1091" s="45"/>
      <c r="AC1091" s="45"/>
      <c r="AD1091" s="45"/>
      <c r="AE1091" s="45"/>
    </row>
    <row r="1092" spans="28:31" x14ac:dyDescent="0.2">
      <c r="AB1092" s="45"/>
      <c r="AC1092" s="45"/>
      <c r="AD1092" s="45"/>
      <c r="AE1092" s="45"/>
    </row>
    <row r="1093" spans="28:31" x14ac:dyDescent="0.2">
      <c r="AB1093" s="45"/>
      <c r="AC1093" s="45"/>
      <c r="AD1093" s="45"/>
      <c r="AE1093" s="45"/>
    </row>
  </sheetData>
  <autoFilter ref="A6:AH6" xr:uid="{00000000-0009-0000-0000-000002000000}"/>
  <mergeCells count="10">
    <mergeCell ref="G1:J2"/>
    <mergeCell ref="D1:F2"/>
    <mergeCell ref="AB2:AE2"/>
    <mergeCell ref="K1:T1"/>
    <mergeCell ref="AB1:AE1"/>
    <mergeCell ref="R2:S2"/>
    <mergeCell ref="U1:V1"/>
    <mergeCell ref="K2:Q2"/>
    <mergeCell ref="W2:AA2"/>
    <mergeCell ref="W1:AA1"/>
  </mergeCells>
  <phoneticPr fontId="0" type="noConversion"/>
  <hyperlinks>
    <hyperlink ref="K7:T7" r:id="rId1" display="PPARAMETROS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scale="60" orientation="landscape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J788"/>
  <sheetViews>
    <sheetView workbookViewId="0">
      <pane xSplit="4" ySplit="6" topLeftCell="E7" activePane="bottomRight" state="frozen"/>
      <selection activeCell="E1" sqref="E1"/>
      <selection pane="topRight" activeCell="I1" sqref="I1"/>
      <selection pane="bottomLeft" activeCell="E7" sqref="E7"/>
      <selection pane="bottomRight" activeCell="C20" sqref="C20"/>
    </sheetView>
  </sheetViews>
  <sheetFormatPr defaultColWidth="9.140625" defaultRowHeight="12" x14ac:dyDescent="0.2"/>
  <cols>
    <col min="1" max="2" width="6.7109375" style="37" customWidth="1"/>
    <col min="3" max="3" width="23.5703125" style="38" bestFit="1" customWidth="1"/>
    <col min="4" max="4" width="28.5703125" style="38" customWidth="1"/>
    <col min="5" max="5" width="10.7109375" style="38" customWidth="1"/>
    <col min="6" max="6" width="14.7109375" style="95" customWidth="1"/>
    <col min="7" max="7" width="29.28515625" style="49" customWidth="1"/>
    <col min="8" max="9" width="24.85546875" style="38" customWidth="1"/>
    <col min="10" max="10" width="26.140625" style="40" customWidth="1"/>
    <col min="11" max="11" width="23.5703125" style="40" customWidth="1"/>
    <col min="12" max="12" width="19.85546875" style="40" customWidth="1"/>
    <col min="13" max="16384" width="9.140625" style="38"/>
  </cols>
  <sheetData>
    <row r="1" spans="1:140" s="43" customFormat="1" ht="19.149999999999999" customHeight="1" x14ac:dyDescent="0.2">
      <c r="A1" s="280"/>
      <c r="B1" s="280"/>
      <c r="C1" s="46"/>
      <c r="D1" s="307" t="s">
        <v>35</v>
      </c>
      <c r="E1" s="307"/>
      <c r="F1" s="322"/>
      <c r="G1" s="310" t="s">
        <v>40</v>
      </c>
      <c r="H1" s="310"/>
      <c r="I1" s="310"/>
      <c r="J1" s="310"/>
      <c r="K1" s="310"/>
      <c r="L1" s="310"/>
    </row>
    <row r="2" spans="1:140" s="43" customFormat="1" ht="24" customHeight="1" x14ac:dyDescent="0.2">
      <c r="A2" s="281"/>
      <c r="B2" s="281"/>
      <c r="C2" s="47"/>
      <c r="D2" s="322"/>
      <c r="E2" s="322"/>
      <c r="F2" s="322"/>
      <c r="G2" s="122" t="s">
        <v>61</v>
      </c>
      <c r="H2" s="314" t="s">
        <v>796</v>
      </c>
      <c r="I2" s="316"/>
      <c r="J2" s="309" t="s">
        <v>95</v>
      </c>
      <c r="K2" s="309"/>
      <c r="L2" s="309"/>
    </row>
    <row r="3" spans="1:140" s="40" customFormat="1" ht="48" x14ac:dyDescent="0.2">
      <c r="A3" s="274"/>
      <c r="B3" s="274" t="s">
        <v>135</v>
      </c>
      <c r="C3" s="121" t="s">
        <v>108</v>
      </c>
      <c r="D3" s="125" t="s">
        <v>107</v>
      </c>
      <c r="E3" s="270" t="s">
        <v>856</v>
      </c>
      <c r="F3" s="240" t="s">
        <v>73</v>
      </c>
      <c r="G3" s="2" t="s">
        <v>805</v>
      </c>
      <c r="H3" s="5" t="s">
        <v>94</v>
      </c>
      <c r="I3" s="5" t="s">
        <v>797</v>
      </c>
      <c r="J3" s="189" t="s">
        <v>841</v>
      </c>
      <c r="K3" s="189" t="s">
        <v>840</v>
      </c>
      <c r="L3" s="189" t="s">
        <v>839</v>
      </c>
      <c r="M3" s="38"/>
    </row>
    <row r="4" spans="1:140" s="40" customFormat="1" ht="15" customHeight="1" x14ac:dyDescent="0.2">
      <c r="A4" s="276"/>
      <c r="B4" s="276"/>
      <c r="C4" s="123"/>
      <c r="D4" s="123" t="s">
        <v>62</v>
      </c>
      <c r="E4" s="271"/>
      <c r="F4" s="241" t="s">
        <v>43</v>
      </c>
      <c r="G4" s="123" t="s">
        <v>50</v>
      </c>
      <c r="H4" s="123" t="s">
        <v>41</v>
      </c>
      <c r="I4" s="123" t="s">
        <v>57</v>
      </c>
      <c r="J4" s="190" t="s">
        <v>41</v>
      </c>
      <c r="K4" s="190" t="s">
        <v>41</v>
      </c>
      <c r="L4" s="190" t="s">
        <v>41</v>
      </c>
      <c r="M4" s="38"/>
      <c r="N4" s="38"/>
      <c r="O4" s="38"/>
      <c r="P4" s="38"/>
      <c r="Q4" s="38"/>
      <c r="R4" s="38"/>
      <c r="S4" s="38"/>
      <c r="T4" s="38"/>
    </row>
    <row r="5" spans="1:140" s="40" customFormat="1" ht="15" customHeight="1" x14ac:dyDescent="0.2">
      <c r="A5" s="276"/>
      <c r="B5" s="276"/>
      <c r="C5" s="123"/>
      <c r="D5" s="123"/>
      <c r="E5" s="271"/>
      <c r="F5" s="241"/>
      <c r="G5" s="30">
        <v>2016</v>
      </c>
      <c r="H5" s="123">
        <v>2016</v>
      </c>
      <c r="I5" s="123">
        <v>2016</v>
      </c>
      <c r="J5" s="190">
        <v>2016</v>
      </c>
      <c r="K5" s="190">
        <v>2016</v>
      </c>
      <c r="L5" s="190">
        <v>2016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</row>
    <row r="6" spans="1:140" s="41" customFormat="1" ht="15" customHeight="1" x14ac:dyDescent="0.2">
      <c r="A6" s="27"/>
      <c r="B6" s="27">
        <v>10</v>
      </c>
      <c r="C6" s="27"/>
      <c r="D6" s="27"/>
      <c r="E6" s="27"/>
      <c r="F6" s="164"/>
      <c r="G6" s="28"/>
      <c r="H6" s="27"/>
      <c r="I6" s="27"/>
      <c r="J6" s="164"/>
      <c r="K6" s="164"/>
      <c r="L6" s="164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</row>
    <row r="7" spans="1:140" ht="15" customHeight="1" x14ac:dyDescent="0.2">
      <c r="A7" s="277"/>
      <c r="B7" s="279">
        <v>10</v>
      </c>
      <c r="C7" s="123"/>
      <c r="D7" s="1" t="s">
        <v>52</v>
      </c>
      <c r="E7" s="1"/>
      <c r="F7" s="85">
        <v>674.59999999999991</v>
      </c>
      <c r="G7" s="242">
        <v>0</v>
      </c>
      <c r="H7" s="256"/>
      <c r="I7" s="194">
        <v>0</v>
      </c>
      <c r="J7" s="108" t="s">
        <v>137</v>
      </c>
      <c r="K7" s="108" t="s">
        <v>137</v>
      </c>
      <c r="L7" s="108" t="s">
        <v>137</v>
      </c>
    </row>
    <row r="8" spans="1:140" ht="15" customHeight="1" x14ac:dyDescent="0.2">
      <c r="A8" s="277"/>
      <c r="B8" s="279">
        <v>10</v>
      </c>
      <c r="C8" s="123"/>
      <c r="D8" s="1" t="s">
        <v>6</v>
      </c>
      <c r="E8" s="1"/>
      <c r="F8" s="85">
        <v>14189.639999999998</v>
      </c>
      <c r="G8" s="242">
        <v>0.14215038468263269</v>
      </c>
      <c r="H8" s="256"/>
      <c r="I8" s="238">
        <v>64</v>
      </c>
      <c r="J8" s="108" t="s">
        <v>137</v>
      </c>
      <c r="K8" s="108" t="s">
        <v>137</v>
      </c>
      <c r="L8" s="108" t="s">
        <v>137</v>
      </c>
    </row>
    <row r="9" spans="1:140" ht="15" customHeight="1" x14ac:dyDescent="0.2">
      <c r="A9" s="277"/>
      <c r="B9" s="279">
        <v>10</v>
      </c>
      <c r="C9" s="123"/>
      <c r="D9" s="1" t="s">
        <v>13</v>
      </c>
      <c r="E9" s="1"/>
      <c r="F9" s="85">
        <v>1947.71</v>
      </c>
      <c r="G9" s="242">
        <v>0</v>
      </c>
      <c r="H9" s="256"/>
      <c r="I9" s="238">
        <v>0</v>
      </c>
      <c r="J9" s="108" t="s">
        <v>137</v>
      </c>
      <c r="K9" s="108" t="s">
        <v>137</v>
      </c>
      <c r="L9" s="108" t="s">
        <v>137</v>
      </c>
    </row>
    <row r="10" spans="1:140" ht="15" customHeight="1" x14ac:dyDescent="0.2">
      <c r="A10" s="277"/>
      <c r="B10" s="279">
        <v>10</v>
      </c>
      <c r="C10" s="123"/>
      <c r="D10" s="1" t="s">
        <v>15</v>
      </c>
      <c r="E10" s="1"/>
      <c r="F10" s="85">
        <v>9564.5499999999993</v>
      </c>
      <c r="G10" s="242">
        <v>0</v>
      </c>
      <c r="H10" s="256"/>
      <c r="I10" s="238">
        <v>0</v>
      </c>
      <c r="J10" s="108" t="s">
        <v>137</v>
      </c>
      <c r="K10" s="108" t="s">
        <v>137</v>
      </c>
      <c r="L10" s="108" t="s">
        <v>137</v>
      </c>
    </row>
    <row r="11" spans="1:140" ht="15" customHeight="1" x14ac:dyDescent="0.2">
      <c r="A11" s="277"/>
      <c r="B11" s="279">
        <v>10</v>
      </c>
      <c r="C11" s="123"/>
      <c r="D11" s="1" t="s">
        <v>9</v>
      </c>
      <c r="E11" s="1"/>
      <c r="F11" s="85">
        <v>13918.71</v>
      </c>
      <c r="G11" s="242">
        <v>0.25576036277049857</v>
      </c>
      <c r="H11" s="256"/>
      <c r="I11" s="238">
        <v>978</v>
      </c>
      <c r="J11" s="108" t="s">
        <v>137</v>
      </c>
      <c r="K11" s="108" t="s">
        <v>137</v>
      </c>
      <c r="L11" s="108" t="s">
        <v>137</v>
      </c>
    </row>
    <row r="12" spans="1:140" ht="15" customHeight="1" x14ac:dyDescent="0.2">
      <c r="A12" s="277"/>
      <c r="B12" s="279">
        <v>10</v>
      </c>
      <c r="C12" s="123"/>
      <c r="D12" s="1" t="s">
        <v>16</v>
      </c>
      <c r="E12" s="1"/>
      <c r="F12" s="85">
        <v>6570.04</v>
      </c>
      <c r="G12" s="242">
        <v>6.3710109201577561E-2</v>
      </c>
      <c r="H12" s="256"/>
      <c r="I12" s="238">
        <v>51</v>
      </c>
      <c r="J12" s="108" t="s">
        <v>137</v>
      </c>
      <c r="K12" s="108" t="s">
        <v>137</v>
      </c>
      <c r="L12" s="108" t="s">
        <v>137</v>
      </c>
    </row>
    <row r="13" spans="1:140" ht="15" customHeight="1" x14ac:dyDescent="0.2">
      <c r="A13" s="277"/>
      <c r="B13" s="279">
        <v>10</v>
      </c>
      <c r="C13" s="123"/>
      <c r="D13" s="1" t="s">
        <v>14</v>
      </c>
      <c r="E13" s="1"/>
      <c r="F13" s="85">
        <v>2422.7700000000004</v>
      </c>
      <c r="G13" s="242">
        <v>0.22657356758774486</v>
      </c>
      <c r="H13" s="256"/>
      <c r="I13" s="238">
        <v>0</v>
      </c>
      <c r="J13" s="108" t="s">
        <v>137</v>
      </c>
      <c r="K13" s="108" t="s">
        <v>137</v>
      </c>
      <c r="L13" s="108" t="s">
        <v>137</v>
      </c>
    </row>
    <row r="14" spans="1:140" ht="15" customHeight="1" x14ac:dyDescent="0.2">
      <c r="A14" s="277"/>
      <c r="B14" s="279">
        <v>10</v>
      </c>
      <c r="C14" s="123"/>
      <c r="D14" s="1" t="s">
        <v>51</v>
      </c>
      <c r="E14" s="1"/>
      <c r="F14" s="85">
        <v>9907.14</v>
      </c>
      <c r="G14" s="242">
        <v>0.1430525117160007</v>
      </c>
      <c r="H14" s="256"/>
      <c r="I14" s="238">
        <v>0</v>
      </c>
      <c r="J14" s="108" t="s">
        <v>137</v>
      </c>
      <c r="K14" s="108" t="s">
        <v>137</v>
      </c>
      <c r="L14" s="108" t="s">
        <v>137</v>
      </c>
    </row>
    <row r="15" spans="1:140" ht="15" customHeight="1" x14ac:dyDescent="0.2">
      <c r="A15" s="277"/>
      <c r="B15" s="279">
        <v>10</v>
      </c>
      <c r="C15" s="123"/>
      <c r="D15" s="1" t="s">
        <v>18</v>
      </c>
      <c r="E15" s="1"/>
      <c r="F15" s="85">
        <v>13031.789999999999</v>
      </c>
      <c r="G15" s="242">
        <v>0.13100159232435471</v>
      </c>
      <c r="H15" s="256"/>
      <c r="I15" s="238">
        <v>17</v>
      </c>
      <c r="J15" s="108" t="s">
        <v>137</v>
      </c>
      <c r="K15" s="108" t="s">
        <v>137</v>
      </c>
      <c r="L15" s="108" t="s">
        <v>137</v>
      </c>
    </row>
    <row r="16" spans="1:140" ht="15" customHeight="1" x14ac:dyDescent="0.2">
      <c r="A16" s="277"/>
      <c r="B16" s="279">
        <v>10</v>
      </c>
      <c r="C16" s="123"/>
      <c r="D16" s="1" t="s">
        <v>54</v>
      </c>
      <c r="E16" s="1"/>
      <c r="F16" s="85">
        <v>12099.14</v>
      </c>
      <c r="G16" s="242">
        <v>0.2019750126613086</v>
      </c>
      <c r="H16" s="256"/>
      <c r="I16" s="238">
        <v>805</v>
      </c>
      <c r="J16" s="108" t="s">
        <v>137</v>
      </c>
      <c r="K16" s="108" t="s">
        <v>137</v>
      </c>
      <c r="L16" s="108" t="s">
        <v>137</v>
      </c>
    </row>
    <row r="17" spans="1:12" ht="15" customHeight="1" x14ac:dyDescent="0.2">
      <c r="A17" s="277"/>
      <c r="B17" s="279">
        <v>10</v>
      </c>
      <c r="C17" s="123"/>
      <c r="D17" s="1" t="s">
        <v>12</v>
      </c>
      <c r="E17" s="1"/>
      <c r="F17" s="85">
        <v>17056.37</v>
      </c>
      <c r="G17" s="242">
        <v>0.54259654148964453</v>
      </c>
      <c r="H17" s="256"/>
      <c r="I17" s="238">
        <v>76</v>
      </c>
      <c r="J17" s="108" t="s">
        <v>137</v>
      </c>
      <c r="K17" s="108" t="s">
        <v>137</v>
      </c>
      <c r="L17" s="108" t="s">
        <v>137</v>
      </c>
    </row>
    <row r="18" spans="1:12" ht="15" customHeight="1" x14ac:dyDescent="0.2">
      <c r="A18" s="277"/>
      <c r="B18" s="279">
        <v>10</v>
      </c>
      <c r="C18" s="123"/>
      <c r="D18" s="1" t="s">
        <v>11</v>
      </c>
      <c r="E18" s="1"/>
      <c r="F18" s="85">
        <v>7113.130000000001</v>
      </c>
      <c r="G18" s="242">
        <v>0.29213030179981481</v>
      </c>
      <c r="H18" s="256"/>
      <c r="I18" s="238">
        <v>0</v>
      </c>
      <c r="J18" s="108" t="s">
        <v>137</v>
      </c>
      <c r="K18" s="108" t="s">
        <v>137</v>
      </c>
      <c r="L18" s="108" t="s">
        <v>137</v>
      </c>
    </row>
    <row r="19" spans="1:12" ht="15" customHeight="1" x14ac:dyDescent="0.2">
      <c r="A19" s="277"/>
      <c r="B19" s="279">
        <v>10</v>
      </c>
      <c r="C19" s="123"/>
      <c r="D19" s="1" t="s">
        <v>10</v>
      </c>
      <c r="E19" s="1"/>
      <c r="F19" s="85">
        <v>15918.329999999998</v>
      </c>
      <c r="G19" s="242">
        <v>0.12857907902663065</v>
      </c>
      <c r="H19" s="256"/>
      <c r="I19" s="238">
        <v>49</v>
      </c>
      <c r="J19" s="108" t="s">
        <v>137</v>
      </c>
      <c r="K19" s="108" t="s">
        <v>137</v>
      </c>
      <c r="L19" s="108" t="s">
        <v>137</v>
      </c>
    </row>
    <row r="20" spans="1:12" ht="15" customHeight="1" x14ac:dyDescent="0.2">
      <c r="A20" s="277"/>
      <c r="B20" s="279">
        <v>10</v>
      </c>
      <c r="C20" s="123"/>
      <c r="D20" s="1" t="s">
        <v>8</v>
      </c>
      <c r="E20" s="1"/>
      <c r="F20" s="85">
        <v>20738.23</v>
      </c>
      <c r="G20" s="242">
        <v>0.13433114507898</v>
      </c>
      <c r="H20" s="256"/>
      <c r="I20" s="238">
        <v>27</v>
      </c>
      <c r="J20" s="108" t="s">
        <v>137</v>
      </c>
      <c r="K20" s="108" t="s">
        <v>137</v>
      </c>
      <c r="L20" s="108" t="s">
        <v>137</v>
      </c>
    </row>
    <row r="21" spans="1:12" ht="15" customHeight="1" x14ac:dyDescent="0.2">
      <c r="A21" s="277"/>
      <c r="B21" s="279">
        <v>10</v>
      </c>
      <c r="C21" s="123"/>
      <c r="D21" s="1" t="s">
        <v>17</v>
      </c>
      <c r="E21" s="1"/>
      <c r="F21" s="85">
        <v>17054.03</v>
      </c>
      <c r="G21" s="242">
        <v>0.23288598523192339</v>
      </c>
      <c r="H21" s="256"/>
      <c r="I21" s="238">
        <v>17</v>
      </c>
      <c r="J21" s="108" t="s">
        <v>137</v>
      </c>
      <c r="K21" s="108" t="s">
        <v>137</v>
      </c>
      <c r="L21" s="108" t="s">
        <v>137</v>
      </c>
    </row>
    <row r="22" spans="1:12" ht="15" customHeight="1" x14ac:dyDescent="0.2">
      <c r="A22" s="277"/>
      <c r="B22" s="279">
        <v>10</v>
      </c>
      <c r="C22" s="123"/>
      <c r="D22" s="1" t="s">
        <v>0</v>
      </c>
      <c r="E22" s="1"/>
      <c r="F22" s="85">
        <v>12391.639999999998</v>
      </c>
      <c r="G22" s="242">
        <v>0</v>
      </c>
      <c r="H22" s="256"/>
      <c r="I22" s="238">
        <v>3</v>
      </c>
      <c r="J22" s="108" t="s">
        <v>137</v>
      </c>
      <c r="K22" s="108" t="s">
        <v>137</v>
      </c>
      <c r="L22" s="108" t="s">
        <v>137</v>
      </c>
    </row>
    <row r="23" spans="1:12" ht="15" customHeight="1" x14ac:dyDescent="0.2">
      <c r="A23" s="277"/>
      <c r="B23" s="279">
        <v>10</v>
      </c>
      <c r="C23" s="123"/>
      <c r="D23" s="1" t="s">
        <v>7</v>
      </c>
      <c r="E23" s="1"/>
      <c r="F23" s="85">
        <v>17483.760000000002</v>
      </c>
      <c r="G23" s="242">
        <v>0.14550343460857393</v>
      </c>
      <c r="H23" s="256"/>
      <c r="I23" s="238">
        <v>0</v>
      </c>
      <c r="J23" s="108" t="s">
        <v>137</v>
      </c>
      <c r="K23" s="108" t="s">
        <v>137</v>
      </c>
      <c r="L23" s="108" t="s">
        <v>137</v>
      </c>
    </row>
    <row r="24" spans="1:12" ht="15" customHeight="1" x14ac:dyDescent="0.2">
      <c r="A24" s="277"/>
      <c r="B24" s="279">
        <v>10</v>
      </c>
      <c r="C24" s="123"/>
      <c r="D24" s="1" t="s">
        <v>1</v>
      </c>
      <c r="E24" s="1"/>
      <c r="F24" s="85">
        <v>6247.3199999999988</v>
      </c>
      <c r="G24" s="242">
        <v>0.43974793648280808</v>
      </c>
      <c r="H24" s="256"/>
      <c r="I24" s="238">
        <v>0</v>
      </c>
      <c r="J24" s="108" t="s">
        <v>137</v>
      </c>
      <c r="K24" s="108" t="s">
        <v>137</v>
      </c>
      <c r="L24" s="108" t="s">
        <v>137</v>
      </c>
    </row>
    <row r="25" spans="1:12" ht="15" customHeight="1" x14ac:dyDescent="0.2">
      <c r="A25" s="277"/>
      <c r="B25" s="279">
        <v>10</v>
      </c>
      <c r="C25" s="123"/>
      <c r="D25" s="1" t="s">
        <v>2</v>
      </c>
      <c r="E25" s="1"/>
      <c r="F25" s="85">
        <v>18591.47</v>
      </c>
      <c r="G25" s="242">
        <v>0.12741466721200145</v>
      </c>
      <c r="H25" s="256"/>
      <c r="I25" s="238">
        <v>0</v>
      </c>
      <c r="J25" s="108" t="s">
        <v>137</v>
      </c>
      <c r="K25" s="108" t="s">
        <v>137</v>
      </c>
      <c r="L25" s="108" t="s">
        <v>137</v>
      </c>
    </row>
    <row r="26" spans="1:12" ht="15" customHeight="1" x14ac:dyDescent="0.2">
      <c r="A26" s="277"/>
      <c r="B26" s="279">
        <v>10</v>
      </c>
      <c r="C26" s="123"/>
      <c r="D26" s="1" t="s">
        <v>3</v>
      </c>
      <c r="E26" s="1"/>
      <c r="F26" s="85">
        <v>9562.51</v>
      </c>
      <c r="G26" s="242">
        <v>0</v>
      </c>
      <c r="H26" s="256"/>
      <c r="I26" s="238">
        <v>12</v>
      </c>
      <c r="J26" s="108" t="s">
        <v>137</v>
      </c>
      <c r="K26" s="108" t="s">
        <v>137</v>
      </c>
      <c r="L26" s="108" t="s">
        <v>137</v>
      </c>
    </row>
    <row r="27" spans="1:12" ht="15" customHeight="1" x14ac:dyDescent="0.2">
      <c r="A27" s="277"/>
      <c r="B27" s="279">
        <v>10</v>
      </c>
      <c r="C27" s="123"/>
      <c r="D27" s="1" t="s">
        <v>4</v>
      </c>
      <c r="E27" s="1"/>
      <c r="F27" s="85">
        <v>8425.49</v>
      </c>
      <c r="G27" s="242">
        <v>0.43588653873396754</v>
      </c>
      <c r="H27" s="256"/>
      <c r="I27" s="238">
        <v>0</v>
      </c>
      <c r="J27" s="108" t="s">
        <v>137</v>
      </c>
      <c r="K27" s="108" t="s">
        <v>137</v>
      </c>
      <c r="L27" s="108" t="s">
        <v>137</v>
      </c>
    </row>
    <row r="28" spans="1:12" ht="15" customHeight="1" x14ac:dyDescent="0.2">
      <c r="A28" s="277"/>
      <c r="B28" s="279">
        <v>10</v>
      </c>
      <c r="C28" s="123"/>
      <c r="D28" s="1" t="s">
        <v>5</v>
      </c>
      <c r="E28" s="1"/>
      <c r="F28" s="85">
        <v>13301.329999999996</v>
      </c>
      <c r="G28" s="242">
        <v>0</v>
      </c>
      <c r="H28" s="256"/>
      <c r="I28" s="238">
        <v>0</v>
      </c>
      <c r="J28" s="108" t="s">
        <v>137</v>
      </c>
      <c r="K28" s="108" t="s">
        <v>137</v>
      </c>
      <c r="L28" s="108" t="s">
        <v>137</v>
      </c>
    </row>
    <row r="29" spans="1:12" ht="15" customHeight="1" x14ac:dyDescent="0.2">
      <c r="A29" s="7"/>
      <c r="B29" s="7"/>
      <c r="C29" s="7"/>
      <c r="D29" s="7"/>
      <c r="E29" s="7"/>
      <c r="F29" s="63"/>
      <c r="G29" s="206"/>
      <c r="H29" s="19"/>
      <c r="I29" s="188"/>
      <c r="J29" s="119"/>
      <c r="K29" s="119"/>
      <c r="L29" s="119"/>
    </row>
    <row r="30" spans="1:12" ht="24.6" customHeight="1" x14ac:dyDescent="0.2">
      <c r="A30" s="278"/>
      <c r="B30" s="279">
        <v>20</v>
      </c>
      <c r="C30" s="75"/>
      <c r="D30" s="75" t="s">
        <v>53</v>
      </c>
      <c r="E30" s="75"/>
      <c r="F30" s="76">
        <v>248209.69999999998</v>
      </c>
      <c r="G30" s="242">
        <v>0.12684792928251007</v>
      </c>
      <c r="H30" s="266">
        <f>SUM(H7:H28)</f>
        <v>0</v>
      </c>
      <c r="I30" s="266">
        <f>SUM(I7:I28)</f>
        <v>2099</v>
      </c>
      <c r="J30" s="126" t="s">
        <v>97</v>
      </c>
      <c r="K30" s="126" t="s">
        <v>97</v>
      </c>
      <c r="L30" s="126" t="s">
        <v>97</v>
      </c>
    </row>
    <row r="31" spans="1:12" ht="15" customHeight="1" x14ac:dyDescent="0.2">
      <c r="A31" s="7"/>
      <c r="B31" s="7"/>
      <c r="C31" s="7"/>
      <c r="D31" s="7"/>
      <c r="E31" s="7"/>
      <c r="F31" s="60"/>
      <c r="G31" s="10"/>
      <c r="H31" s="10"/>
      <c r="I31" s="10"/>
      <c r="J31" s="77"/>
      <c r="K31" s="77"/>
      <c r="L31" s="77"/>
    </row>
    <row r="32" spans="1:12" ht="15" customHeight="1" x14ac:dyDescent="0.2">
      <c r="A32" s="277"/>
      <c r="B32" s="279">
        <v>30</v>
      </c>
      <c r="C32" s="91" t="s">
        <v>138</v>
      </c>
      <c r="D32" s="1" t="s">
        <v>4</v>
      </c>
      <c r="E32" s="293">
        <v>3500105</v>
      </c>
      <c r="F32" s="94">
        <v>411.78</v>
      </c>
      <c r="G32" s="196">
        <v>0</v>
      </c>
      <c r="H32" s="104" t="s">
        <v>800</v>
      </c>
      <c r="I32" s="104">
        <v>0</v>
      </c>
      <c r="J32" s="108" t="s">
        <v>137</v>
      </c>
      <c r="K32" s="108" t="s">
        <v>137</v>
      </c>
      <c r="L32" s="108" t="s">
        <v>137</v>
      </c>
    </row>
    <row r="33" spans="1:12" ht="15" customHeight="1" x14ac:dyDescent="0.2">
      <c r="A33" s="277"/>
      <c r="B33" s="279">
        <v>30</v>
      </c>
      <c r="C33" s="91" t="s">
        <v>139</v>
      </c>
      <c r="D33" s="1" t="s">
        <v>0</v>
      </c>
      <c r="E33" s="293">
        <v>3500204</v>
      </c>
      <c r="F33" s="94">
        <v>210.84</v>
      </c>
      <c r="G33" s="196">
        <v>0</v>
      </c>
      <c r="H33" s="104" t="s">
        <v>800</v>
      </c>
      <c r="I33" s="104">
        <v>0</v>
      </c>
      <c r="J33" s="108" t="s">
        <v>137</v>
      </c>
      <c r="K33" s="108" t="s">
        <v>137</v>
      </c>
      <c r="L33" s="108" t="s">
        <v>137</v>
      </c>
    </row>
    <row r="34" spans="1:12" ht="15" customHeight="1" x14ac:dyDescent="0.2">
      <c r="A34" s="277"/>
      <c r="B34" s="279">
        <v>30</v>
      </c>
      <c r="C34" s="91" t="s">
        <v>140</v>
      </c>
      <c r="D34" s="1" t="s">
        <v>18</v>
      </c>
      <c r="E34" s="293">
        <v>3500303</v>
      </c>
      <c r="F34" s="94">
        <v>473.37</v>
      </c>
      <c r="G34" s="196">
        <v>0</v>
      </c>
      <c r="H34" s="104" t="s">
        <v>800</v>
      </c>
      <c r="I34" s="104">
        <v>0</v>
      </c>
      <c r="J34" s="108" t="s">
        <v>137</v>
      </c>
      <c r="K34" s="108" t="s">
        <v>137</v>
      </c>
      <c r="L34" s="108" t="s">
        <v>137</v>
      </c>
    </row>
    <row r="35" spans="1:12" ht="15" customHeight="1" x14ac:dyDescent="0.2">
      <c r="A35" s="277"/>
      <c r="B35" s="279">
        <v>30</v>
      </c>
      <c r="C35" s="91" t="s">
        <v>141</v>
      </c>
      <c r="D35" s="1" t="s">
        <v>18</v>
      </c>
      <c r="E35" s="293">
        <v>3500402</v>
      </c>
      <c r="F35" s="94">
        <v>142.59</v>
      </c>
      <c r="G35" s="196">
        <v>0</v>
      </c>
      <c r="H35" s="104" t="s">
        <v>800</v>
      </c>
      <c r="I35" s="104">
        <v>0</v>
      </c>
      <c r="J35" s="108" t="s">
        <v>137</v>
      </c>
      <c r="K35" s="108" t="s">
        <v>137</v>
      </c>
      <c r="L35" s="108" t="s">
        <v>137</v>
      </c>
    </row>
    <row r="36" spans="1:12" ht="15" customHeight="1" x14ac:dyDescent="0.2">
      <c r="A36" s="277"/>
      <c r="B36" s="279">
        <v>30</v>
      </c>
      <c r="C36" s="91" t="s">
        <v>142</v>
      </c>
      <c r="D36" s="1" t="s">
        <v>18</v>
      </c>
      <c r="E36" s="293">
        <v>3500501</v>
      </c>
      <c r="F36" s="94">
        <v>60</v>
      </c>
      <c r="G36" s="196">
        <v>0</v>
      </c>
      <c r="H36" s="104" t="s">
        <v>800</v>
      </c>
      <c r="I36" s="104">
        <v>0</v>
      </c>
      <c r="J36" s="108" t="s">
        <v>137</v>
      </c>
      <c r="K36" s="108" t="s">
        <v>137</v>
      </c>
      <c r="L36" s="108" t="s">
        <v>137</v>
      </c>
    </row>
    <row r="37" spans="1:12" ht="15" customHeight="1" x14ac:dyDescent="0.2">
      <c r="A37" s="277"/>
      <c r="B37" s="279">
        <v>30</v>
      </c>
      <c r="C37" s="91" t="s">
        <v>143</v>
      </c>
      <c r="D37" s="1" t="s">
        <v>7</v>
      </c>
      <c r="E37" s="293">
        <v>3500550</v>
      </c>
      <c r="F37" s="94">
        <v>408.47</v>
      </c>
      <c r="G37" s="196">
        <v>0</v>
      </c>
      <c r="H37" s="104" t="s">
        <v>800</v>
      </c>
      <c r="I37" s="104">
        <v>0</v>
      </c>
      <c r="J37" s="108" t="s">
        <v>137</v>
      </c>
      <c r="K37" s="108" t="s">
        <v>137</v>
      </c>
      <c r="L37" s="108" t="s">
        <v>137</v>
      </c>
    </row>
    <row r="38" spans="1:12" ht="15" customHeight="1" x14ac:dyDescent="0.2">
      <c r="A38" s="277"/>
      <c r="B38" s="279">
        <v>30</v>
      </c>
      <c r="C38" s="91" t="s">
        <v>144</v>
      </c>
      <c r="D38" s="1" t="s">
        <v>9</v>
      </c>
      <c r="E38" s="293">
        <v>3500600</v>
      </c>
      <c r="F38" s="94">
        <v>3.64</v>
      </c>
      <c r="G38" s="196">
        <v>0</v>
      </c>
      <c r="H38" s="104" t="s">
        <v>800</v>
      </c>
      <c r="I38" s="104">
        <v>0</v>
      </c>
      <c r="J38" s="108" t="s">
        <v>137</v>
      </c>
      <c r="K38" s="108" t="s">
        <v>137</v>
      </c>
      <c r="L38" s="108" t="s">
        <v>137</v>
      </c>
    </row>
    <row r="39" spans="1:12" ht="15" customHeight="1" x14ac:dyDescent="0.2">
      <c r="A39" s="277"/>
      <c r="B39" s="279">
        <v>30</v>
      </c>
      <c r="C39" s="91" t="s">
        <v>145</v>
      </c>
      <c r="D39" s="1" t="s">
        <v>10</v>
      </c>
      <c r="E39" s="293">
        <v>3500709</v>
      </c>
      <c r="F39" s="94">
        <v>967.59</v>
      </c>
      <c r="G39" s="196">
        <v>0</v>
      </c>
      <c r="H39" s="104" t="s">
        <v>800</v>
      </c>
      <c r="I39" s="104">
        <v>0</v>
      </c>
      <c r="J39" s="108" t="s">
        <v>137</v>
      </c>
      <c r="K39" s="108" t="s">
        <v>137</v>
      </c>
      <c r="L39" s="108" t="s">
        <v>137</v>
      </c>
    </row>
    <row r="40" spans="1:12" ht="15" customHeight="1" x14ac:dyDescent="0.2">
      <c r="A40" s="277"/>
      <c r="B40" s="279">
        <v>30</v>
      </c>
      <c r="C40" s="91" t="s">
        <v>146</v>
      </c>
      <c r="D40" s="1" t="s">
        <v>54</v>
      </c>
      <c r="E40" s="293">
        <v>3500758</v>
      </c>
      <c r="F40" s="94">
        <v>159.19</v>
      </c>
      <c r="G40" s="196">
        <v>0</v>
      </c>
      <c r="H40" s="104" t="s">
        <v>800</v>
      </c>
      <c r="I40" s="104">
        <v>0</v>
      </c>
      <c r="J40" s="108" t="s">
        <v>137</v>
      </c>
      <c r="K40" s="108" t="s">
        <v>137</v>
      </c>
      <c r="L40" s="108" t="s">
        <v>137</v>
      </c>
    </row>
    <row r="41" spans="1:12" ht="15" customHeight="1" x14ac:dyDescent="0.2">
      <c r="A41" s="277"/>
      <c r="B41" s="279">
        <v>30</v>
      </c>
      <c r="C41" s="91" t="s">
        <v>147</v>
      </c>
      <c r="D41" s="1" t="s">
        <v>4</v>
      </c>
      <c r="E41" s="293">
        <v>3500808</v>
      </c>
      <c r="F41" s="94">
        <v>119.5</v>
      </c>
      <c r="G41" s="196">
        <v>0</v>
      </c>
      <c r="H41" s="104" t="s">
        <v>800</v>
      </c>
      <c r="I41" s="104">
        <v>0</v>
      </c>
      <c r="J41" s="108" t="s">
        <v>137</v>
      </c>
      <c r="K41" s="108" t="s">
        <v>137</v>
      </c>
      <c r="L41" s="108" t="s">
        <v>137</v>
      </c>
    </row>
    <row r="42" spans="1:12" ht="15" customHeight="1" x14ac:dyDescent="0.2">
      <c r="A42" s="277"/>
      <c r="B42" s="279">
        <v>30</v>
      </c>
      <c r="C42" s="91" t="s">
        <v>148</v>
      </c>
      <c r="D42" s="1" t="s">
        <v>11</v>
      </c>
      <c r="E42" s="293">
        <v>3500907</v>
      </c>
      <c r="F42" s="94">
        <v>316.08999999999997</v>
      </c>
      <c r="G42" s="196">
        <v>0</v>
      </c>
      <c r="H42" s="104" t="s">
        <v>800</v>
      </c>
      <c r="I42" s="104">
        <v>0</v>
      </c>
      <c r="J42" s="108" t="s">
        <v>137</v>
      </c>
      <c r="K42" s="108" t="s">
        <v>137</v>
      </c>
      <c r="L42" s="108" t="s">
        <v>137</v>
      </c>
    </row>
    <row r="43" spans="1:12" ht="15" customHeight="1" x14ac:dyDescent="0.2">
      <c r="A43" s="277"/>
      <c r="B43" s="279">
        <v>30</v>
      </c>
      <c r="C43" s="91" t="s">
        <v>149</v>
      </c>
      <c r="D43" s="1" t="s">
        <v>15</v>
      </c>
      <c r="E43" s="293">
        <v>3501004</v>
      </c>
      <c r="F43" s="94">
        <v>929.43</v>
      </c>
      <c r="G43" s="196">
        <v>0</v>
      </c>
      <c r="H43" s="104" t="s">
        <v>800</v>
      </c>
      <c r="I43" s="104">
        <v>0</v>
      </c>
      <c r="J43" s="108" t="s">
        <v>137</v>
      </c>
      <c r="K43" s="108" t="s">
        <v>137</v>
      </c>
      <c r="L43" s="108" t="s">
        <v>137</v>
      </c>
    </row>
    <row r="44" spans="1:12" ht="15" customHeight="1" x14ac:dyDescent="0.2">
      <c r="A44" s="277"/>
      <c r="B44" s="279">
        <v>30</v>
      </c>
      <c r="C44" s="91" t="s">
        <v>150</v>
      </c>
      <c r="D44" s="1" t="s">
        <v>2</v>
      </c>
      <c r="E44" s="293">
        <v>3501103</v>
      </c>
      <c r="F44" s="94">
        <v>318.22000000000003</v>
      </c>
      <c r="G44" s="196">
        <v>0</v>
      </c>
      <c r="H44" s="104" t="s">
        <v>800</v>
      </c>
      <c r="I44" s="104">
        <v>0</v>
      </c>
      <c r="J44" s="108" t="s">
        <v>137</v>
      </c>
      <c r="K44" s="108" t="s">
        <v>137</v>
      </c>
      <c r="L44" s="108" t="s">
        <v>137</v>
      </c>
    </row>
    <row r="45" spans="1:12" ht="15" customHeight="1" x14ac:dyDescent="0.2">
      <c r="A45" s="277"/>
      <c r="B45" s="279">
        <v>30</v>
      </c>
      <c r="C45" s="91" t="s">
        <v>151</v>
      </c>
      <c r="D45" s="1" t="s">
        <v>54</v>
      </c>
      <c r="E45" s="293">
        <v>3501152</v>
      </c>
      <c r="F45" s="94">
        <v>83.74</v>
      </c>
      <c r="G45" s="196">
        <v>0</v>
      </c>
      <c r="H45" s="104" t="s">
        <v>800</v>
      </c>
      <c r="I45" s="104">
        <v>0</v>
      </c>
      <c r="J45" s="108" t="s">
        <v>137</v>
      </c>
      <c r="K45" s="108" t="s">
        <v>137</v>
      </c>
      <c r="L45" s="108" t="s">
        <v>137</v>
      </c>
    </row>
    <row r="46" spans="1:12" ht="15" customHeight="1" x14ac:dyDescent="0.2">
      <c r="A46" s="277"/>
      <c r="B46" s="279">
        <v>30</v>
      </c>
      <c r="C46" s="91" t="s">
        <v>152</v>
      </c>
      <c r="D46" s="1" t="s">
        <v>17</v>
      </c>
      <c r="E46" s="293">
        <v>3501202</v>
      </c>
      <c r="F46" s="94">
        <v>361.84</v>
      </c>
      <c r="G46" s="196">
        <v>0</v>
      </c>
      <c r="H46" s="104" t="s">
        <v>800</v>
      </c>
      <c r="I46" s="104">
        <v>0</v>
      </c>
      <c r="J46" s="108" t="s">
        <v>137</v>
      </c>
      <c r="K46" s="108" t="s">
        <v>137</v>
      </c>
      <c r="L46" s="108" t="s">
        <v>137</v>
      </c>
    </row>
    <row r="47" spans="1:12" ht="15" customHeight="1" x14ac:dyDescent="0.2">
      <c r="A47" s="277"/>
      <c r="B47" s="279">
        <v>30</v>
      </c>
      <c r="C47" s="91" t="s">
        <v>153</v>
      </c>
      <c r="D47" s="1" t="s">
        <v>4</v>
      </c>
      <c r="E47" s="293">
        <v>3501301</v>
      </c>
      <c r="F47" s="94">
        <v>346.28</v>
      </c>
      <c r="G47" s="196">
        <v>4.2302973899065108</v>
      </c>
      <c r="H47" s="104" t="s">
        <v>800</v>
      </c>
      <c r="I47" s="104">
        <v>0</v>
      </c>
      <c r="J47" s="108" t="s">
        <v>137</v>
      </c>
      <c r="K47" s="108" t="s">
        <v>137</v>
      </c>
      <c r="L47" s="108" t="s">
        <v>137</v>
      </c>
    </row>
    <row r="48" spans="1:12" ht="15" customHeight="1" x14ac:dyDescent="0.2">
      <c r="A48" s="277"/>
      <c r="B48" s="279">
        <v>30</v>
      </c>
      <c r="C48" s="91" t="s">
        <v>154</v>
      </c>
      <c r="D48" s="1" t="s">
        <v>3</v>
      </c>
      <c r="E48" s="293">
        <v>3501400</v>
      </c>
      <c r="F48" s="94">
        <v>152.62</v>
      </c>
      <c r="G48" s="196">
        <v>0</v>
      </c>
      <c r="H48" s="104" t="s">
        <v>800</v>
      </c>
      <c r="I48" s="104">
        <v>0</v>
      </c>
      <c r="J48" s="108" t="s">
        <v>137</v>
      </c>
      <c r="K48" s="108" t="s">
        <v>137</v>
      </c>
      <c r="L48" s="108" t="s">
        <v>137</v>
      </c>
    </row>
    <row r="49" spans="1:12" ht="15" customHeight="1" x14ac:dyDescent="0.2">
      <c r="A49" s="277"/>
      <c r="B49" s="279">
        <v>30</v>
      </c>
      <c r="C49" s="91" t="s">
        <v>155</v>
      </c>
      <c r="D49" s="1" t="s">
        <v>7</v>
      </c>
      <c r="E49" s="293">
        <v>3501509</v>
      </c>
      <c r="F49" s="94">
        <v>85.04</v>
      </c>
      <c r="G49" s="196">
        <v>0</v>
      </c>
      <c r="H49" s="104" t="s">
        <v>800</v>
      </c>
      <c r="I49" s="104">
        <v>0</v>
      </c>
      <c r="J49" s="108" t="s">
        <v>137</v>
      </c>
      <c r="K49" s="108" t="s">
        <v>137</v>
      </c>
      <c r="L49" s="108" t="s">
        <v>137</v>
      </c>
    </row>
    <row r="50" spans="1:12" ht="15" customHeight="1" x14ac:dyDescent="0.2">
      <c r="A50" s="277"/>
      <c r="B50" s="279">
        <v>30</v>
      </c>
      <c r="C50" s="91" t="s">
        <v>156</v>
      </c>
      <c r="D50" s="1" t="s">
        <v>9</v>
      </c>
      <c r="E50" s="293">
        <v>3501608</v>
      </c>
      <c r="F50" s="94">
        <v>133.63</v>
      </c>
      <c r="G50" s="196">
        <v>0</v>
      </c>
      <c r="H50" s="104" t="s">
        <v>800</v>
      </c>
      <c r="I50" s="104">
        <v>0</v>
      </c>
      <c r="J50" s="108" t="s">
        <v>137</v>
      </c>
      <c r="K50" s="108" t="s">
        <v>137</v>
      </c>
      <c r="L50" s="108" t="s">
        <v>137</v>
      </c>
    </row>
    <row r="51" spans="1:12" ht="15" customHeight="1" x14ac:dyDescent="0.2">
      <c r="A51" s="277"/>
      <c r="B51" s="279">
        <v>30</v>
      </c>
      <c r="C51" s="91" t="s">
        <v>157</v>
      </c>
      <c r="D51" s="1" t="s">
        <v>18</v>
      </c>
      <c r="E51" s="293">
        <v>3501707</v>
      </c>
      <c r="F51" s="94">
        <v>123.43</v>
      </c>
      <c r="G51" s="196">
        <v>0</v>
      </c>
      <c r="H51" s="104" t="s">
        <v>800</v>
      </c>
      <c r="I51" s="104">
        <v>0</v>
      </c>
      <c r="J51" s="108" t="s">
        <v>137</v>
      </c>
      <c r="K51" s="108" t="s">
        <v>137</v>
      </c>
      <c r="L51" s="108" t="s">
        <v>137</v>
      </c>
    </row>
    <row r="52" spans="1:12" ht="15" customHeight="1" x14ac:dyDescent="0.2">
      <c r="A52" s="277"/>
      <c r="B52" s="279">
        <v>30</v>
      </c>
      <c r="C52" s="91" t="s">
        <v>158</v>
      </c>
      <c r="D52" s="1" t="s">
        <v>17</v>
      </c>
      <c r="E52" s="293">
        <v>3501806</v>
      </c>
      <c r="F52" s="94">
        <v>253.85</v>
      </c>
      <c r="G52" s="196">
        <v>0</v>
      </c>
      <c r="H52" s="104" t="s">
        <v>800</v>
      </c>
      <c r="I52" s="104">
        <v>0</v>
      </c>
      <c r="J52" s="108" t="s">
        <v>137</v>
      </c>
      <c r="K52" s="108" t="s">
        <v>137</v>
      </c>
      <c r="L52" s="108" t="s">
        <v>137</v>
      </c>
    </row>
    <row r="53" spans="1:12" ht="15" customHeight="1" x14ac:dyDescent="0.2">
      <c r="A53" s="277"/>
      <c r="B53" s="279">
        <v>30</v>
      </c>
      <c r="C53" s="91" t="s">
        <v>159</v>
      </c>
      <c r="D53" s="1" t="s">
        <v>9</v>
      </c>
      <c r="E53" s="293">
        <v>3501905</v>
      </c>
      <c r="F53" s="94">
        <v>446.01</v>
      </c>
      <c r="G53" s="196">
        <v>0</v>
      </c>
      <c r="H53" s="104" t="s">
        <v>800</v>
      </c>
      <c r="I53" s="104">
        <v>0</v>
      </c>
      <c r="J53" s="108" t="s">
        <v>137</v>
      </c>
      <c r="K53" s="108" t="s">
        <v>137</v>
      </c>
      <c r="L53" s="108" t="s">
        <v>137</v>
      </c>
    </row>
    <row r="54" spans="1:12" ht="15" customHeight="1" x14ac:dyDescent="0.2">
      <c r="A54" s="277"/>
      <c r="B54" s="279">
        <v>30</v>
      </c>
      <c r="C54" s="91" t="s">
        <v>160</v>
      </c>
      <c r="D54" s="1" t="s">
        <v>9</v>
      </c>
      <c r="E54" s="293">
        <v>3502002</v>
      </c>
      <c r="F54" s="94">
        <v>326.63</v>
      </c>
      <c r="G54" s="196">
        <v>0</v>
      </c>
      <c r="H54" s="104" t="s">
        <v>800</v>
      </c>
      <c r="I54" s="104">
        <v>0</v>
      </c>
      <c r="J54" s="108" t="s">
        <v>137</v>
      </c>
      <c r="K54" s="108" t="s">
        <v>137</v>
      </c>
      <c r="L54" s="108" t="s">
        <v>137</v>
      </c>
    </row>
    <row r="55" spans="1:12" ht="15" customHeight="1" x14ac:dyDescent="0.2">
      <c r="A55" s="277"/>
      <c r="B55" s="279">
        <v>30</v>
      </c>
      <c r="C55" s="91" t="s">
        <v>161</v>
      </c>
      <c r="D55" s="1" t="s">
        <v>2</v>
      </c>
      <c r="E55" s="293">
        <v>3502101</v>
      </c>
      <c r="F55" s="94">
        <v>960.1</v>
      </c>
      <c r="G55" s="196">
        <v>0</v>
      </c>
      <c r="H55" s="104" t="s">
        <v>800</v>
      </c>
      <c r="I55" s="104">
        <v>0</v>
      </c>
      <c r="J55" s="108" t="s">
        <v>137</v>
      </c>
      <c r="K55" s="108" t="s">
        <v>137</v>
      </c>
      <c r="L55" s="108" t="s">
        <v>137</v>
      </c>
    </row>
    <row r="56" spans="1:12" ht="15" customHeight="1" x14ac:dyDescent="0.2">
      <c r="A56" s="277"/>
      <c r="B56" s="279">
        <v>30</v>
      </c>
      <c r="C56" s="91" t="s">
        <v>162</v>
      </c>
      <c r="D56" s="1" t="s">
        <v>8</v>
      </c>
      <c r="E56" s="293">
        <v>3502200</v>
      </c>
      <c r="F56" s="94">
        <v>1028.7</v>
      </c>
      <c r="G56" s="196">
        <v>0</v>
      </c>
      <c r="H56" s="104" t="s">
        <v>800</v>
      </c>
      <c r="I56" s="104">
        <v>0</v>
      </c>
      <c r="J56" s="108" t="s">
        <v>137</v>
      </c>
      <c r="K56" s="108" t="s">
        <v>137</v>
      </c>
      <c r="L56" s="108" t="s">
        <v>137</v>
      </c>
    </row>
    <row r="57" spans="1:12" ht="15" customHeight="1" x14ac:dyDescent="0.2">
      <c r="A57" s="277"/>
      <c r="B57" s="279">
        <v>30</v>
      </c>
      <c r="C57" s="91" t="s">
        <v>163</v>
      </c>
      <c r="D57" s="1" t="s">
        <v>54</v>
      </c>
      <c r="E57" s="293">
        <v>3502309</v>
      </c>
      <c r="F57" s="94">
        <v>736.46</v>
      </c>
      <c r="G57" s="196">
        <v>0</v>
      </c>
      <c r="H57" s="104" t="s">
        <v>800</v>
      </c>
      <c r="I57" s="104">
        <v>0</v>
      </c>
      <c r="J57" s="108" t="s">
        <v>137</v>
      </c>
      <c r="K57" s="108" t="s">
        <v>137</v>
      </c>
      <c r="L57" s="108" t="s">
        <v>137</v>
      </c>
    </row>
    <row r="58" spans="1:12" ht="15" customHeight="1" x14ac:dyDescent="0.2">
      <c r="A58" s="277"/>
      <c r="B58" s="279">
        <v>30</v>
      </c>
      <c r="C58" s="91" t="s">
        <v>164</v>
      </c>
      <c r="D58" s="1" t="s">
        <v>5</v>
      </c>
      <c r="E58" s="293">
        <v>3502408</v>
      </c>
      <c r="F58" s="94">
        <v>320.93</v>
      </c>
      <c r="G58" s="196">
        <v>0</v>
      </c>
      <c r="H58" s="104" t="s">
        <v>800</v>
      </c>
      <c r="I58" s="104">
        <v>0</v>
      </c>
      <c r="J58" s="108" t="s">
        <v>137</v>
      </c>
      <c r="K58" s="108" t="s">
        <v>137</v>
      </c>
      <c r="L58" s="108" t="s">
        <v>137</v>
      </c>
    </row>
    <row r="59" spans="1:12" ht="15" customHeight="1" x14ac:dyDescent="0.2">
      <c r="A59" s="277"/>
      <c r="B59" s="279">
        <v>30</v>
      </c>
      <c r="C59" s="91" t="s">
        <v>165</v>
      </c>
      <c r="D59" s="1" t="s">
        <v>6</v>
      </c>
      <c r="E59" s="293">
        <v>3502507</v>
      </c>
      <c r="F59" s="94">
        <v>120.94</v>
      </c>
      <c r="G59" s="196">
        <v>2.8223075186272295</v>
      </c>
      <c r="H59" s="104" t="s">
        <v>800</v>
      </c>
      <c r="I59" s="104">
        <v>0</v>
      </c>
      <c r="J59" s="108" t="s">
        <v>137</v>
      </c>
      <c r="K59" s="108" t="s">
        <v>137</v>
      </c>
      <c r="L59" s="108" t="s">
        <v>137</v>
      </c>
    </row>
    <row r="60" spans="1:12" ht="15" customHeight="1" x14ac:dyDescent="0.2">
      <c r="A60" s="277"/>
      <c r="B60" s="279">
        <v>30</v>
      </c>
      <c r="C60" s="91" t="s">
        <v>166</v>
      </c>
      <c r="D60" s="1" t="s">
        <v>1</v>
      </c>
      <c r="E60" s="293">
        <v>3502606</v>
      </c>
      <c r="F60" s="94">
        <v>179.07</v>
      </c>
      <c r="G60" s="196">
        <v>0</v>
      </c>
      <c r="H60" s="104" t="s">
        <v>800</v>
      </c>
      <c r="I60" s="104">
        <v>0</v>
      </c>
      <c r="J60" s="108" t="s">
        <v>137</v>
      </c>
      <c r="K60" s="108" t="s">
        <v>137</v>
      </c>
      <c r="L60" s="108" t="s">
        <v>137</v>
      </c>
    </row>
    <row r="61" spans="1:12" ht="15" customHeight="1" x14ac:dyDescent="0.2">
      <c r="A61" s="277"/>
      <c r="B61" s="279">
        <v>30</v>
      </c>
      <c r="C61" s="91" t="s">
        <v>167</v>
      </c>
      <c r="D61" s="1" t="s">
        <v>12</v>
      </c>
      <c r="E61" s="293">
        <v>3502705</v>
      </c>
      <c r="F61" s="94">
        <v>968.84</v>
      </c>
      <c r="G61" s="196">
        <v>0</v>
      </c>
      <c r="H61" s="104" t="s">
        <v>800</v>
      </c>
      <c r="I61" s="104">
        <v>0</v>
      </c>
      <c r="J61" s="108" t="s">
        <v>137</v>
      </c>
      <c r="K61" s="108" t="s">
        <v>137</v>
      </c>
      <c r="L61" s="108" t="s">
        <v>137</v>
      </c>
    </row>
    <row r="62" spans="1:12" ht="15" customHeight="1" x14ac:dyDescent="0.2">
      <c r="A62" s="277"/>
      <c r="B62" s="279">
        <v>30</v>
      </c>
      <c r="C62" s="91" t="s">
        <v>168</v>
      </c>
      <c r="D62" s="1" t="s">
        <v>54</v>
      </c>
      <c r="E62" s="293">
        <v>3502754</v>
      </c>
      <c r="F62" s="94">
        <v>146.33000000000001</v>
      </c>
      <c r="G62" s="196">
        <v>0</v>
      </c>
      <c r="H62" s="104" t="s">
        <v>800</v>
      </c>
      <c r="I62" s="104">
        <v>2</v>
      </c>
      <c r="J62" s="108" t="s">
        <v>137</v>
      </c>
      <c r="K62" s="108" t="s">
        <v>137</v>
      </c>
      <c r="L62" s="108" t="s">
        <v>137</v>
      </c>
    </row>
    <row r="63" spans="1:12" ht="15" customHeight="1" x14ac:dyDescent="0.2">
      <c r="A63" s="277"/>
      <c r="B63" s="279">
        <v>30</v>
      </c>
      <c r="C63" s="91" t="s">
        <v>169</v>
      </c>
      <c r="D63" s="1" t="s">
        <v>2</v>
      </c>
      <c r="E63" s="293">
        <v>3502804</v>
      </c>
      <c r="F63" s="94">
        <v>1167.31</v>
      </c>
      <c r="G63" s="196">
        <v>0</v>
      </c>
      <c r="H63" s="104" t="s">
        <v>800</v>
      </c>
      <c r="I63" s="104">
        <v>0</v>
      </c>
      <c r="J63" s="108" t="s">
        <v>137</v>
      </c>
      <c r="K63" s="108" t="s">
        <v>137</v>
      </c>
      <c r="L63" s="108" t="s">
        <v>137</v>
      </c>
    </row>
    <row r="64" spans="1:12" ht="15" customHeight="1" x14ac:dyDescent="0.2">
      <c r="A64" s="277"/>
      <c r="B64" s="279">
        <v>30</v>
      </c>
      <c r="C64" s="91" t="s">
        <v>170</v>
      </c>
      <c r="D64" s="1" t="s">
        <v>54</v>
      </c>
      <c r="E64" s="293">
        <v>3502903</v>
      </c>
      <c r="F64" s="94">
        <v>255.55</v>
      </c>
      <c r="G64" s="196">
        <v>0</v>
      </c>
      <c r="H64" s="104" t="s">
        <v>800</v>
      </c>
      <c r="I64" s="104">
        <v>0</v>
      </c>
      <c r="J64" s="108" t="s">
        <v>137</v>
      </c>
      <c r="K64" s="108" t="s">
        <v>137</v>
      </c>
      <c r="L64" s="108" t="s">
        <v>137</v>
      </c>
    </row>
    <row r="65" spans="1:12" ht="15" customHeight="1" x14ac:dyDescent="0.2">
      <c r="A65" s="277"/>
      <c r="B65" s="279">
        <v>30</v>
      </c>
      <c r="C65" s="91" t="s">
        <v>171</v>
      </c>
      <c r="D65" s="1" t="s">
        <v>51</v>
      </c>
      <c r="E65" s="293">
        <v>3503000</v>
      </c>
      <c r="F65" s="94">
        <v>202.7</v>
      </c>
      <c r="G65" s="196">
        <v>0</v>
      </c>
      <c r="H65" s="104" t="s">
        <v>800</v>
      </c>
      <c r="I65" s="104">
        <v>0</v>
      </c>
      <c r="J65" s="108" t="s">
        <v>137</v>
      </c>
      <c r="K65" s="108" t="s">
        <v>137</v>
      </c>
      <c r="L65" s="108" t="s">
        <v>137</v>
      </c>
    </row>
    <row r="66" spans="1:12" ht="15" customHeight="1" x14ac:dyDescent="0.2">
      <c r="A66" s="277"/>
      <c r="B66" s="279">
        <v>30</v>
      </c>
      <c r="C66" s="91" t="s">
        <v>172</v>
      </c>
      <c r="D66" s="1" t="s">
        <v>8</v>
      </c>
      <c r="E66" s="293">
        <v>3503109</v>
      </c>
      <c r="F66" s="94">
        <v>286.33</v>
      </c>
      <c r="G66" s="196">
        <v>0</v>
      </c>
      <c r="H66" s="104" t="s">
        <v>800</v>
      </c>
      <c r="I66" s="104">
        <v>0</v>
      </c>
      <c r="J66" s="108" t="s">
        <v>137</v>
      </c>
      <c r="K66" s="108" t="s">
        <v>137</v>
      </c>
      <c r="L66" s="108" t="s">
        <v>137</v>
      </c>
    </row>
    <row r="67" spans="1:12" ht="15" customHeight="1" x14ac:dyDescent="0.2">
      <c r="A67" s="277"/>
      <c r="B67" s="279">
        <v>30</v>
      </c>
      <c r="C67" s="91" t="s">
        <v>173</v>
      </c>
      <c r="D67" s="1" t="s">
        <v>6</v>
      </c>
      <c r="E67" s="293">
        <v>3503158</v>
      </c>
      <c r="F67" s="94">
        <v>155.71</v>
      </c>
      <c r="G67" s="196">
        <v>0</v>
      </c>
      <c r="H67" s="104" t="s">
        <v>800</v>
      </c>
      <c r="I67" s="104">
        <v>0</v>
      </c>
      <c r="J67" s="108" t="s">
        <v>137</v>
      </c>
      <c r="K67" s="108" t="s">
        <v>137</v>
      </c>
      <c r="L67" s="108" t="s">
        <v>137</v>
      </c>
    </row>
    <row r="68" spans="1:12" ht="15" customHeight="1" x14ac:dyDescent="0.2">
      <c r="A68" s="277"/>
      <c r="B68" s="279">
        <v>30</v>
      </c>
      <c r="C68" s="91" t="s">
        <v>174</v>
      </c>
      <c r="D68" s="1" t="s">
        <v>10</v>
      </c>
      <c r="E68" s="293">
        <v>3503208</v>
      </c>
      <c r="F68" s="94">
        <v>1005.97</v>
      </c>
      <c r="G68" s="196">
        <v>0</v>
      </c>
      <c r="H68" s="104" t="s">
        <v>800</v>
      </c>
      <c r="I68" s="104">
        <v>0</v>
      </c>
      <c r="J68" s="108" t="s">
        <v>137</v>
      </c>
      <c r="K68" s="108" t="s">
        <v>137</v>
      </c>
      <c r="L68" s="108" t="s">
        <v>137</v>
      </c>
    </row>
    <row r="69" spans="1:12" ht="15" customHeight="1" x14ac:dyDescent="0.2">
      <c r="A69" s="277"/>
      <c r="B69" s="279">
        <v>30</v>
      </c>
      <c r="C69" s="91" t="s">
        <v>175</v>
      </c>
      <c r="D69" s="1" t="s">
        <v>18</v>
      </c>
      <c r="E69" s="293">
        <v>3503307</v>
      </c>
      <c r="F69" s="94">
        <v>643.46</v>
      </c>
      <c r="G69" s="196">
        <v>0</v>
      </c>
      <c r="H69" s="104" t="s">
        <v>800</v>
      </c>
      <c r="I69" s="104">
        <v>0</v>
      </c>
      <c r="J69" s="108" t="s">
        <v>137</v>
      </c>
      <c r="K69" s="108" t="s">
        <v>137</v>
      </c>
      <c r="L69" s="108" t="s">
        <v>137</v>
      </c>
    </row>
    <row r="70" spans="1:12" ht="15" customHeight="1" x14ac:dyDescent="0.2">
      <c r="A70" s="277"/>
      <c r="B70" s="279">
        <v>30</v>
      </c>
      <c r="C70" s="91" t="s">
        <v>176</v>
      </c>
      <c r="D70" s="1" t="s">
        <v>3</v>
      </c>
      <c r="E70" s="293">
        <v>3503356</v>
      </c>
      <c r="F70" s="94">
        <v>263.20999999999998</v>
      </c>
      <c r="G70" s="196">
        <v>0</v>
      </c>
      <c r="H70" s="104" t="s">
        <v>800</v>
      </c>
      <c r="I70" s="104">
        <v>0</v>
      </c>
      <c r="J70" s="108" t="s">
        <v>137</v>
      </c>
      <c r="K70" s="108" t="s">
        <v>137</v>
      </c>
      <c r="L70" s="108" t="s">
        <v>137</v>
      </c>
    </row>
    <row r="71" spans="1:12" ht="15" customHeight="1" x14ac:dyDescent="0.2">
      <c r="A71" s="277"/>
      <c r="B71" s="279">
        <v>30</v>
      </c>
      <c r="C71" s="91" t="s">
        <v>177</v>
      </c>
      <c r="D71" s="1" t="s">
        <v>10</v>
      </c>
      <c r="E71" s="293">
        <v>3503406</v>
      </c>
      <c r="F71" s="94">
        <v>506.47</v>
      </c>
      <c r="G71" s="196">
        <v>0</v>
      </c>
      <c r="H71" s="104" t="s">
        <v>800</v>
      </c>
      <c r="I71" s="104">
        <v>0</v>
      </c>
      <c r="J71" s="108" t="s">
        <v>137</v>
      </c>
      <c r="K71" s="108" t="s">
        <v>137</v>
      </c>
      <c r="L71" s="108" t="s">
        <v>137</v>
      </c>
    </row>
    <row r="72" spans="1:12" ht="15" customHeight="1" x14ac:dyDescent="0.2">
      <c r="A72" s="277"/>
      <c r="B72" s="279">
        <v>30</v>
      </c>
      <c r="C72" s="91" t="s">
        <v>178</v>
      </c>
      <c r="D72" s="1" t="s">
        <v>6</v>
      </c>
      <c r="E72" s="293">
        <v>3503505</v>
      </c>
      <c r="F72" s="94">
        <v>306.57</v>
      </c>
      <c r="G72" s="196">
        <v>0</v>
      </c>
      <c r="H72" s="104" t="s">
        <v>800</v>
      </c>
      <c r="I72" s="104">
        <v>0</v>
      </c>
      <c r="J72" s="108" t="s">
        <v>137</v>
      </c>
      <c r="K72" s="108" t="s">
        <v>137</v>
      </c>
      <c r="L72" s="108" t="s">
        <v>137</v>
      </c>
    </row>
    <row r="73" spans="1:12" ht="15" customHeight="1" x14ac:dyDescent="0.2">
      <c r="A73" s="277"/>
      <c r="B73" s="279">
        <v>30</v>
      </c>
      <c r="C73" s="91" t="s">
        <v>179</v>
      </c>
      <c r="D73" s="1" t="s">
        <v>10</v>
      </c>
      <c r="E73" s="293">
        <v>3503604</v>
      </c>
      <c r="F73" s="94">
        <v>85.95</v>
      </c>
      <c r="G73" s="196">
        <v>0</v>
      </c>
      <c r="H73" s="104" t="s">
        <v>800</v>
      </c>
      <c r="I73" s="104">
        <v>0</v>
      </c>
      <c r="J73" s="108" t="s">
        <v>137</v>
      </c>
      <c r="K73" s="108" t="s">
        <v>137</v>
      </c>
      <c r="L73" s="108" t="s">
        <v>137</v>
      </c>
    </row>
    <row r="74" spans="1:12" ht="15" customHeight="1" x14ac:dyDescent="0.2">
      <c r="A74" s="277"/>
      <c r="B74" s="279">
        <v>30</v>
      </c>
      <c r="C74" s="91" t="s">
        <v>180</v>
      </c>
      <c r="D74" s="1" t="s">
        <v>17</v>
      </c>
      <c r="E74" s="293">
        <v>3503703</v>
      </c>
      <c r="F74" s="94">
        <v>133.11000000000001</v>
      </c>
      <c r="G74" s="196">
        <v>0</v>
      </c>
      <c r="H74" s="104" t="s">
        <v>800</v>
      </c>
      <c r="I74" s="104">
        <v>0</v>
      </c>
      <c r="J74" s="108" t="s">
        <v>137</v>
      </c>
      <c r="K74" s="108" t="s">
        <v>137</v>
      </c>
      <c r="L74" s="108" t="s">
        <v>137</v>
      </c>
    </row>
    <row r="75" spans="1:12" ht="15" customHeight="1" x14ac:dyDescent="0.2">
      <c r="A75" s="277"/>
      <c r="B75" s="279">
        <v>30</v>
      </c>
      <c r="C75" s="91" t="s">
        <v>181</v>
      </c>
      <c r="D75" s="1" t="s">
        <v>9</v>
      </c>
      <c r="E75" s="293">
        <v>3503802</v>
      </c>
      <c r="F75" s="94">
        <v>177.75</v>
      </c>
      <c r="G75" s="196">
        <v>0</v>
      </c>
      <c r="H75" s="104" t="s">
        <v>800</v>
      </c>
      <c r="I75" s="104">
        <v>0</v>
      </c>
      <c r="J75" s="108" t="s">
        <v>137</v>
      </c>
      <c r="K75" s="108" t="s">
        <v>137</v>
      </c>
      <c r="L75" s="108" t="s">
        <v>137</v>
      </c>
    </row>
    <row r="76" spans="1:12" ht="15" customHeight="1" x14ac:dyDescent="0.2">
      <c r="A76" s="277"/>
      <c r="B76" s="279">
        <v>30</v>
      </c>
      <c r="C76" s="91" t="s">
        <v>182</v>
      </c>
      <c r="D76" s="1" t="s">
        <v>16</v>
      </c>
      <c r="E76" s="293">
        <v>3503901</v>
      </c>
      <c r="F76" s="94">
        <v>97.45</v>
      </c>
      <c r="G76" s="196">
        <v>0</v>
      </c>
      <c r="H76" s="104" t="s">
        <v>800</v>
      </c>
      <c r="I76" s="104">
        <v>0</v>
      </c>
      <c r="J76" s="108" t="s">
        <v>137</v>
      </c>
      <c r="K76" s="108" t="s">
        <v>137</v>
      </c>
      <c r="L76" s="108" t="s">
        <v>137</v>
      </c>
    </row>
    <row r="77" spans="1:12" ht="15" customHeight="1" x14ac:dyDescent="0.2">
      <c r="A77" s="277"/>
      <c r="B77" s="279">
        <v>30</v>
      </c>
      <c r="C77" s="91" t="s">
        <v>183</v>
      </c>
      <c r="D77" s="1" t="s">
        <v>17</v>
      </c>
      <c r="E77" s="293">
        <v>3503950</v>
      </c>
      <c r="F77" s="94">
        <v>69.39</v>
      </c>
      <c r="G77" s="196">
        <v>0</v>
      </c>
      <c r="H77" s="104" t="s">
        <v>800</v>
      </c>
      <c r="I77" s="104">
        <v>0</v>
      </c>
      <c r="J77" s="108" t="s">
        <v>137</v>
      </c>
      <c r="K77" s="108" t="s">
        <v>137</v>
      </c>
      <c r="L77" s="108" t="s">
        <v>137</v>
      </c>
    </row>
    <row r="78" spans="1:12" ht="15" customHeight="1" x14ac:dyDescent="0.2">
      <c r="A78" s="277"/>
      <c r="B78" s="279">
        <v>30</v>
      </c>
      <c r="C78" s="91" t="s">
        <v>184</v>
      </c>
      <c r="D78" s="1" t="s">
        <v>7</v>
      </c>
      <c r="E78" s="293">
        <v>3504008</v>
      </c>
      <c r="F78" s="94">
        <v>461.71</v>
      </c>
      <c r="G78" s="196">
        <v>0</v>
      </c>
      <c r="H78" s="104" t="s">
        <v>800</v>
      </c>
      <c r="I78" s="104">
        <v>0</v>
      </c>
      <c r="J78" s="108" t="s">
        <v>137</v>
      </c>
      <c r="K78" s="108" t="s">
        <v>137</v>
      </c>
      <c r="L78" s="108" t="s">
        <v>137</v>
      </c>
    </row>
    <row r="79" spans="1:12" ht="15" customHeight="1" x14ac:dyDescent="0.2">
      <c r="A79" s="277"/>
      <c r="B79" s="279">
        <v>30</v>
      </c>
      <c r="C79" s="91" t="s">
        <v>185</v>
      </c>
      <c r="D79" s="1" t="s">
        <v>9</v>
      </c>
      <c r="E79" s="293">
        <v>3504107</v>
      </c>
      <c r="F79" s="94">
        <v>478.1</v>
      </c>
      <c r="G79" s="196">
        <v>0</v>
      </c>
      <c r="H79" s="104" t="s">
        <v>800</v>
      </c>
      <c r="I79" s="104">
        <v>700</v>
      </c>
      <c r="J79" s="108" t="s">
        <v>137</v>
      </c>
      <c r="K79" s="108" t="s">
        <v>137</v>
      </c>
      <c r="L79" s="108" t="s">
        <v>137</v>
      </c>
    </row>
    <row r="80" spans="1:12" ht="15" customHeight="1" x14ac:dyDescent="0.2">
      <c r="A80" s="277"/>
      <c r="B80" s="279">
        <v>30</v>
      </c>
      <c r="C80" s="91" t="s">
        <v>186</v>
      </c>
      <c r="D80" s="1" t="s">
        <v>1</v>
      </c>
      <c r="E80" s="293">
        <v>3504206</v>
      </c>
      <c r="F80" s="94">
        <v>432.9</v>
      </c>
      <c r="G80" s="196">
        <v>0</v>
      </c>
      <c r="H80" s="104" t="s">
        <v>800</v>
      </c>
      <c r="I80" s="104">
        <v>0</v>
      </c>
      <c r="J80" s="108" t="s">
        <v>137</v>
      </c>
      <c r="K80" s="108" t="s">
        <v>137</v>
      </c>
      <c r="L80" s="108" t="s">
        <v>137</v>
      </c>
    </row>
    <row r="81" spans="1:12" ht="15" customHeight="1" x14ac:dyDescent="0.2">
      <c r="A81" s="277"/>
      <c r="B81" s="279">
        <v>30</v>
      </c>
      <c r="C81" s="91" t="s">
        <v>187</v>
      </c>
      <c r="D81" s="1" t="s">
        <v>0</v>
      </c>
      <c r="E81" s="293">
        <v>3504305</v>
      </c>
      <c r="F81" s="94">
        <v>542.16</v>
      </c>
      <c r="G81" s="196">
        <v>0</v>
      </c>
      <c r="H81" s="104" t="s">
        <v>800</v>
      </c>
      <c r="I81" s="104">
        <v>0</v>
      </c>
      <c r="J81" s="108" t="s">
        <v>137</v>
      </c>
      <c r="K81" s="108" t="s">
        <v>137</v>
      </c>
      <c r="L81" s="108" t="s">
        <v>137</v>
      </c>
    </row>
    <row r="82" spans="1:12" ht="15" customHeight="1" x14ac:dyDescent="0.2">
      <c r="A82" s="277"/>
      <c r="B82" s="279">
        <v>30</v>
      </c>
      <c r="C82" s="91" t="s">
        <v>188</v>
      </c>
      <c r="D82" s="1" t="s">
        <v>2</v>
      </c>
      <c r="E82" s="293">
        <v>3504404</v>
      </c>
      <c r="F82" s="94">
        <v>340.34</v>
      </c>
      <c r="G82" s="196">
        <v>0</v>
      </c>
      <c r="H82" s="104" t="s">
        <v>800</v>
      </c>
      <c r="I82" s="104">
        <v>0</v>
      </c>
      <c r="J82" s="108" t="s">
        <v>137</v>
      </c>
      <c r="K82" s="108" t="s">
        <v>137</v>
      </c>
      <c r="L82" s="108" t="s">
        <v>137</v>
      </c>
    </row>
    <row r="83" spans="1:12" ht="15" customHeight="1" x14ac:dyDescent="0.2">
      <c r="A83" s="277"/>
      <c r="B83" s="279">
        <v>30</v>
      </c>
      <c r="C83" s="91" t="s">
        <v>189</v>
      </c>
      <c r="D83" s="1" t="s">
        <v>7</v>
      </c>
      <c r="E83" s="293">
        <v>3504503</v>
      </c>
      <c r="F83" s="94">
        <v>1216.6400000000001</v>
      </c>
      <c r="G83" s="196">
        <v>0</v>
      </c>
      <c r="H83" s="104" t="s">
        <v>800</v>
      </c>
      <c r="I83" s="104">
        <v>0</v>
      </c>
      <c r="J83" s="108" t="s">
        <v>137</v>
      </c>
      <c r="K83" s="108" t="s">
        <v>137</v>
      </c>
      <c r="L83" s="108" t="s">
        <v>137</v>
      </c>
    </row>
    <row r="84" spans="1:12" ht="15" customHeight="1" x14ac:dyDescent="0.2">
      <c r="A84" s="277"/>
      <c r="B84" s="279">
        <v>30</v>
      </c>
      <c r="C84" s="91" t="s">
        <v>190</v>
      </c>
      <c r="D84" s="1" t="s">
        <v>0</v>
      </c>
      <c r="E84" s="293">
        <v>3504602</v>
      </c>
      <c r="F84" s="94">
        <v>109.59</v>
      </c>
      <c r="G84" s="196">
        <v>0</v>
      </c>
      <c r="H84" s="104" t="s">
        <v>800</v>
      </c>
      <c r="I84" s="104">
        <v>0</v>
      </c>
      <c r="J84" s="108" t="s">
        <v>137</v>
      </c>
      <c r="K84" s="108" t="s">
        <v>137</v>
      </c>
      <c r="L84" s="108" t="s">
        <v>137</v>
      </c>
    </row>
    <row r="85" spans="1:12" ht="15" customHeight="1" x14ac:dyDescent="0.2">
      <c r="A85" s="277"/>
      <c r="B85" s="279">
        <v>30</v>
      </c>
      <c r="C85" s="91" t="s">
        <v>191</v>
      </c>
      <c r="D85" s="1" t="s">
        <v>0</v>
      </c>
      <c r="E85" s="293">
        <v>3504701</v>
      </c>
      <c r="F85" s="94">
        <v>90.86</v>
      </c>
      <c r="G85" s="196">
        <v>0</v>
      </c>
      <c r="H85" s="104" t="s">
        <v>800</v>
      </c>
      <c r="I85" s="104">
        <v>0</v>
      </c>
      <c r="J85" s="108" t="s">
        <v>137</v>
      </c>
      <c r="K85" s="108" t="s">
        <v>137</v>
      </c>
      <c r="L85" s="108" t="s">
        <v>137</v>
      </c>
    </row>
    <row r="86" spans="1:12" ht="15" customHeight="1" x14ac:dyDescent="0.2">
      <c r="A86" s="277"/>
      <c r="B86" s="279">
        <v>30</v>
      </c>
      <c r="C86" s="91" t="s">
        <v>192</v>
      </c>
      <c r="D86" s="1" t="s">
        <v>17</v>
      </c>
      <c r="E86" s="293">
        <v>3504800</v>
      </c>
      <c r="F86" s="94">
        <v>150.41</v>
      </c>
      <c r="G86" s="196">
        <v>0</v>
      </c>
      <c r="H86" s="104" t="s">
        <v>800</v>
      </c>
      <c r="I86" s="104">
        <v>0</v>
      </c>
      <c r="J86" s="108" t="s">
        <v>137</v>
      </c>
      <c r="K86" s="108" t="s">
        <v>137</v>
      </c>
      <c r="L86" s="108" t="s">
        <v>137</v>
      </c>
    </row>
    <row r="87" spans="1:12" ht="15" customHeight="1" x14ac:dyDescent="0.2">
      <c r="A87" s="277"/>
      <c r="B87" s="279">
        <v>30</v>
      </c>
      <c r="C87" s="91" t="s">
        <v>193</v>
      </c>
      <c r="D87" s="1" t="s">
        <v>6</v>
      </c>
      <c r="E87" s="293">
        <v>3504909</v>
      </c>
      <c r="F87" s="94">
        <v>616.32000000000005</v>
      </c>
      <c r="G87" s="196">
        <v>0</v>
      </c>
      <c r="H87" s="104" t="s">
        <v>800</v>
      </c>
      <c r="I87" s="104">
        <v>0</v>
      </c>
      <c r="J87" s="108" t="s">
        <v>137</v>
      </c>
      <c r="K87" s="108" t="s">
        <v>137</v>
      </c>
      <c r="L87" s="108" t="s">
        <v>137</v>
      </c>
    </row>
    <row r="88" spans="1:12" ht="15" customHeight="1" x14ac:dyDescent="0.2">
      <c r="A88" s="277"/>
      <c r="B88" s="279">
        <v>30</v>
      </c>
      <c r="C88" s="91" t="s">
        <v>194</v>
      </c>
      <c r="D88" s="1" t="s">
        <v>8</v>
      </c>
      <c r="E88" s="293">
        <v>3505005</v>
      </c>
      <c r="F88" s="94">
        <v>154.91999999999999</v>
      </c>
      <c r="G88" s="196">
        <v>0</v>
      </c>
      <c r="H88" s="104" t="s">
        <v>800</v>
      </c>
      <c r="I88" s="104">
        <v>0</v>
      </c>
      <c r="J88" s="108" t="s">
        <v>137</v>
      </c>
      <c r="K88" s="108" t="s">
        <v>137</v>
      </c>
      <c r="L88" s="108" t="s">
        <v>137</v>
      </c>
    </row>
    <row r="89" spans="1:12" ht="15" customHeight="1" x14ac:dyDescent="0.2">
      <c r="A89" s="277"/>
      <c r="B89" s="279">
        <v>30</v>
      </c>
      <c r="C89" s="91" t="s">
        <v>195</v>
      </c>
      <c r="D89" s="1" t="s">
        <v>2</v>
      </c>
      <c r="E89" s="293">
        <v>3505104</v>
      </c>
      <c r="F89" s="94">
        <v>205.13</v>
      </c>
      <c r="G89" s="196">
        <v>0</v>
      </c>
      <c r="H89" s="104" t="s">
        <v>800</v>
      </c>
      <c r="I89" s="104">
        <v>0</v>
      </c>
      <c r="J89" s="108" t="s">
        <v>137</v>
      </c>
      <c r="K89" s="108" t="s">
        <v>137</v>
      </c>
      <c r="L89" s="108" t="s">
        <v>137</v>
      </c>
    </row>
    <row r="90" spans="1:12" ht="15" customHeight="1" x14ac:dyDescent="0.2">
      <c r="A90" s="277"/>
      <c r="B90" s="279">
        <v>30</v>
      </c>
      <c r="C90" s="91" t="s">
        <v>196</v>
      </c>
      <c r="D90" s="1" t="s">
        <v>10</v>
      </c>
      <c r="E90" s="293">
        <v>3505203</v>
      </c>
      <c r="F90" s="94">
        <v>440.6</v>
      </c>
      <c r="G90" s="196">
        <v>0</v>
      </c>
      <c r="H90" s="104" t="s">
        <v>800</v>
      </c>
      <c r="I90" s="104">
        <v>0</v>
      </c>
      <c r="J90" s="108" t="s">
        <v>137</v>
      </c>
      <c r="K90" s="108" t="s">
        <v>137</v>
      </c>
      <c r="L90" s="108" t="s">
        <v>137</v>
      </c>
    </row>
    <row r="91" spans="1:12" ht="15" customHeight="1" x14ac:dyDescent="0.2">
      <c r="A91" s="277"/>
      <c r="B91" s="279">
        <v>30</v>
      </c>
      <c r="C91" s="91" t="s">
        <v>197</v>
      </c>
      <c r="D91" s="1" t="s">
        <v>10</v>
      </c>
      <c r="E91" s="293">
        <v>3505302</v>
      </c>
      <c r="F91" s="94">
        <v>150.18</v>
      </c>
      <c r="G91" s="196">
        <v>0</v>
      </c>
      <c r="H91" s="104" t="s">
        <v>800</v>
      </c>
      <c r="I91" s="104">
        <v>0</v>
      </c>
      <c r="J91" s="108" t="s">
        <v>137</v>
      </c>
      <c r="K91" s="108" t="s">
        <v>137</v>
      </c>
      <c r="L91" s="108" t="s">
        <v>137</v>
      </c>
    </row>
    <row r="92" spans="1:12" ht="15" customHeight="1" x14ac:dyDescent="0.2">
      <c r="A92" s="277"/>
      <c r="B92" s="279">
        <v>30</v>
      </c>
      <c r="C92" s="91" t="s">
        <v>198</v>
      </c>
      <c r="D92" s="1" t="s">
        <v>12</v>
      </c>
      <c r="E92" s="293">
        <v>3505351</v>
      </c>
      <c r="F92" s="94">
        <v>407.29</v>
      </c>
      <c r="G92" s="196">
        <v>0</v>
      </c>
      <c r="H92" s="104" t="s">
        <v>800</v>
      </c>
      <c r="I92" s="104">
        <v>0</v>
      </c>
      <c r="J92" s="108" t="s">
        <v>137</v>
      </c>
      <c r="K92" s="108" t="s">
        <v>137</v>
      </c>
      <c r="L92" s="108" t="s">
        <v>137</v>
      </c>
    </row>
    <row r="93" spans="1:12" ht="15" customHeight="1" x14ac:dyDescent="0.2">
      <c r="A93" s="277"/>
      <c r="B93" s="279">
        <v>30</v>
      </c>
      <c r="C93" s="91" t="s">
        <v>199</v>
      </c>
      <c r="D93" s="1" t="s">
        <v>12</v>
      </c>
      <c r="E93" s="293">
        <v>3505401</v>
      </c>
      <c r="F93" s="94">
        <v>1007.29</v>
      </c>
      <c r="G93" s="196">
        <v>0</v>
      </c>
      <c r="H93" s="104" t="s">
        <v>800</v>
      </c>
      <c r="I93" s="104">
        <v>0</v>
      </c>
      <c r="J93" s="108" t="s">
        <v>137</v>
      </c>
      <c r="K93" s="108" t="s">
        <v>137</v>
      </c>
      <c r="L93" s="108" t="s">
        <v>137</v>
      </c>
    </row>
    <row r="94" spans="1:12" ht="15" customHeight="1" x14ac:dyDescent="0.2">
      <c r="A94" s="277"/>
      <c r="B94" s="279">
        <v>30</v>
      </c>
      <c r="C94" s="91" t="s">
        <v>200</v>
      </c>
      <c r="D94" s="1" t="s">
        <v>11</v>
      </c>
      <c r="E94" s="293">
        <v>3505500</v>
      </c>
      <c r="F94" s="94">
        <v>1563.61</v>
      </c>
      <c r="G94" s="196">
        <v>0</v>
      </c>
      <c r="H94" s="104" t="s">
        <v>800</v>
      </c>
      <c r="I94" s="104">
        <v>0</v>
      </c>
      <c r="J94" s="108" t="s">
        <v>137</v>
      </c>
      <c r="K94" s="108" t="s">
        <v>137</v>
      </c>
      <c r="L94" s="108" t="s">
        <v>137</v>
      </c>
    </row>
    <row r="95" spans="1:12" ht="15" customHeight="1" x14ac:dyDescent="0.2">
      <c r="A95" s="277"/>
      <c r="B95" s="279">
        <v>30</v>
      </c>
      <c r="C95" s="91" t="s">
        <v>201</v>
      </c>
      <c r="D95" s="1" t="s">
        <v>18</v>
      </c>
      <c r="E95" s="293">
        <v>3505609</v>
      </c>
      <c r="F95" s="94">
        <v>146.57</v>
      </c>
      <c r="G95" s="196">
        <v>0</v>
      </c>
      <c r="H95" s="104" t="s">
        <v>800</v>
      </c>
      <c r="I95" s="104">
        <v>0</v>
      </c>
      <c r="J95" s="108" t="s">
        <v>137</v>
      </c>
      <c r="K95" s="108" t="s">
        <v>137</v>
      </c>
      <c r="L95" s="108" t="s">
        <v>137</v>
      </c>
    </row>
    <row r="96" spans="1:12" ht="15" customHeight="1" x14ac:dyDescent="0.2">
      <c r="A96" s="277"/>
      <c r="B96" s="279">
        <v>30</v>
      </c>
      <c r="C96" s="91" t="s">
        <v>202</v>
      </c>
      <c r="D96" s="1" t="s">
        <v>16</v>
      </c>
      <c r="E96" s="293">
        <v>3505708</v>
      </c>
      <c r="F96" s="94">
        <v>64.17</v>
      </c>
      <c r="G96" s="196">
        <v>0</v>
      </c>
      <c r="H96" s="104" t="s">
        <v>800</v>
      </c>
      <c r="I96" s="104">
        <v>0</v>
      </c>
      <c r="J96" s="108" t="s">
        <v>137</v>
      </c>
      <c r="K96" s="108" t="s">
        <v>137</v>
      </c>
      <c r="L96" s="108" t="s">
        <v>137</v>
      </c>
    </row>
    <row r="97" spans="1:12" ht="15" customHeight="1" x14ac:dyDescent="0.2">
      <c r="A97" s="277"/>
      <c r="B97" s="279">
        <v>30</v>
      </c>
      <c r="C97" s="91" t="s">
        <v>203</v>
      </c>
      <c r="D97" s="1" t="s">
        <v>4</v>
      </c>
      <c r="E97" s="293">
        <v>3505807</v>
      </c>
      <c r="F97" s="94">
        <v>170.45</v>
      </c>
      <c r="G97" s="196">
        <v>0</v>
      </c>
      <c r="H97" s="104" t="s">
        <v>800</v>
      </c>
      <c r="I97" s="104">
        <v>0</v>
      </c>
      <c r="J97" s="108" t="s">
        <v>137</v>
      </c>
      <c r="K97" s="108" t="s">
        <v>137</v>
      </c>
      <c r="L97" s="108" t="s">
        <v>137</v>
      </c>
    </row>
    <row r="98" spans="1:12" ht="15" customHeight="1" x14ac:dyDescent="0.2">
      <c r="A98" s="277"/>
      <c r="B98" s="279">
        <v>30</v>
      </c>
      <c r="C98" s="91" t="s">
        <v>204</v>
      </c>
      <c r="D98" s="1" t="s">
        <v>51</v>
      </c>
      <c r="E98" s="293">
        <v>3505906</v>
      </c>
      <c r="F98" s="94">
        <v>850.72</v>
      </c>
      <c r="G98" s="196">
        <v>0</v>
      </c>
      <c r="H98" s="104" t="s">
        <v>800</v>
      </c>
      <c r="I98" s="104">
        <v>0</v>
      </c>
      <c r="J98" s="108" t="s">
        <v>137</v>
      </c>
      <c r="K98" s="108" t="s">
        <v>137</v>
      </c>
      <c r="L98" s="108" t="s">
        <v>137</v>
      </c>
    </row>
    <row r="99" spans="1:12" ht="15" customHeight="1" x14ac:dyDescent="0.2">
      <c r="A99" s="277"/>
      <c r="B99" s="279">
        <v>30</v>
      </c>
      <c r="C99" s="91" t="s">
        <v>205</v>
      </c>
      <c r="D99" s="1" t="s">
        <v>10</v>
      </c>
      <c r="E99" s="293">
        <v>3506003</v>
      </c>
      <c r="F99" s="94">
        <v>673.49</v>
      </c>
      <c r="G99" s="196">
        <v>0</v>
      </c>
      <c r="H99" s="104" t="s">
        <v>800</v>
      </c>
      <c r="I99" s="104">
        <v>0</v>
      </c>
      <c r="J99" s="108" t="s">
        <v>137</v>
      </c>
      <c r="K99" s="108" t="s">
        <v>137</v>
      </c>
      <c r="L99" s="108" t="s">
        <v>137</v>
      </c>
    </row>
    <row r="100" spans="1:12" ht="15" customHeight="1" x14ac:dyDescent="0.2">
      <c r="A100" s="277"/>
      <c r="B100" s="279">
        <v>30</v>
      </c>
      <c r="C100" s="91" t="s">
        <v>206</v>
      </c>
      <c r="D100" s="1" t="s">
        <v>11</v>
      </c>
      <c r="E100" s="293">
        <v>3506102</v>
      </c>
      <c r="F100" s="94">
        <v>682.51</v>
      </c>
      <c r="G100" s="196">
        <v>0</v>
      </c>
      <c r="H100" s="104" t="s">
        <v>800</v>
      </c>
      <c r="I100" s="104">
        <v>0</v>
      </c>
      <c r="J100" s="108" t="s">
        <v>137</v>
      </c>
      <c r="K100" s="108" t="s">
        <v>137</v>
      </c>
      <c r="L100" s="108" t="s">
        <v>137</v>
      </c>
    </row>
    <row r="101" spans="1:12" ht="15" customHeight="1" x14ac:dyDescent="0.2">
      <c r="A101" s="277"/>
      <c r="B101" s="279">
        <v>30</v>
      </c>
      <c r="C101" s="91" t="s">
        <v>207</v>
      </c>
      <c r="D101" s="1" t="s">
        <v>2</v>
      </c>
      <c r="E101" s="293">
        <v>3506201</v>
      </c>
      <c r="F101" s="94">
        <v>301.85000000000002</v>
      </c>
      <c r="G101" s="196">
        <v>0</v>
      </c>
      <c r="H101" s="104" t="s">
        <v>800</v>
      </c>
      <c r="I101" s="104">
        <v>0</v>
      </c>
      <c r="J101" s="108" t="s">
        <v>137</v>
      </c>
      <c r="K101" s="108" t="s">
        <v>137</v>
      </c>
      <c r="L101" s="108" t="s">
        <v>137</v>
      </c>
    </row>
    <row r="102" spans="1:12" ht="15" customHeight="1" x14ac:dyDescent="0.2">
      <c r="A102" s="277"/>
      <c r="B102" s="279">
        <v>30</v>
      </c>
      <c r="C102" s="91" t="s">
        <v>208</v>
      </c>
      <c r="D102" s="1" t="s">
        <v>8</v>
      </c>
      <c r="E102" s="293">
        <v>3506300</v>
      </c>
      <c r="F102" s="94">
        <v>244.02</v>
      </c>
      <c r="G102" s="196">
        <v>0</v>
      </c>
      <c r="H102" s="104" t="s">
        <v>800</v>
      </c>
      <c r="I102" s="104">
        <v>0</v>
      </c>
      <c r="J102" s="108" t="s">
        <v>137</v>
      </c>
      <c r="K102" s="108" t="s">
        <v>137</v>
      </c>
      <c r="L102" s="108" t="s">
        <v>137</v>
      </c>
    </row>
    <row r="103" spans="1:12" ht="15" customHeight="1" x14ac:dyDescent="0.2">
      <c r="A103" s="277"/>
      <c r="B103" s="279">
        <v>30</v>
      </c>
      <c r="C103" s="91" t="s">
        <v>209</v>
      </c>
      <c r="D103" s="1" t="s">
        <v>14</v>
      </c>
      <c r="E103" s="293">
        <v>3506359</v>
      </c>
      <c r="F103" s="94">
        <v>491.7</v>
      </c>
      <c r="G103" s="196">
        <v>0</v>
      </c>
      <c r="H103" s="104" t="s">
        <v>800</v>
      </c>
      <c r="I103" s="104">
        <v>0</v>
      </c>
      <c r="J103" s="108" t="s">
        <v>137</v>
      </c>
      <c r="K103" s="108" t="s">
        <v>137</v>
      </c>
      <c r="L103" s="108" t="s">
        <v>137</v>
      </c>
    </row>
    <row r="104" spans="1:12" ht="15" customHeight="1" x14ac:dyDescent="0.2">
      <c r="A104" s="277"/>
      <c r="B104" s="279">
        <v>30</v>
      </c>
      <c r="C104" s="91" t="s">
        <v>210</v>
      </c>
      <c r="D104" s="1" t="s">
        <v>2</v>
      </c>
      <c r="E104" s="293">
        <v>3506409</v>
      </c>
      <c r="F104" s="94">
        <v>157.28</v>
      </c>
      <c r="G104" s="196">
        <v>13.267878466233249</v>
      </c>
      <c r="H104" s="104" t="s">
        <v>800</v>
      </c>
      <c r="I104" s="104">
        <v>0</v>
      </c>
      <c r="J104" s="108" t="s">
        <v>137</v>
      </c>
      <c r="K104" s="108" t="s">
        <v>137</v>
      </c>
      <c r="L104" s="108" t="s">
        <v>137</v>
      </c>
    </row>
    <row r="105" spans="1:12" ht="15" customHeight="1" x14ac:dyDescent="0.2">
      <c r="A105" s="277"/>
      <c r="B105" s="279">
        <v>30</v>
      </c>
      <c r="C105" s="91" t="s">
        <v>211</v>
      </c>
      <c r="D105" s="1" t="s">
        <v>2</v>
      </c>
      <c r="E105" s="293">
        <v>3506508</v>
      </c>
      <c r="F105" s="94">
        <v>530.65</v>
      </c>
      <c r="G105" s="196">
        <v>0</v>
      </c>
      <c r="H105" s="104" t="s">
        <v>800</v>
      </c>
      <c r="I105" s="104">
        <v>0</v>
      </c>
      <c r="J105" s="108" t="s">
        <v>137</v>
      </c>
      <c r="K105" s="108" t="s">
        <v>137</v>
      </c>
      <c r="L105" s="108" t="s">
        <v>137</v>
      </c>
    </row>
    <row r="106" spans="1:12" ht="15" customHeight="1" x14ac:dyDescent="0.2">
      <c r="A106" s="277"/>
      <c r="B106" s="279">
        <v>30</v>
      </c>
      <c r="C106" s="91" t="s">
        <v>212</v>
      </c>
      <c r="D106" s="1" t="s">
        <v>16</v>
      </c>
      <c r="E106" s="293">
        <v>3506607</v>
      </c>
      <c r="F106" s="94">
        <v>316.72000000000003</v>
      </c>
      <c r="G106" s="196">
        <v>0</v>
      </c>
      <c r="H106" s="104" t="s">
        <v>800</v>
      </c>
      <c r="I106" s="104">
        <v>0</v>
      </c>
      <c r="J106" s="108" t="s">
        <v>137</v>
      </c>
      <c r="K106" s="108" t="s">
        <v>137</v>
      </c>
      <c r="L106" s="108" t="s">
        <v>137</v>
      </c>
    </row>
    <row r="107" spans="1:12" ht="15" customHeight="1" x14ac:dyDescent="0.2">
      <c r="A107" s="277"/>
      <c r="B107" s="279">
        <v>30</v>
      </c>
      <c r="C107" s="91" t="s">
        <v>213</v>
      </c>
      <c r="D107" s="1" t="s">
        <v>10</v>
      </c>
      <c r="E107" s="293">
        <v>3506706</v>
      </c>
      <c r="F107" s="94">
        <v>691.02</v>
      </c>
      <c r="G107" s="196">
        <v>0</v>
      </c>
      <c r="H107" s="104" t="s">
        <v>800</v>
      </c>
      <c r="I107" s="104">
        <v>0</v>
      </c>
      <c r="J107" s="108" t="s">
        <v>137</v>
      </c>
      <c r="K107" s="108" t="s">
        <v>137</v>
      </c>
      <c r="L107" s="108" t="s">
        <v>137</v>
      </c>
    </row>
    <row r="108" spans="1:12" ht="15" customHeight="1" x14ac:dyDescent="0.2">
      <c r="A108" s="277"/>
      <c r="B108" s="279">
        <v>30</v>
      </c>
      <c r="C108" s="91" t="s">
        <v>214</v>
      </c>
      <c r="D108" s="1" t="s">
        <v>10</v>
      </c>
      <c r="E108" s="293">
        <v>3506805</v>
      </c>
      <c r="F108" s="94">
        <v>364.04</v>
      </c>
      <c r="G108" s="196">
        <v>0</v>
      </c>
      <c r="H108" s="104" t="s">
        <v>800</v>
      </c>
      <c r="I108" s="104">
        <v>0</v>
      </c>
      <c r="J108" s="108" t="s">
        <v>137</v>
      </c>
      <c r="K108" s="108" t="s">
        <v>137</v>
      </c>
      <c r="L108" s="108" t="s">
        <v>137</v>
      </c>
    </row>
    <row r="109" spans="1:12" ht="15" customHeight="1" x14ac:dyDescent="0.2">
      <c r="A109" s="277"/>
      <c r="B109" s="279">
        <v>30</v>
      </c>
      <c r="C109" s="91" t="s">
        <v>215</v>
      </c>
      <c r="D109" s="1" t="s">
        <v>54</v>
      </c>
      <c r="E109" s="293">
        <v>3506904</v>
      </c>
      <c r="F109" s="94">
        <v>653.36</v>
      </c>
      <c r="G109" s="196">
        <v>0</v>
      </c>
      <c r="H109" s="104" t="s">
        <v>800</v>
      </c>
      <c r="I109" s="104">
        <v>0</v>
      </c>
      <c r="J109" s="108" t="s">
        <v>137</v>
      </c>
      <c r="K109" s="108" t="s">
        <v>137</v>
      </c>
      <c r="L109" s="108" t="s">
        <v>137</v>
      </c>
    </row>
    <row r="110" spans="1:12" ht="15" customHeight="1" x14ac:dyDescent="0.2">
      <c r="A110" s="277"/>
      <c r="B110" s="279">
        <v>30</v>
      </c>
      <c r="C110" s="91" t="s">
        <v>216</v>
      </c>
      <c r="D110" s="1" t="s">
        <v>54</v>
      </c>
      <c r="E110" s="293">
        <v>3507001</v>
      </c>
      <c r="F110" s="94">
        <v>249.01</v>
      </c>
      <c r="G110" s="196">
        <v>0</v>
      </c>
      <c r="H110" s="104" t="s">
        <v>800</v>
      </c>
      <c r="I110" s="104">
        <v>0</v>
      </c>
      <c r="J110" s="108" t="s">
        <v>137</v>
      </c>
      <c r="K110" s="108" t="s">
        <v>137</v>
      </c>
      <c r="L110" s="108" t="s">
        <v>137</v>
      </c>
    </row>
    <row r="111" spans="1:12" ht="15" customHeight="1" x14ac:dyDescent="0.2">
      <c r="A111" s="277"/>
      <c r="B111" s="279">
        <v>30</v>
      </c>
      <c r="C111" s="91" t="s">
        <v>217</v>
      </c>
      <c r="D111" s="1" t="s">
        <v>9</v>
      </c>
      <c r="E111" s="293">
        <v>3507100</v>
      </c>
      <c r="F111" s="94">
        <v>108.51</v>
      </c>
      <c r="G111" s="196">
        <v>0</v>
      </c>
      <c r="H111" s="104" t="s">
        <v>800</v>
      </c>
      <c r="I111" s="104">
        <v>25</v>
      </c>
      <c r="J111" s="108" t="s">
        <v>137</v>
      </c>
      <c r="K111" s="108" t="s">
        <v>137</v>
      </c>
      <c r="L111" s="108" t="s">
        <v>137</v>
      </c>
    </row>
    <row r="112" spans="1:12" ht="15" customHeight="1" x14ac:dyDescent="0.2">
      <c r="A112" s="277"/>
      <c r="B112" s="279">
        <v>30</v>
      </c>
      <c r="C112" s="91" t="s">
        <v>218</v>
      </c>
      <c r="D112" s="1" t="s">
        <v>8</v>
      </c>
      <c r="E112" s="293">
        <v>3507159</v>
      </c>
      <c r="F112" s="94">
        <v>133.22</v>
      </c>
      <c r="G112" s="196">
        <v>0</v>
      </c>
      <c r="H112" s="104" t="s">
        <v>800</v>
      </c>
      <c r="I112" s="104">
        <v>0</v>
      </c>
      <c r="J112" s="108" t="s">
        <v>137</v>
      </c>
      <c r="K112" s="108" t="s">
        <v>137</v>
      </c>
      <c r="L112" s="108" t="s">
        <v>137</v>
      </c>
    </row>
    <row r="113" spans="1:12" ht="15" customHeight="1" x14ac:dyDescent="0.2">
      <c r="A113" s="277"/>
      <c r="B113" s="279">
        <v>30</v>
      </c>
      <c r="C113" s="91" t="s">
        <v>219</v>
      </c>
      <c r="D113" s="1" t="s">
        <v>4</v>
      </c>
      <c r="E113" s="293">
        <v>3507209</v>
      </c>
      <c r="F113" s="94">
        <v>118.67</v>
      </c>
      <c r="G113" s="196">
        <v>0</v>
      </c>
      <c r="H113" s="104" t="s">
        <v>800</v>
      </c>
      <c r="I113" s="104">
        <v>0</v>
      </c>
      <c r="J113" s="108" t="s">
        <v>137</v>
      </c>
      <c r="K113" s="108" t="s">
        <v>137</v>
      </c>
      <c r="L113" s="108" t="s">
        <v>137</v>
      </c>
    </row>
    <row r="114" spans="1:12" ht="15" customHeight="1" x14ac:dyDescent="0.2">
      <c r="A114" s="277"/>
      <c r="B114" s="279">
        <v>30</v>
      </c>
      <c r="C114" s="91" t="s">
        <v>220</v>
      </c>
      <c r="D114" s="1" t="s">
        <v>10</v>
      </c>
      <c r="E114" s="293">
        <v>3507308</v>
      </c>
      <c r="F114" s="94">
        <v>120.8</v>
      </c>
      <c r="G114" s="196">
        <v>0</v>
      </c>
      <c r="H114" s="104" t="s">
        <v>800</v>
      </c>
      <c r="I114" s="104">
        <v>0</v>
      </c>
      <c r="J114" s="108" t="s">
        <v>137</v>
      </c>
      <c r="K114" s="108" t="s">
        <v>137</v>
      </c>
      <c r="L114" s="108" t="s">
        <v>137</v>
      </c>
    </row>
    <row r="115" spans="1:12" ht="15" customHeight="1" x14ac:dyDescent="0.2">
      <c r="A115" s="277"/>
      <c r="B115" s="279">
        <v>30</v>
      </c>
      <c r="C115" s="91" t="s">
        <v>221</v>
      </c>
      <c r="D115" s="1" t="s">
        <v>0</v>
      </c>
      <c r="E115" s="293">
        <v>3507407</v>
      </c>
      <c r="F115" s="94">
        <v>552.6</v>
      </c>
      <c r="G115" s="196">
        <v>0</v>
      </c>
      <c r="H115" s="104" t="s">
        <v>800</v>
      </c>
      <c r="I115" s="104">
        <v>0</v>
      </c>
      <c r="J115" s="108" t="s">
        <v>137</v>
      </c>
      <c r="K115" s="108" t="s">
        <v>137</v>
      </c>
      <c r="L115" s="108" t="s">
        <v>137</v>
      </c>
    </row>
    <row r="116" spans="1:12" ht="15" customHeight="1" x14ac:dyDescent="0.2">
      <c r="A116" s="277"/>
      <c r="B116" s="279">
        <v>30</v>
      </c>
      <c r="C116" s="91" t="s">
        <v>222</v>
      </c>
      <c r="D116" s="1" t="s">
        <v>10</v>
      </c>
      <c r="E116" s="293">
        <v>3507456</v>
      </c>
      <c r="F116" s="94">
        <v>348.12</v>
      </c>
      <c r="G116" s="196">
        <v>0</v>
      </c>
      <c r="H116" s="104" t="s">
        <v>800</v>
      </c>
      <c r="I116" s="104">
        <v>25</v>
      </c>
      <c r="J116" s="108" t="s">
        <v>137</v>
      </c>
      <c r="K116" s="108" t="s">
        <v>137</v>
      </c>
      <c r="L116" s="108" t="s">
        <v>137</v>
      </c>
    </row>
    <row r="117" spans="1:12" ht="15" customHeight="1" x14ac:dyDescent="0.2">
      <c r="A117" s="277"/>
      <c r="B117" s="279">
        <v>30</v>
      </c>
      <c r="C117" s="91" t="s">
        <v>223</v>
      </c>
      <c r="D117" s="1" t="s">
        <v>54</v>
      </c>
      <c r="E117" s="293">
        <v>3507506</v>
      </c>
      <c r="F117" s="94">
        <v>1482.87</v>
      </c>
      <c r="G117" s="196">
        <v>0</v>
      </c>
      <c r="H117" s="104" t="s">
        <v>800</v>
      </c>
      <c r="I117" s="104">
        <v>0</v>
      </c>
      <c r="J117" s="108" t="s">
        <v>137</v>
      </c>
      <c r="K117" s="108" t="s">
        <v>137</v>
      </c>
      <c r="L117" s="108" t="s">
        <v>137</v>
      </c>
    </row>
    <row r="118" spans="1:12" ht="15" customHeight="1" x14ac:dyDescent="0.2">
      <c r="A118" s="277"/>
      <c r="B118" s="279">
        <v>30</v>
      </c>
      <c r="C118" s="91" t="s">
        <v>224</v>
      </c>
      <c r="D118" s="1" t="s">
        <v>9</v>
      </c>
      <c r="E118" s="293">
        <v>3507605</v>
      </c>
      <c r="F118" s="94">
        <v>513.59</v>
      </c>
      <c r="G118" s="196">
        <v>0</v>
      </c>
      <c r="H118" s="104" t="s">
        <v>800</v>
      </c>
      <c r="I118" s="104">
        <v>0</v>
      </c>
      <c r="J118" s="108" t="s">
        <v>137</v>
      </c>
      <c r="K118" s="108" t="s">
        <v>137</v>
      </c>
      <c r="L118" s="108" t="s">
        <v>137</v>
      </c>
    </row>
    <row r="119" spans="1:12" ht="15" customHeight="1" x14ac:dyDescent="0.2">
      <c r="A119" s="277"/>
      <c r="B119" s="279">
        <v>30</v>
      </c>
      <c r="C119" s="91" t="s">
        <v>225</v>
      </c>
      <c r="D119" s="1" t="s">
        <v>2</v>
      </c>
      <c r="E119" s="293">
        <v>3507704</v>
      </c>
      <c r="F119" s="94">
        <v>195.52</v>
      </c>
      <c r="G119" s="196">
        <v>0</v>
      </c>
      <c r="H119" s="104" t="s">
        <v>800</v>
      </c>
      <c r="I119" s="104">
        <v>0</v>
      </c>
      <c r="J119" s="108" t="s">
        <v>137</v>
      </c>
      <c r="K119" s="108" t="s">
        <v>137</v>
      </c>
      <c r="L119" s="108" t="s">
        <v>137</v>
      </c>
    </row>
    <row r="120" spans="1:12" ht="15" customHeight="1" x14ac:dyDescent="0.2">
      <c r="A120" s="277"/>
      <c r="B120" s="279">
        <v>30</v>
      </c>
      <c r="C120" s="91" t="s">
        <v>226</v>
      </c>
      <c r="D120" s="1" t="s">
        <v>2</v>
      </c>
      <c r="E120" s="293">
        <v>3507753</v>
      </c>
      <c r="F120" s="94">
        <v>104.83</v>
      </c>
      <c r="G120" s="196">
        <v>0</v>
      </c>
      <c r="H120" s="104" t="s">
        <v>800</v>
      </c>
      <c r="I120" s="104">
        <v>0</v>
      </c>
      <c r="J120" s="108" t="s">
        <v>137</v>
      </c>
      <c r="K120" s="108" t="s">
        <v>137</v>
      </c>
      <c r="L120" s="108" t="s">
        <v>137</v>
      </c>
    </row>
    <row r="121" spans="1:12" ht="15" customHeight="1" x14ac:dyDescent="0.2">
      <c r="A121" s="277"/>
      <c r="B121" s="279">
        <v>30</v>
      </c>
      <c r="C121" s="91" t="s">
        <v>227</v>
      </c>
      <c r="D121" s="1" t="s">
        <v>15</v>
      </c>
      <c r="E121" s="293">
        <v>3507803</v>
      </c>
      <c r="F121" s="94">
        <v>279.8</v>
      </c>
      <c r="G121" s="196">
        <v>0</v>
      </c>
      <c r="H121" s="104" t="s">
        <v>800</v>
      </c>
      <c r="I121" s="104">
        <v>0</v>
      </c>
      <c r="J121" s="108" t="s">
        <v>137</v>
      </c>
      <c r="K121" s="108" t="s">
        <v>137</v>
      </c>
      <c r="L121" s="108" t="s">
        <v>137</v>
      </c>
    </row>
    <row r="122" spans="1:12" ht="15" customHeight="1" x14ac:dyDescent="0.2">
      <c r="A122" s="277"/>
      <c r="B122" s="279">
        <v>30</v>
      </c>
      <c r="C122" s="91" t="s">
        <v>228</v>
      </c>
      <c r="D122" s="1" t="s">
        <v>10</v>
      </c>
      <c r="E122" s="293">
        <v>3507902</v>
      </c>
      <c r="F122" s="94">
        <v>1101.47</v>
      </c>
      <c r="G122" s="196">
        <v>0</v>
      </c>
      <c r="H122" s="104" t="s">
        <v>800</v>
      </c>
      <c r="I122" s="104">
        <v>0</v>
      </c>
      <c r="J122" s="108" t="s">
        <v>137</v>
      </c>
      <c r="K122" s="108" t="s">
        <v>137</v>
      </c>
      <c r="L122" s="108" t="s">
        <v>137</v>
      </c>
    </row>
    <row r="123" spans="1:12" ht="15" customHeight="1" x14ac:dyDescent="0.2">
      <c r="A123" s="277"/>
      <c r="B123" s="279">
        <v>30</v>
      </c>
      <c r="C123" s="91" t="s">
        <v>229</v>
      </c>
      <c r="D123" s="1" t="s">
        <v>8</v>
      </c>
      <c r="E123" s="293">
        <v>3508009</v>
      </c>
      <c r="F123" s="94">
        <v>1194.98</v>
      </c>
      <c r="G123" s="196">
        <v>0</v>
      </c>
      <c r="H123" s="104" t="s">
        <v>800</v>
      </c>
      <c r="I123" s="104">
        <v>0</v>
      </c>
      <c r="J123" s="108" t="s">
        <v>137</v>
      </c>
      <c r="K123" s="108" t="s">
        <v>137</v>
      </c>
      <c r="L123" s="108" t="s">
        <v>137</v>
      </c>
    </row>
    <row r="124" spans="1:12" ht="15" customHeight="1" x14ac:dyDescent="0.2">
      <c r="A124" s="277"/>
      <c r="B124" s="279">
        <v>30</v>
      </c>
      <c r="C124" s="91" t="s">
        <v>230</v>
      </c>
      <c r="D124" s="1" t="s">
        <v>2</v>
      </c>
      <c r="E124" s="293">
        <v>3508108</v>
      </c>
      <c r="F124" s="94">
        <v>326.64</v>
      </c>
      <c r="G124" s="196">
        <v>0</v>
      </c>
      <c r="H124" s="104" t="s">
        <v>800</v>
      </c>
      <c r="I124" s="104">
        <v>0</v>
      </c>
      <c r="J124" s="108" t="s">
        <v>137</v>
      </c>
      <c r="K124" s="108" t="s">
        <v>137</v>
      </c>
      <c r="L124" s="108" t="s">
        <v>137</v>
      </c>
    </row>
    <row r="125" spans="1:12" ht="15" customHeight="1" x14ac:dyDescent="0.2">
      <c r="A125" s="277"/>
      <c r="B125" s="279">
        <v>30</v>
      </c>
      <c r="C125" s="91" t="s">
        <v>231</v>
      </c>
      <c r="D125" s="1" t="s">
        <v>51</v>
      </c>
      <c r="E125" s="293">
        <v>3508207</v>
      </c>
      <c r="F125" s="94">
        <v>266.27</v>
      </c>
      <c r="G125" s="196">
        <v>0</v>
      </c>
      <c r="H125" s="104" t="s">
        <v>800</v>
      </c>
      <c r="I125" s="104">
        <v>0</v>
      </c>
      <c r="J125" s="108" t="s">
        <v>137</v>
      </c>
      <c r="K125" s="108" t="s">
        <v>137</v>
      </c>
      <c r="L125" s="108" t="s">
        <v>137</v>
      </c>
    </row>
    <row r="126" spans="1:12" ht="15" customHeight="1" x14ac:dyDescent="0.2">
      <c r="A126" s="277"/>
      <c r="B126" s="279">
        <v>30</v>
      </c>
      <c r="C126" s="91" t="s">
        <v>232</v>
      </c>
      <c r="D126" s="1" t="s">
        <v>7</v>
      </c>
      <c r="E126" s="293">
        <v>3508306</v>
      </c>
      <c r="F126" s="94">
        <v>239.21</v>
      </c>
      <c r="G126" s="196">
        <v>0</v>
      </c>
      <c r="H126" s="104" t="s">
        <v>800</v>
      </c>
      <c r="I126" s="104">
        <v>0</v>
      </c>
      <c r="J126" s="108" t="s">
        <v>137</v>
      </c>
      <c r="K126" s="108" t="s">
        <v>137</v>
      </c>
      <c r="L126" s="108" t="s">
        <v>137</v>
      </c>
    </row>
    <row r="127" spans="1:12" ht="15" customHeight="1" x14ac:dyDescent="0.2">
      <c r="A127" s="277"/>
      <c r="B127" s="279">
        <v>30</v>
      </c>
      <c r="C127" s="91" t="s">
        <v>233</v>
      </c>
      <c r="D127" s="1" t="s">
        <v>54</v>
      </c>
      <c r="E127" s="293">
        <v>3508405</v>
      </c>
      <c r="F127" s="94">
        <v>259.81</v>
      </c>
      <c r="G127" s="196">
        <v>0</v>
      </c>
      <c r="H127" s="104" t="s">
        <v>800</v>
      </c>
      <c r="I127" s="104">
        <v>0</v>
      </c>
      <c r="J127" s="108" t="s">
        <v>137</v>
      </c>
      <c r="K127" s="108" t="s">
        <v>137</v>
      </c>
      <c r="L127" s="108" t="s">
        <v>137</v>
      </c>
    </row>
    <row r="128" spans="1:12" ht="15" customHeight="1" x14ac:dyDescent="0.2">
      <c r="A128" s="277"/>
      <c r="B128" s="279">
        <v>30</v>
      </c>
      <c r="C128" s="91" t="s">
        <v>234</v>
      </c>
      <c r="D128" s="1" t="s">
        <v>6</v>
      </c>
      <c r="E128" s="293">
        <v>3508504</v>
      </c>
      <c r="F128" s="94">
        <v>369.91</v>
      </c>
      <c r="G128" s="196">
        <v>0</v>
      </c>
      <c r="H128" s="104" t="s">
        <v>800</v>
      </c>
      <c r="I128" s="104">
        <v>0</v>
      </c>
      <c r="J128" s="108" t="s">
        <v>137</v>
      </c>
      <c r="K128" s="108" t="s">
        <v>137</v>
      </c>
      <c r="L128" s="108" t="s">
        <v>137</v>
      </c>
    </row>
    <row r="129" spans="1:12" ht="15" customHeight="1" x14ac:dyDescent="0.2">
      <c r="A129" s="277"/>
      <c r="B129" s="279">
        <v>30</v>
      </c>
      <c r="C129" s="91" t="s">
        <v>235</v>
      </c>
      <c r="D129" s="1" t="s">
        <v>6</v>
      </c>
      <c r="E129" s="293">
        <v>3508603</v>
      </c>
      <c r="F129" s="94">
        <v>287.83999999999997</v>
      </c>
      <c r="G129" s="196">
        <v>3.182382331413296</v>
      </c>
      <c r="H129" s="104" t="s">
        <v>800</v>
      </c>
      <c r="I129" s="104">
        <v>0</v>
      </c>
      <c r="J129" s="108" t="s">
        <v>137</v>
      </c>
      <c r="K129" s="108" t="s">
        <v>137</v>
      </c>
      <c r="L129" s="108" t="s">
        <v>137</v>
      </c>
    </row>
    <row r="130" spans="1:12" ht="15" customHeight="1" x14ac:dyDescent="0.2">
      <c r="A130" s="277"/>
      <c r="B130" s="279">
        <v>30</v>
      </c>
      <c r="C130" s="91" t="s">
        <v>236</v>
      </c>
      <c r="D130" s="1" t="s">
        <v>15</v>
      </c>
      <c r="E130" s="293">
        <v>3508702</v>
      </c>
      <c r="F130" s="94">
        <v>470.49</v>
      </c>
      <c r="G130" s="196">
        <v>0</v>
      </c>
      <c r="H130" s="104" t="s">
        <v>800</v>
      </c>
      <c r="I130" s="104">
        <v>0</v>
      </c>
      <c r="J130" s="108" t="s">
        <v>137</v>
      </c>
      <c r="K130" s="108" t="s">
        <v>137</v>
      </c>
      <c r="L130" s="108" t="s">
        <v>137</v>
      </c>
    </row>
    <row r="131" spans="1:12" ht="15" customHeight="1" x14ac:dyDescent="0.2">
      <c r="A131" s="277"/>
      <c r="B131" s="279">
        <v>30</v>
      </c>
      <c r="C131" s="91" t="s">
        <v>237</v>
      </c>
      <c r="D131" s="1" t="s">
        <v>0</v>
      </c>
      <c r="E131" s="293">
        <v>3508801</v>
      </c>
      <c r="F131" s="94">
        <v>919.86</v>
      </c>
      <c r="G131" s="196">
        <v>0</v>
      </c>
      <c r="H131" s="104" t="s">
        <v>800</v>
      </c>
      <c r="I131" s="104">
        <v>0</v>
      </c>
      <c r="J131" s="108" t="s">
        <v>137</v>
      </c>
      <c r="K131" s="108" t="s">
        <v>137</v>
      </c>
      <c r="L131" s="108" t="s">
        <v>137</v>
      </c>
    </row>
    <row r="132" spans="1:12" ht="15" customHeight="1" x14ac:dyDescent="0.2">
      <c r="A132" s="277"/>
      <c r="B132" s="279">
        <v>30</v>
      </c>
      <c r="C132" s="91" t="s">
        <v>238</v>
      </c>
      <c r="D132" s="1" t="s">
        <v>4</v>
      </c>
      <c r="E132" s="293">
        <v>3508900</v>
      </c>
      <c r="F132" s="94">
        <v>251.95</v>
      </c>
      <c r="G132" s="196">
        <v>0</v>
      </c>
      <c r="H132" s="104" t="s">
        <v>800</v>
      </c>
      <c r="I132" s="104">
        <v>0</v>
      </c>
      <c r="J132" s="108" t="s">
        <v>137</v>
      </c>
      <c r="K132" s="108" t="s">
        <v>137</v>
      </c>
      <c r="L132" s="108" t="s">
        <v>137</v>
      </c>
    </row>
    <row r="133" spans="1:12" ht="15" customHeight="1" x14ac:dyDescent="0.2">
      <c r="A133" s="277"/>
      <c r="B133" s="279">
        <v>30</v>
      </c>
      <c r="C133" s="91" t="s">
        <v>239</v>
      </c>
      <c r="D133" s="1" t="s">
        <v>16</v>
      </c>
      <c r="E133" s="293">
        <v>3509007</v>
      </c>
      <c r="F133" s="94">
        <v>95.89</v>
      </c>
      <c r="G133" s="196">
        <v>0</v>
      </c>
      <c r="H133" s="104" t="s">
        <v>800</v>
      </c>
      <c r="I133" s="104">
        <v>0</v>
      </c>
      <c r="J133" s="108" t="s">
        <v>137</v>
      </c>
      <c r="K133" s="108" t="s">
        <v>137</v>
      </c>
      <c r="L133" s="108" t="s">
        <v>137</v>
      </c>
    </row>
    <row r="134" spans="1:12" ht="15" customHeight="1" x14ac:dyDescent="0.2">
      <c r="A134" s="277"/>
      <c r="B134" s="279">
        <v>30</v>
      </c>
      <c r="C134" s="91" t="s">
        <v>240</v>
      </c>
      <c r="D134" s="1" t="s">
        <v>5</v>
      </c>
      <c r="E134" s="293">
        <v>3509106</v>
      </c>
      <c r="F134" s="94">
        <v>535.52</v>
      </c>
      <c r="G134" s="196">
        <v>0</v>
      </c>
      <c r="H134" s="104" t="s">
        <v>800</v>
      </c>
      <c r="I134" s="104">
        <v>0</v>
      </c>
      <c r="J134" s="108" t="s">
        <v>137</v>
      </c>
      <c r="K134" s="108" t="s">
        <v>137</v>
      </c>
      <c r="L134" s="108" t="s">
        <v>137</v>
      </c>
    </row>
    <row r="135" spans="1:12" ht="15" customHeight="1" x14ac:dyDescent="0.2">
      <c r="A135" s="277"/>
      <c r="B135" s="279">
        <v>30</v>
      </c>
      <c r="C135" s="91" t="s">
        <v>241</v>
      </c>
      <c r="D135" s="1" t="s">
        <v>16</v>
      </c>
      <c r="E135" s="293">
        <v>3509205</v>
      </c>
      <c r="F135" s="94">
        <v>128.36000000000001</v>
      </c>
      <c r="G135" s="196">
        <v>0</v>
      </c>
      <c r="H135" s="104" t="s">
        <v>800</v>
      </c>
      <c r="I135" s="104">
        <v>0</v>
      </c>
      <c r="J135" s="108" t="s">
        <v>137</v>
      </c>
      <c r="K135" s="108" t="s">
        <v>137</v>
      </c>
      <c r="L135" s="108" t="s">
        <v>137</v>
      </c>
    </row>
    <row r="136" spans="1:12" ht="15" customHeight="1" x14ac:dyDescent="0.2">
      <c r="A136" s="277"/>
      <c r="B136" s="279">
        <v>30</v>
      </c>
      <c r="C136" s="91" t="s">
        <v>242</v>
      </c>
      <c r="D136" s="1" t="s">
        <v>12</v>
      </c>
      <c r="E136" s="293">
        <v>3509254</v>
      </c>
      <c r="F136" s="94">
        <v>454.93</v>
      </c>
      <c r="G136" s="196">
        <v>0</v>
      </c>
      <c r="H136" s="104" t="s">
        <v>800</v>
      </c>
      <c r="I136" s="104">
        <v>0</v>
      </c>
      <c r="J136" s="108" t="s">
        <v>137</v>
      </c>
      <c r="K136" s="108" t="s">
        <v>137</v>
      </c>
      <c r="L136" s="108" t="s">
        <v>137</v>
      </c>
    </row>
    <row r="137" spans="1:12" ht="15" customHeight="1" x14ac:dyDescent="0.2">
      <c r="A137" s="277"/>
      <c r="B137" s="279">
        <v>30</v>
      </c>
      <c r="C137" s="91" t="s">
        <v>243</v>
      </c>
      <c r="D137" s="1" t="s">
        <v>17</v>
      </c>
      <c r="E137" s="293">
        <v>3509304</v>
      </c>
      <c r="F137" s="94">
        <v>176.79</v>
      </c>
      <c r="G137" s="196">
        <v>0</v>
      </c>
      <c r="H137" s="104" t="s">
        <v>800</v>
      </c>
      <c r="I137" s="104">
        <v>0</v>
      </c>
      <c r="J137" s="108" t="s">
        <v>137</v>
      </c>
      <c r="K137" s="108" t="s">
        <v>137</v>
      </c>
      <c r="L137" s="108" t="s">
        <v>137</v>
      </c>
    </row>
    <row r="138" spans="1:12" ht="15" customHeight="1" x14ac:dyDescent="0.2">
      <c r="A138" s="277"/>
      <c r="B138" s="279">
        <v>30</v>
      </c>
      <c r="C138" s="91" t="s">
        <v>244</v>
      </c>
      <c r="D138" s="1" t="s">
        <v>15</v>
      </c>
      <c r="E138" s="293">
        <v>3509403</v>
      </c>
      <c r="F138" s="94">
        <v>660.69</v>
      </c>
      <c r="G138" s="196">
        <v>0</v>
      </c>
      <c r="H138" s="104" t="s">
        <v>800</v>
      </c>
      <c r="I138" s="104">
        <v>0</v>
      </c>
      <c r="J138" s="108" t="s">
        <v>137</v>
      </c>
      <c r="K138" s="108" t="s">
        <v>137</v>
      </c>
      <c r="L138" s="108" t="s">
        <v>137</v>
      </c>
    </row>
    <row r="139" spans="1:12" ht="15" customHeight="1" x14ac:dyDescent="0.2">
      <c r="A139" s="277"/>
      <c r="B139" s="279">
        <v>30</v>
      </c>
      <c r="C139" s="91" t="s">
        <v>245</v>
      </c>
      <c r="D139" s="1" t="s">
        <v>8</v>
      </c>
      <c r="E139" s="293">
        <v>3509452</v>
      </c>
      <c r="F139" s="94">
        <v>184.08</v>
      </c>
      <c r="G139" s="196">
        <v>0</v>
      </c>
      <c r="H139" s="104" t="s">
        <v>800</v>
      </c>
      <c r="I139" s="104">
        <v>0</v>
      </c>
      <c r="J139" s="108" t="s">
        <v>137</v>
      </c>
      <c r="K139" s="108" t="s">
        <v>137</v>
      </c>
      <c r="L139" s="108" t="s">
        <v>137</v>
      </c>
    </row>
    <row r="140" spans="1:12" ht="15" customHeight="1" x14ac:dyDescent="0.2">
      <c r="A140" s="277"/>
      <c r="B140" s="279">
        <v>30</v>
      </c>
      <c r="C140" s="91" t="s">
        <v>246</v>
      </c>
      <c r="D140" s="1" t="s">
        <v>9</v>
      </c>
      <c r="E140" s="293">
        <v>3509502</v>
      </c>
      <c r="F140" s="94">
        <v>795.7</v>
      </c>
      <c r="G140" s="196">
        <v>0.43759080009101886</v>
      </c>
      <c r="H140" s="104" t="s">
        <v>800</v>
      </c>
      <c r="I140" s="104">
        <v>81</v>
      </c>
      <c r="J140" s="108" t="s">
        <v>137</v>
      </c>
      <c r="K140" s="108" t="s">
        <v>137</v>
      </c>
      <c r="L140" s="108" t="s">
        <v>137</v>
      </c>
    </row>
    <row r="141" spans="1:12" ht="15" customHeight="1" x14ac:dyDescent="0.2">
      <c r="A141" s="277"/>
      <c r="B141" s="279">
        <v>30</v>
      </c>
      <c r="C141" s="91" t="s">
        <v>247</v>
      </c>
      <c r="D141" s="1" t="s">
        <v>9</v>
      </c>
      <c r="E141" s="293">
        <v>3509601</v>
      </c>
      <c r="F141" s="94">
        <v>80.05</v>
      </c>
      <c r="G141" s="196">
        <v>1.2587166125418523</v>
      </c>
      <c r="H141" s="104" t="s">
        <v>800</v>
      </c>
      <c r="I141" s="104">
        <v>0</v>
      </c>
      <c r="J141" s="108" t="s">
        <v>137</v>
      </c>
      <c r="K141" s="108" t="s">
        <v>137</v>
      </c>
      <c r="L141" s="108" t="s">
        <v>137</v>
      </c>
    </row>
    <row r="142" spans="1:12" ht="15" customHeight="1" x14ac:dyDescent="0.2">
      <c r="A142" s="277"/>
      <c r="B142" s="279">
        <v>30</v>
      </c>
      <c r="C142" s="91" t="s">
        <v>248</v>
      </c>
      <c r="D142" s="1" t="s">
        <v>52</v>
      </c>
      <c r="E142" s="293">
        <v>3509700</v>
      </c>
      <c r="F142" s="94">
        <v>289.51</v>
      </c>
      <c r="G142" s="196">
        <v>0</v>
      </c>
      <c r="H142" s="104" t="s">
        <v>800</v>
      </c>
      <c r="I142" s="104">
        <v>0</v>
      </c>
      <c r="J142" s="108" t="s">
        <v>137</v>
      </c>
      <c r="K142" s="108" t="s">
        <v>137</v>
      </c>
      <c r="L142" s="108" t="s">
        <v>137</v>
      </c>
    </row>
    <row r="143" spans="1:12" ht="15" customHeight="1" x14ac:dyDescent="0.2">
      <c r="A143" s="277"/>
      <c r="B143" s="279">
        <v>30</v>
      </c>
      <c r="C143" s="91" t="s">
        <v>249</v>
      </c>
      <c r="D143" s="1" t="s">
        <v>7</v>
      </c>
      <c r="E143" s="293">
        <v>3509809</v>
      </c>
      <c r="F143" s="94">
        <v>484.58</v>
      </c>
      <c r="G143" s="196">
        <v>0</v>
      </c>
      <c r="H143" s="104" t="s">
        <v>800</v>
      </c>
      <c r="I143" s="104">
        <v>0</v>
      </c>
      <c r="J143" s="108" t="s">
        <v>137</v>
      </c>
      <c r="K143" s="108" t="s">
        <v>137</v>
      </c>
      <c r="L143" s="108" t="s">
        <v>137</v>
      </c>
    </row>
    <row r="144" spans="1:12" ht="15" customHeight="1" x14ac:dyDescent="0.2">
      <c r="A144" s="277"/>
      <c r="B144" s="279">
        <v>30</v>
      </c>
      <c r="C144" s="91" t="s">
        <v>250</v>
      </c>
      <c r="D144" s="1" t="s">
        <v>12</v>
      </c>
      <c r="E144" s="293">
        <v>3509908</v>
      </c>
      <c r="F144" s="94">
        <v>1242.01</v>
      </c>
      <c r="G144" s="196">
        <v>0</v>
      </c>
      <c r="H144" s="104" t="s">
        <v>800</v>
      </c>
      <c r="I144" s="104">
        <v>0</v>
      </c>
      <c r="J144" s="108" t="s">
        <v>137</v>
      </c>
      <c r="K144" s="108" t="s">
        <v>137</v>
      </c>
      <c r="L144" s="108" t="s">
        <v>137</v>
      </c>
    </row>
    <row r="145" spans="1:12" ht="15" customHeight="1" x14ac:dyDescent="0.2">
      <c r="A145" s="277"/>
      <c r="B145" s="279">
        <v>30</v>
      </c>
      <c r="C145" s="91" t="s">
        <v>251</v>
      </c>
      <c r="D145" s="1" t="s">
        <v>6</v>
      </c>
      <c r="E145" s="293">
        <v>3509957</v>
      </c>
      <c r="F145" s="94">
        <v>53.49</v>
      </c>
      <c r="G145" s="196">
        <v>0</v>
      </c>
      <c r="H145" s="104" t="s">
        <v>800</v>
      </c>
      <c r="I145" s="104">
        <v>0</v>
      </c>
      <c r="J145" s="108" t="s">
        <v>137</v>
      </c>
      <c r="K145" s="108" t="s">
        <v>137</v>
      </c>
      <c r="L145" s="108" t="s">
        <v>137</v>
      </c>
    </row>
    <row r="146" spans="1:12" ht="15" customHeight="1" x14ac:dyDescent="0.2">
      <c r="A146" s="277"/>
      <c r="B146" s="279">
        <v>30</v>
      </c>
      <c r="C146" s="91" t="s">
        <v>252</v>
      </c>
      <c r="D146" s="1" t="s">
        <v>7</v>
      </c>
      <c r="E146" s="293">
        <v>3510005</v>
      </c>
      <c r="F146" s="94">
        <v>596.29</v>
      </c>
      <c r="G146" s="196">
        <v>0</v>
      </c>
      <c r="H146" s="104" t="s">
        <v>800</v>
      </c>
      <c r="I146" s="104">
        <v>0</v>
      </c>
      <c r="J146" s="108" t="s">
        <v>137</v>
      </c>
      <c r="K146" s="108" t="s">
        <v>137</v>
      </c>
      <c r="L146" s="108" t="s">
        <v>137</v>
      </c>
    </row>
    <row r="147" spans="1:12" ht="15" customHeight="1" x14ac:dyDescent="0.2">
      <c r="A147" s="277"/>
      <c r="B147" s="279">
        <v>30</v>
      </c>
      <c r="C147" s="91" t="s">
        <v>253</v>
      </c>
      <c r="D147" s="1" t="s">
        <v>17</v>
      </c>
      <c r="E147" s="293">
        <v>3510104</v>
      </c>
      <c r="F147" s="94">
        <v>69.52</v>
      </c>
      <c r="G147" s="196">
        <v>0</v>
      </c>
      <c r="H147" s="104" t="s">
        <v>800</v>
      </c>
      <c r="I147" s="104">
        <v>0</v>
      </c>
      <c r="J147" s="108" t="s">
        <v>137</v>
      </c>
      <c r="K147" s="108" t="s">
        <v>137</v>
      </c>
      <c r="L147" s="108" t="s">
        <v>137</v>
      </c>
    </row>
    <row r="148" spans="1:12" ht="15" customHeight="1" x14ac:dyDescent="0.2">
      <c r="A148" s="277"/>
      <c r="B148" s="279">
        <v>30</v>
      </c>
      <c r="C148" s="91" t="s">
        <v>254</v>
      </c>
      <c r="D148" s="1" t="s">
        <v>7</v>
      </c>
      <c r="E148" s="293">
        <v>3510153</v>
      </c>
      <c r="F148" s="94">
        <v>57.38</v>
      </c>
      <c r="G148" s="196">
        <v>0</v>
      </c>
      <c r="H148" s="104" t="s">
        <v>800</v>
      </c>
      <c r="I148" s="104">
        <v>0</v>
      </c>
      <c r="J148" s="108" t="s">
        <v>137</v>
      </c>
      <c r="K148" s="108" t="s">
        <v>137</v>
      </c>
      <c r="L148" s="108" t="s">
        <v>137</v>
      </c>
    </row>
    <row r="149" spans="1:12" ht="15" customHeight="1" x14ac:dyDescent="0.2">
      <c r="A149" s="277"/>
      <c r="B149" s="279">
        <v>30</v>
      </c>
      <c r="C149" s="91" t="s">
        <v>255</v>
      </c>
      <c r="D149" s="1" t="s">
        <v>8</v>
      </c>
      <c r="E149" s="293">
        <v>3510203</v>
      </c>
      <c r="F149" s="94">
        <v>1641.04</v>
      </c>
      <c r="G149" s="196">
        <v>0</v>
      </c>
      <c r="H149" s="104" t="s">
        <v>800</v>
      </c>
      <c r="I149" s="104">
        <v>2</v>
      </c>
      <c r="J149" s="108" t="s">
        <v>137</v>
      </c>
      <c r="K149" s="108" t="s">
        <v>137</v>
      </c>
      <c r="L149" s="108" t="s">
        <v>137</v>
      </c>
    </row>
    <row r="150" spans="1:12" ht="15" customHeight="1" x14ac:dyDescent="0.2">
      <c r="A150" s="277"/>
      <c r="B150" s="279">
        <v>30</v>
      </c>
      <c r="C150" s="91" t="s">
        <v>256</v>
      </c>
      <c r="D150" s="1" t="s">
        <v>54</v>
      </c>
      <c r="E150" s="293">
        <v>3510302</v>
      </c>
      <c r="F150" s="94">
        <v>169.98</v>
      </c>
      <c r="G150" s="196">
        <v>0</v>
      </c>
      <c r="H150" s="104" t="s">
        <v>800</v>
      </c>
      <c r="I150" s="104">
        <v>0</v>
      </c>
      <c r="J150" s="108" t="s">
        <v>137</v>
      </c>
      <c r="K150" s="108" t="s">
        <v>137</v>
      </c>
      <c r="L150" s="108" t="s">
        <v>137</v>
      </c>
    </row>
    <row r="151" spans="1:12" ht="15" customHeight="1" x14ac:dyDescent="0.2">
      <c r="A151" s="277"/>
      <c r="B151" s="279">
        <v>30</v>
      </c>
      <c r="C151" s="91" t="s">
        <v>257</v>
      </c>
      <c r="D151" s="1" t="s">
        <v>9</v>
      </c>
      <c r="E151" s="293">
        <v>3510401</v>
      </c>
      <c r="F151" s="94">
        <v>323.2</v>
      </c>
      <c r="G151" s="196">
        <v>0</v>
      </c>
      <c r="H151" s="104" t="s">
        <v>800</v>
      </c>
      <c r="I151" s="104">
        <v>85</v>
      </c>
      <c r="J151" s="108" t="s">
        <v>137</v>
      </c>
      <c r="K151" s="108" t="s">
        <v>137</v>
      </c>
      <c r="L151" s="108" t="s">
        <v>137</v>
      </c>
    </row>
    <row r="152" spans="1:12" ht="15" customHeight="1" x14ac:dyDescent="0.2">
      <c r="A152" s="277"/>
      <c r="B152" s="279">
        <v>30</v>
      </c>
      <c r="C152" s="91" t="s">
        <v>258</v>
      </c>
      <c r="D152" s="1" t="s">
        <v>13</v>
      </c>
      <c r="E152" s="293">
        <v>3510500</v>
      </c>
      <c r="F152" s="94">
        <v>483.95</v>
      </c>
      <c r="G152" s="196">
        <v>0</v>
      </c>
      <c r="H152" s="104" t="s">
        <v>800</v>
      </c>
      <c r="I152" s="104">
        <v>0</v>
      </c>
      <c r="J152" s="108" t="s">
        <v>137</v>
      </c>
      <c r="K152" s="108" t="s">
        <v>137</v>
      </c>
      <c r="L152" s="108" t="s">
        <v>137</v>
      </c>
    </row>
    <row r="153" spans="1:12" ht="15" customHeight="1" x14ac:dyDescent="0.2">
      <c r="A153" s="277"/>
      <c r="B153" s="279">
        <v>30</v>
      </c>
      <c r="C153" s="91" t="s">
        <v>259</v>
      </c>
      <c r="D153" s="1" t="s">
        <v>16</v>
      </c>
      <c r="E153" s="293">
        <v>3510609</v>
      </c>
      <c r="F153" s="94">
        <v>34.97</v>
      </c>
      <c r="G153" s="196">
        <v>0</v>
      </c>
      <c r="H153" s="104" t="s">
        <v>800</v>
      </c>
      <c r="I153" s="104">
        <v>0</v>
      </c>
      <c r="J153" s="108" t="s">
        <v>137</v>
      </c>
      <c r="K153" s="108" t="s">
        <v>137</v>
      </c>
      <c r="L153" s="108" t="s">
        <v>137</v>
      </c>
    </row>
    <row r="154" spans="1:12" ht="15" customHeight="1" x14ac:dyDescent="0.2">
      <c r="A154" s="277"/>
      <c r="B154" s="279">
        <v>30</v>
      </c>
      <c r="C154" s="91" t="s">
        <v>260</v>
      </c>
      <c r="D154" s="1" t="s">
        <v>17</v>
      </c>
      <c r="E154" s="293">
        <v>3510708</v>
      </c>
      <c r="F154" s="94">
        <v>637.57000000000005</v>
      </c>
      <c r="G154" s="196">
        <v>0</v>
      </c>
      <c r="H154" s="104" t="s">
        <v>800</v>
      </c>
      <c r="I154" s="104">
        <v>0</v>
      </c>
      <c r="J154" s="108" t="s">
        <v>137</v>
      </c>
      <c r="K154" s="108" t="s">
        <v>137</v>
      </c>
      <c r="L154" s="108" t="s">
        <v>137</v>
      </c>
    </row>
    <row r="155" spans="1:12" ht="15" customHeight="1" x14ac:dyDescent="0.2">
      <c r="A155" s="277"/>
      <c r="B155" s="279">
        <v>30</v>
      </c>
      <c r="C155" s="91" t="s">
        <v>261</v>
      </c>
      <c r="D155" s="1" t="s">
        <v>15</v>
      </c>
      <c r="E155" s="293">
        <v>3510807</v>
      </c>
      <c r="F155" s="94">
        <v>865.54</v>
      </c>
      <c r="G155" s="196">
        <v>0</v>
      </c>
      <c r="H155" s="104" t="s">
        <v>800</v>
      </c>
      <c r="I155" s="104">
        <v>0</v>
      </c>
      <c r="J155" s="108" t="s">
        <v>137</v>
      </c>
      <c r="K155" s="108" t="s">
        <v>137</v>
      </c>
      <c r="L155" s="108" t="s">
        <v>137</v>
      </c>
    </row>
    <row r="156" spans="1:12" ht="15" customHeight="1" x14ac:dyDescent="0.2">
      <c r="A156" s="277"/>
      <c r="B156" s="279">
        <v>30</v>
      </c>
      <c r="C156" s="91" t="s">
        <v>262</v>
      </c>
      <c r="D156" s="1" t="s">
        <v>15</v>
      </c>
      <c r="E156" s="293">
        <v>3510906</v>
      </c>
      <c r="F156" s="94">
        <v>190.92</v>
      </c>
      <c r="G156" s="196">
        <v>0</v>
      </c>
      <c r="H156" s="104" t="s">
        <v>800</v>
      </c>
      <c r="I156" s="104">
        <v>0</v>
      </c>
      <c r="J156" s="108" t="s">
        <v>137</v>
      </c>
      <c r="K156" s="108" t="s">
        <v>137</v>
      </c>
      <c r="L156" s="108" t="s">
        <v>137</v>
      </c>
    </row>
    <row r="157" spans="1:12" ht="15" customHeight="1" x14ac:dyDescent="0.2">
      <c r="A157" s="277"/>
      <c r="B157" s="279">
        <v>30</v>
      </c>
      <c r="C157" s="91" t="s">
        <v>263</v>
      </c>
      <c r="D157" s="1" t="s">
        <v>2</v>
      </c>
      <c r="E157" s="293">
        <v>3511003</v>
      </c>
      <c r="F157" s="94">
        <v>1062.6500000000001</v>
      </c>
      <c r="G157" s="196">
        <v>0</v>
      </c>
      <c r="H157" s="104" t="s">
        <v>800</v>
      </c>
      <c r="I157" s="104">
        <v>0</v>
      </c>
      <c r="J157" s="108" t="s">
        <v>137</v>
      </c>
      <c r="K157" s="108" t="s">
        <v>137</v>
      </c>
      <c r="L157" s="108" t="s">
        <v>137</v>
      </c>
    </row>
    <row r="158" spans="1:12" ht="15" customHeight="1" x14ac:dyDescent="0.2">
      <c r="A158" s="277"/>
      <c r="B158" s="279">
        <v>30</v>
      </c>
      <c r="C158" s="91" t="s">
        <v>264</v>
      </c>
      <c r="D158" s="1" t="s">
        <v>17</v>
      </c>
      <c r="E158" s="293">
        <v>3511102</v>
      </c>
      <c r="F158" s="94">
        <v>292.24</v>
      </c>
      <c r="G158" s="196">
        <v>0</v>
      </c>
      <c r="H158" s="104" t="s">
        <v>800</v>
      </c>
      <c r="I158" s="104">
        <v>0</v>
      </c>
      <c r="J158" s="108" t="s">
        <v>137</v>
      </c>
      <c r="K158" s="108" t="s">
        <v>137</v>
      </c>
      <c r="L158" s="108" t="s">
        <v>137</v>
      </c>
    </row>
    <row r="159" spans="1:12" ht="15" customHeight="1" x14ac:dyDescent="0.2">
      <c r="A159" s="277"/>
      <c r="B159" s="279">
        <v>30</v>
      </c>
      <c r="C159" s="91" t="s">
        <v>265</v>
      </c>
      <c r="D159" s="1" t="s">
        <v>17</v>
      </c>
      <c r="E159" s="293">
        <v>3511201</v>
      </c>
      <c r="F159" s="94">
        <v>145.43</v>
      </c>
      <c r="G159" s="196">
        <v>0</v>
      </c>
      <c r="H159" s="104" t="s">
        <v>800</v>
      </c>
      <c r="I159" s="104">
        <v>0</v>
      </c>
      <c r="J159" s="108" t="s">
        <v>137</v>
      </c>
      <c r="K159" s="108" t="s">
        <v>137</v>
      </c>
      <c r="L159" s="108" t="s">
        <v>137</v>
      </c>
    </row>
    <row r="160" spans="1:12" ht="15" customHeight="1" x14ac:dyDescent="0.2">
      <c r="A160" s="277"/>
      <c r="B160" s="279">
        <v>30</v>
      </c>
      <c r="C160" s="91" t="s">
        <v>266</v>
      </c>
      <c r="D160" s="1" t="s">
        <v>17</v>
      </c>
      <c r="E160" s="293">
        <v>3511300</v>
      </c>
      <c r="F160" s="94">
        <v>197.62</v>
      </c>
      <c r="G160" s="196">
        <v>0</v>
      </c>
      <c r="H160" s="104" t="s">
        <v>800</v>
      </c>
      <c r="I160" s="104">
        <v>0</v>
      </c>
      <c r="J160" s="108" t="s">
        <v>137</v>
      </c>
      <c r="K160" s="108" t="s">
        <v>137</v>
      </c>
      <c r="L160" s="108" t="s">
        <v>137</v>
      </c>
    </row>
    <row r="161" spans="1:12" ht="15" customHeight="1" x14ac:dyDescent="0.2">
      <c r="A161" s="277"/>
      <c r="B161" s="279">
        <v>30</v>
      </c>
      <c r="C161" s="91" t="s">
        <v>267</v>
      </c>
      <c r="D161" s="1" t="s">
        <v>7</v>
      </c>
      <c r="E161" s="293">
        <v>3511409</v>
      </c>
      <c r="F161" s="94">
        <v>503.64</v>
      </c>
      <c r="G161" s="196">
        <v>0</v>
      </c>
      <c r="H161" s="104" t="s">
        <v>800</v>
      </c>
      <c r="I161" s="104">
        <v>0</v>
      </c>
      <c r="J161" s="108" t="s">
        <v>137</v>
      </c>
      <c r="K161" s="108" t="s">
        <v>137</v>
      </c>
      <c r="L161" s="108" t="s">
        <v>137</v>
      </c>
    </row>
    <row r="162" spans="1:12" ht="15" customHeight="1" x14ac:dyDescent="0.2">
      <c r="A162" s="277"/>
      <c r="B162" s="279">
        <v>30</v>
      </c>
      <c r="C162" s="91" t="s">
        <v>268</v>
      </c>
      <c r="D162" s="1" t="s">
        <v>54</v>
      </c>
      <c r="E162" s="293">
        <v>3511508</v>
      </c>
      <c r="F162" s="94">
        <v>127.76</v>
      </c>
      <c r="G162" s="196">
        <v>2.275364627181506</v>
      </c>
      <c r="H162" s="104" t="s">
        <v>800</v>
      </c>
      <c r="I162" s="104">
        <v>0</v>
      </c>
      <c r="J162" s="108" t="s">
        <v>137</v>
      </c>
      <c r="K162" s="108" t="s">
        <v>137</v>
      </c>
      <c r="L162" s="108" t="s">
        <v>137</v>
      </c>
    </row>
    <row r="163" spans="1:12" ht="15" customHeight="1" x14ac:dyDescent="0.2">
      <c r="A163" s="277"/>
      <c r="B163" s="279">
        <v>30</v>
      </c>
      <c r="C163" s="91" t="s">
        <v>269</v>
      </c>
      <c r="D163" s="1" t="s">
        <v>54</v>
      </c>
      <c r="E163" s="293">
        <v>3511607</v>
      </c>
      <c r="F163" s="94">
        <v>190.19</v>
      </c>
      <c r="G163" s="196">
        <v>0</v>
      </c>
      <c r="H163" s="104" t="s">
        <v>800</v>
      </c>
      <c r="I163" s="104">
        <v>0</v>
      </c>
      <c r="J163" s="108" t="s">
        <v>137</v>
      </c>
      <c r="K163" s="108" t="s">
        <v>137</v>
      </c>
      <c r="L163" s="108" t="s">
        <v>137</v>
      </c>
    </row>
    <row r="164" spans="1:12" ht="15" customHeight="1" x14ac:dyDescent="0.2">
      <c r="A164" s="277"/>
      <c r="B164" s="279">
        <v>30</v>
      </c>
      <c r="C164" s="91" t="s">
        <v>270</v>
      </c>
      <c r="D164" s="1" t="s">
        <v>9</v>
      </c>
      <c r="E164" s="293">
        <v>3511706</v>
      </c>
      <c r="F164" s="94">
        <v>176</v>
      </c>
      <c r="G164" s="196">
        <v>0</v>
      </c>
      <c r="H164" s="104" t="s">
        <v>800</v>
      </c>
      <c r="I164" s="104">
        <v>0</v>
      </c>
      <c r="J164" s="108" t="s">
        <v>137</v>
      </c>
      <c r="K164" s="108" t="s">
        <v>137</v>
      </c>
      <c r="L164" s="108" t="s">
        <v>137</v>
      </c>
    </row>
    <row r="165" spans="1:12" ht="15" customHeight="1" x14ac:dyDescent="0.2">
      <c r="A165" s="277"/>
      <c r="B165" s="279">
        <v>30</v>
      </c>
      <c r="C165" s="91" t="s">
        <v>271</v>
      </c>
      <c r="D165" s="1" t="s">
        <v>7</v>
      </c>
      <c r="E165" s="293">
        <v>3557204</v>
      </c>
      <c r="F165" s="94">
        <v>188.21</v>
      </c>
      <c r="G165" s="196">
        <v>8.2108547499794735</v>
      </c>
      <c r="H165" s="104" t="s">
        <v>800</v>
      </c>
      <c r="I165" s="104">
        <v>0</v>
      </c>
      <c r="J165" s="108" t="s">
        <v>137</v>
      </c>
      <c r="K165" s="108" t="s">
        <v>137</v>
      </c>
      <c r="L165" s="108" t="s">
        <v>137</v>
      </c>
    </row>
    <row r="166" spans="1:12" ht="15" customHeight="1" x14ac:dyDescent="0.2">
      <c r="A166" s="277"/>
      <c r="B166" s="279">
        <v>30</v>
      </c>
      <c r="C166" s="91" t="s">
        <v>272</v>
      </c>
      <c r="D166" s="1" t="s">
        <v>3</v>
      </c>
      <c r="E166" s="293">
        <v>3511904</v>
      </c>
      <c r="F166" s="94">
        <v>168.74</v>
      </c>
      <c r="G166" s="196">
        <v>0</v>
      </c>
      <c r="H166" s="104" t="s">
        <v>800</v>
      </c>
      <c r="I166" s="104">
        <v>0</v>
      </c>
      <c r="J166" s="108" t="s">
        <v>137</v>
      </c>
      <c r="K166" s="108" t="s">
        <v>137</v>
      </c>
      <c r="L166" s="108" t="s">
        <v>137</v>
      </c>
    </row>
    <row r="167" spans="1:12" ht="15" customHeight="1" x14ac:dyDescent="0.2">
      <c r="A167" s="277"/>
      <c r="B167" s="279">
        <v>30</v>
      </c>
      <c r="C167" s="91" t="s">
        <v>273</v>
      </c>
      <c r="D167" s="1" t="s">
        <v>11</v>
      </c>
      <c r="E167" s="293">
        <v>3512001</v>
      </c>
      <c r="F167" s="94">
        <v>423.96</v>
      </c>
      <c r="G167" s="196">
        <v>5.703530485370444</v>
      </c>
      <c r="H167" s="104" t="s">
        <v>800</v>
      </c>
      <c r="I167" s="104">
        <v>0</v>
      </c>
      <c r="J167" s="108" t="s">
        <v>137</v>
      </c>
      <c r="K167" s="108" t="s">
        <v>137</v>
      </c>
      <c r="L167" s="108" t="s">
        <v>137</v>
      </c>
    </row>
    <row r="168" spans="1:12" ht="15" customHeight="1" x14ac:dyDescent="0.2">
      <c r="A168" s="277"/>
      <c r="B168" s="279">
        <v>30</v>
      </c>
      <c r="C168" s="91" t="s">
        <v>274</v>
      </c>
      <c r="D168" s="1" t="s">
        <v>11</v>
      </c>
      <c r="E168" s="293">
        <v>3512100</v>
      </c>
      <c r="F168" s="94">
        <v>729.25</v>
      </c>
      <c r="G168" s="196">
        <v>0</v>
      </c>
      <c r="H168" s="104" t="s">
        <v>800</v>
      </c>
      <c r="I168" s="104">
        <v>0</v>
      </c>
      <c r="J168" s="108" t="s">
        <v>137</v>
      </c>
      <c r="K168" s="108" t="s">
        <v>137</v>
      </c>
      <c r="L168" s="108" t="s">
        <v>137</v>
      </c>
    </row>
    <row r="169" spans="1:12" ht="15" customHeight="1" x14ac:dyDescent="0.2">
      <c r="A169" s="277"/>
      <c r="B169" s="279">
        <v>30</v>
      </c>
      <c r="C169" s="91" t="s">
        <v>275</v>
      </c>
      <c r="D169" s="1" t="s">
        <v>18</v>
      </c>
      <c r="E169" s="293">
        <v>3512209</v>
      </c>
      <c r="F169" s="94">
        <v>183.83</v>
      </c>
      <c r="G169" s="196">
        <v>0</v>
      </c>
      <c r="H169" s="104" t="s">
        <v>800</v>
      </c>
      <c r="I169" s="104">
        <v>0</v>
      </c>
      <c r="J169" s="108" t="s">
        <v>137</v>
      </c>
      <c r="K169" s="108" t="s">
        <v>137</v>
      </c>
      <c r="L169" s="108" t="s">
        <v>137</v>
      </c>
    </row>
    <row r="170" spans="1:12" ht="15" customHeight="1" x14ac:dyDescent="0.2">
      <c r="A170" s="277"/>
      <c r="B170" s="279">
        <v>30</v>
      </c>
      <c r="C170" s="91" t="s">
        <v>276</v>
      </c>
      <c r="D170" s="1" t="s">
        <v>54</v>
      </c>
      <c r="E170" s="293">
        <v>3512308</v>
      </c>
      <c r="F170" s="94">
        <v>468.24</v>
      </c>
      <c r="G170" s="196">
        <v>0</v>
      </c>
      <c r="H170" s="104" t="s">
        <v>800</v>
      </c>
      <c r="I170" s="104">
        <v>0</v>
      </c>
      <c r="J170" s="108" t="s">
        <v>137</v>
      </c>
      <c r="K170" s="108" t="s">
        <v>137</v>
      </c>
      <c r="L170" s="108" t="s">
        <v>137</v>
      </c>
    </row>
    <row r="171" spans="1:12" ht="15" customHeight="1" x14ac:dyDescent="0.2">
      <c r="A171" s="277"/>
      <c r="B171" s="279">
        <v>30</v>
      </c>
      <c r="C171" s="91" t="s">
        <v>277</v>
      </c>
      <c r="D171" s="1" t="s">
        <v>9</v>
      </c>
      <c r="E171" s="293">
        <v>3512407</v>
      </c>
      <c r="F171" s="94">
        <v>137.34</v>
      </c>
      <c r="G171" s="196">
        <v>0</v>
      </c>
      <c r="H171" s="104" t="s">
        <v>800</v>
      </c>
      <c r="I171" s="104">
        <v>0</v>
      </c>
      <c r="J171" s="108" t="s">
        <v>137</v>
      </c>
      <c r="K171" s="108" t="s">
        <v>137</v>
      </c>
      <c r="L171" s="108" t="s">
        <v>137</v>
      </c>
    </row>
    <row r="172" spans="1:12" ht="15" customHeight="1" x14ac:dyDescent="0.2">
      <c r="A172" s="277"/>
      <c r="B172" s="279">
        <v>30</v>
      </c>
      <c r="C172" s="91" t="s">
        <v>278</v>
      </c>
      <c r="D172" s="1" t="s">
        <v>2</v>
      </c>
      <c r="E172" s="293">
        <v>3512506</v>
      </c>
      <c r="F172" s="94">
        <v>246.54</v>
      </c>
      <c r="G172" s="196">
        <v>0</v>
      </c>
      <c r="H172" s="104" t="s">
        <v>800</v>
      </c>
      <c r="I172" s="104">
        <v>0</v>
      </c>
      <c r="J172" s="108" t="s">
        <v>137</v>
      </c>
      <c r="K172" s="108" t="s">
        <v>137</v>
      </c>
      <c r="L172" s="108" t="s">
        <v>137</v>
      </c>
    </row>
    <row r="173" spans="1:12" ht="15" customHeight="1" x14ac:dyDescent="0.2">
      <c r="A173" s="277"/>
      <c r="B173" s="279">
        <v>30</v>
      </c>
      <c r="C173" s="91" t="s">
        <v>279</v>
      </c>
      <c r="D173" s="1" t="s">
        <v>8</v>
      </c>
      <c r="E173" s="293">
        <v>3512605</v>
      </c>
      <c r="F173" s="94">
        <v>304.51</v>
      </c>
      <c r="G173" s="196">
        <v>0</v>
      </c>
      <c r="H173" s="104" t="s">
        <v>800</v>
      </c>
      <c r="I173" s="104">
        <v>0</v>
      </c>
      <c r="J173" s="108" t="s">
        <v>137</v>
      </c>
      <c r="K173" s="108" t="s">
        <v>137</v>
      </c>
      <c r="L173" s="108" t="s">
        <v>137</v>
      </c>
    </row>
    <row r="174" spans="1:12" ht="15" customHeight="1" x14ac:dyDescent="0.2">
      <c r="A174" s="277"/>
      <c r="B174" s="279">
        <v>30</v>
      </c>
      <c r="C174" s="91" t="s">
        <v>280</v>
      </c>
      <c r="D174" s="1" t="s">
        <v>9</v>
      </c>
      <c r="E174" s="293">
        <v>3512704</v>
      </c>
      <c r="F174" s="94">
        <v>278.14</v>
      </c>
      <c r="G174" s="196">
        <v>0</v>
      </c>
      <c r="H174" s="104" t="s">
        <v>800</v>
      </c>
      <c r="I174" s="104">
        <v>0</v>
      </c>
      <c r="J174" s="108" t="s">
        <v>137</v>
      </c>
      <c r="K174" s="108" t="s">
        <v>137</v>
      </c>
      <c r="L174" s="108" t="s">
        <v>137</v>
      </c>
    </row>
    <row r="175" spans="1:12" ht="15" customHeight="1" x14ac:dyDescent="0.2">
      <c r="A175" s="277"/>
      <c r="B175" s="279">
        <v>30</v>
      </c>
      <c r="C175" s="91" t="s">
        <v>281</v>
      </c>
      <c r="D175" s="1" t="s">
        <v>9</v>
      </c>
      <c r="E175" s="293">
        <v>3512803</v>
      </c>
      <c r="F175" s="94">
        <v>154.72999999999999</v>
      </c>
      <c r="G175" s="196">
        <v>0</v>
      </c>
      <c r="H175" s="104" t="s">
        <v>800</v>
      </c>
      <c r="I175" s="104">
        <v>0</v>
      </c>
      <c r="J175" s="108" t="s">
        <v>137</v>
      </c>
      <c r="K175" s="108" t="s">
        <v>137</v>
      </c>
      <c r="L175" s="108" t="s">
        <v>137</v>
      </c>
    </row>
    <row r="176" spans="1:12" ht="15" customHeight="1" x14ac:dyDescent="0.2">
      <c r="A176" s="277"/>
      <c r="B176" s="279">
        <v>30</v>
      </c>
      <c r="C176" s="91" t="s">
        <v>282</v>
      </c>
      <c r="D176" s="1" t="s">
        <v>17</v>
      </c>
      <c r="E176" s="293">
        <v>3512902</v>
      </c>
      <c r="F176" s="94">
        <v>441.33</v>
      </c>
      <c r="G176" s="196">
        <v>0</v>
      </c>
      <c r="H176" s="104" t="s">
        <v>800</v>
      </c>
      <c r="I176" s="104">
        <v>0</v>
      </c>
      <c r="J176" s="108" t="s">
        <v>137</v>
      </c>
      <c r="K176" s="108" t="s">
        <v>137</v>
      </c>
      <c r="L176" s="108" t="s">
        <v>137</v>
      </c>
    </row>
    <row r="177" spans="1:12" ht="15" customHeight="1" x14ac:dyDescent="0.2">
      <c r="A177" s="277"/>
      <c r="B177" s="279">
        <v>30</v>
      </c>
      <c r="C177" s="91" t="s">
        <v>283</v>
      </c>
      <c r="D177" s="1" t="s">
        <v>16</v>
      </c>
      <c r="E177" s="293">
        <v>3513009</v>
      </c>
      <c r="F177" s="94">
        <v>323.89</v>
      </c>
      <c r="G177" s="196">
        <v>0.43610989969472308</v>
      </c>
      <c r="H177" s="104" t="s">
        <v>800</v>
      </c>
      <c r="I177" s="104">
        <v>0</v>
      </c>
      <c r="J177" s="108" t="s">
        <v>137</v>
      </c>
      <c r="K177" s="108" t="s">
        <v>137</v>
      </c>
      <c r="L177" s="108" t="s">
        <v>137</v>
      </c>
    </row>
    <row r="178" spans="1:12" ht="15" customHeight="1" x14ac:dyDescent="0.2">
      <c r="A178" s="277"/>
      <c r="B178" s="279">
        <v>30</v>
      </c>
      <c r="C178" s="91" t="s">
        <v>284</v>
      </c>
      <c r="D178" s="1" t="s">
        <v>15</v>
      </c>
      <c r="E178" s="293">
        <v>3513108</v>
      </c>
      <c r="F178" s="94">
        <v>311.33999999999997</v>
      </c>
      <c r="G178" s="196">
        <v>0</v>
      </c>
      <c r="H178" s="104" t="s">
        <v>800</v>
      </c>
      <c r="I178" s="104">
        <v>0</v>
      </c>
      <c r="J178" s="108" t="s">
        <v>137</v>
      </c>
      <c r="K178" s="108" t="s">
        <v>137</v>
      </c>
      <c r="L178" s="108" t="s">
        <v>137</v>
      </c>
    </row>
    <row r="179" spans="1:12" ht="15" customHeight="1" x14ac:dyDescent="0.2">
      <c r="A179" s="277"/>
      <c r="B179" s="279">
        <v>30</v>
      </c>
      <c r="C179" s="91" t="s">
        <v>285</v>
      </c>
      <c r="D179" s="1" t="s">
        <v>51</v>
      </c>
      <c r="E179" s="293">
        <v>3513207</v>
      </c>
      <c r="F179" s="94">
        <v>385.46</v>
      </c>
      <c r="G179" s="196">
        <v>0</v>
      </c>
      <c r="H179" s="104" t="s">
        <v>800</v>
      </c>
      <c r="I179" s="104">
        <v>0</v>
      </c>
      <c r="J179" s="108" t="s">
        <v>137</v>
      </c>
      <c r="K179" s="108" t="s">
        <v>137</v>
      </c>
      <c r="L179" s="108" t="s">
        <v>137</v>
      </c>
    </row>
    <row r="180" spans="1:12" ht="15" customHeight="1" x14ac:dyDescent="0.2">
      <c r="A180" s="277"/>
      <c r="B180" s="279">
        <v>30</v>
      </c>
      <c r="C180" s="91" t="s">
        <v>286</v>
      </c>
      <c r="D180" s="1" t="s">
        <v>7</v>
      </c>
      <c r="E180" s="293">
        <v>3513306</v>
      </c>
      <c r="F180" s="94">
        <v>149.16999999999999</v>
      </c>
      <c r="G180" s="196">
        <v>0</v>
      </c>
      <c r="H180" s="104" t="s">
        <v>800</v>
      </c>
      <c r="I180" s="104">
        <v>0</v>
      </c>
      <c r="J180" s="108" t="s">
        <v>137</v>
      </c>
      <c r="K180" s="108" t="s">
        <v>137</v>
      </c>
      <c r="L180" s="108" t="s">
        <v>137</v>
      </c>
    </row>
    <row r="181" spans="1:12" ht="15" customHeight="1" x14ac:dyDescent="0.2">
      <c r="A181" s="277"/>
      <c r="B181" s="279">
        <v>30</v>
      </c>
      <c r="C181" s="91" t="s">
        <v>287</v>
      </c>
      <c r="D181" s="1" t="s">
        <v>6</v>
      </c>
      <c r="E181" s="293">
        <v>3513405</v>
      </c>
      <c r="F181" s="94">
        <v>304.57</v>
      </c>
      <c r="G181" s="196">
        <v>0</v>
      </c>
      <c r="H181" s="104" t="s">
        <v>800</v>
      </c>
      <c r="I181" s="104">
        <v>0</v>
      </c>
      <c r="J181" s="108" t="s">
        <v>137</v>
      </c>
      <c r="K181" s="108" t="s">
        <v>137</v>
      </c>
      <c r="L181" s="108" t="s">
        <v>137</v>
      </c>
    </row>
    <row r="182" spans="1:12" ht="15" customHeight="1" x14ac:dyDescent="0.2">
      <c r="A182" s="277"/>
      <c r="B182" s="279">
        <v>30</v>
      </c>
      <c r="C182" s="91" t="s">
        <v>288</v>
      </c>
      <c r="D182" s="1" t="s">
        <v>14</v>
      </c>
      <c r="E182" s="293">
        <v>3513504</v>
      </c>
      <c r="F182" s="94">
        <v>142.28</v>
      </c>
      <c r="G182" s="196">
        <v>0</v>
      </c>
      <c r="H182" s="104" t="s">
        <v>800</v>
      </c>
      <c r="I182" s="104">
        <v>0</v>
      </c>
      <c r="J182" s="108" t="s">
        <v>137</v>
      </c>
      <c r="K182" s="108" t="s">
        <v>137</v>
      </c>
      <c r="L182" s="108" t="s">
        <v>137</v>
      </c>
    </row>
    <row r="183" spans="1:12" ht="15" customHeight="1" x14ac:dyDescent="0.2">
      <c r="A183" s="277"/>
      <c r="B183" s="279">
        <v>30</v>
      </c>
      <c r="C183" s="91" t="s">
        <v>289</v>
      </c>
      <c r="D183" s="1" t="s">
        <v>6</v>
      </c>
      <c r="E183" s="293">
        <v>3513603</v>
      </c>
      <c r="F183" s="94">
        <v>1407.17</v>
      </c>
      <c r="G183" s="196">
        <v>0</v>
      </c>
      <c r="H183" s="104" t="s">
        <v>800</v>
      </c>
      <c r="I183" s="104">
        <v>0</v>
      </c>
      <c r="J183" s="108" t="s">
        <v>137</v>
      </c>
      <c r="K183" s="108" t="s">
        <v>137</v>
      </c>
      <c r="L183" s="108" t="s">
        <v>137</v>
      </c>
    </row>
    <row r="184" spans="1:12" ht="15" customHeight="1" x14ac:dyDescent="0.2">
      <c r="A184" s="277"/>
      <c r="B184" s="279">
        <v>30</v>
      </c>
      <c r="C184" s="91" t="s">
        <v>290</v>
      </c>
      <c r="D184" s="1" t="s">
        <v>18</v>
      </c>
      <c r="E184" s="293">
        <v>3513702</v>
      </c>
      <c r="F184" s="94">
        <v>755.23</v>
      </c>
      <c r="G184" s="196">
        <v>0</v>
      </c>
      <c r="H184" s="104" t="s">
        <v>800</v>
      </c>
      <c r="I184" s="104">
        <v>0</v>
      </c>
      <c r="J184" s="108" t="s">
        <v>137</v>
      </c>
      <c r="K184" s="108" t="s">
        <v>137</v>
      </c>
      <c r="L184" s="108" t="s">
        <v>137</v>
      </c>
    </row>
    <row r="185" spans="1:12" ht="15" customHeight="1" x14ac:dyDescent="0.2">
      <c r="A185" s="277"/>
      <c r="B185" s="279">
        <v>30</v>
      </c>
      <c r="C185" s="91" t="s">
        <v>291</v>
      </c>
      <c r="D185" s="1" t="s">
        <v>16</v>
      </c>
      <c r="E185" s="293">
        <v>3513801</v>
      </c>
      <c r="F185" s="94">
        <v>30.65</v>
      </c>
      <c r="G185" s="196">
        <v>0</v>
      </c>
      <c r="H185" s="104" t="s">
        <v>800</v>
      </c>
      <c r="I185" s="104">
        <v>0</v>
      </c>
      <c r="J185" s="108" t="s">
        <v>137</v>
      </c>
      <c r="K185" s="108" t="s">
        <v>137</v>
      </c>
      <c r="L185" s="108" t="s">
        <v>137</v>
      </c>
    </row>
    <row r="186" spans="1:12" ht="15" customHeight="1" x14ac:dyDescent="0.2">
      <c r="A186" s="277"/>
      <c r="B186" s="279">
        <v>30</v>
      </c>
      <c r="C186" s="91" t="s">
        <v>292</v>
      </c>
      <c r="D186" s="1" t="s">
        <v>1</v>
      </c>
      <c r="E186" s="293">
        <v>3513850</v>
      </c>
      <c r="F186" s="94">
        <v>88.4</v>
      </c>
      <c r="G186" s="196">
        <v>0</v>
      </c>
      <c r="H186" s="104" t="s">
        <v>800</v>
      </c>
      <c r="I186" s="104">
        <v>0</v>
      </c>
      <c r="J186" s="108" t="s">
        <v>137</v>
      </c>
      <c r="K186" s="108" t="s">
        <v>137</v>
      </c>
      <c r="L186" s="108" t="s">
        <v>137</v>
      </c>
    </row>
    <row r="187" spans="1:12" ht="15" customHeight="1" x14ac:dyDescent="0.2">
      <c r="A187" s="277"/>
      <c r="B187" s="279">
        <v>30</v>
      </c>
      <c r="C187" s="91" t="s">
        <v>293</v>
      </c>
      <c r="D187" s="1" t="s">
        <v>15</v>
      </c>
      <c r="E187" s="293">
        <v>3513900</v>
      </c>
      <c r="F187" s="94">
        <v>222.26</v>
      </c>
      <c r="G187" s="196">
        <v>0</v>
      </c>
      <c r="H187" s="104" t="s">
        <v>800</v>
      </c>
      <c r="I187" s="104">
        <v>0</v>
      </c>
      <c r="J187" s="108" t="s">
        <v>137</v>
      </c>
      <c r="K187" s="108" t="s">
        <v>137</v>
      </c>
      <c r="L187" s="108" t="s">
        <v>137</v>
      </c>
    </row>
    <row r="188" spans="1:12" ht="15" customHeight="1" x14ac:dyDescent="0.2">
      <c r="A188" s="277"/>
      <c r="B188" s="279">
        <v>30</v>
      </c>
      <c r="C188" s="91" t="s">
        <v>294</v>
      </c>
      <c r="D188" s="1" t="s">
        <v>0</v>
      </c>
      <c r="E188" s="293">
        <v>3514007</v>
      </c>
      <c r="F188" s="94">
        <v>150.09</v>
      </c>
      <c r="G188" s="196">
        <v>0</v>
      </c>
      <c r="H188" s="104" t="s">
        <v>800</v>
      </c>
      <c r="I188" s="104">
        <v>0</v>
      </c>
      <c r="J188" s="108" t="s">
        <v>137</v>
      </c>
      <c r="K188" s="108" t="s">
        <v>137</v>
      </c>
      <c r="L188" s="108" t="s">
        <v>137</v>
      </c>
    </row>
    <row r="189" spans="1:12" ht="15" customHeight="1" x14ac:dyDescent="0.2">
      <c r="A189" s="277"/>
      <c r="B189" s="279">
        <v>30</v>
      </c>
      <c r="C189" s="91" t="s">
        <v>295</v>
      </c>
      <c r="D189" s="1" t="s">
        <v>10</v>
      </c>
      <c r="E189" s="293">
        <v>3514106</v>
      </c>
      <c r="F189" s="94">
        <v>632.55999999999995</v>
      </c>
      <c r="G189" s="196">
        <v>0</v>
      </c>
      <c r="H189" s="104" t="s">
        <v>800</v>
      </c>
      <c r="I189" s="104">
        <v>0</v>
      </c>
      <c r="J189" s="108" t="s">
        <v>137</v>
      </c>
      <c r="K189" s="108" t="s">
        <v>137</v>
      </c>
      <c r="L189" s="108" t="s">
        <v>137</v>
      </c>
    </row>
    <row r="190" spans="1:12" ht="15" customHeight="1" x14ac:dyDescent="0.2">
      <c r="A190" s="277"/>
      <c r="B190" s="279">
        <v>30</v>
      </c>
      <c r="C190" s="91" t="s">
        <v>296</v>
      </c>
      <c r="D190" s="1" t="s">
        <v>17</v>
      </c>
      <c r="E190" s="293">
        <v>3514205</v>
      </c>
      <c r="F190" s="94">
        <v>78.14</v>
      </c>
      <c r="G190" s="196">
        <v>0</v>
      </c>
      <c r="H190" s="104" t="s">
        <v>800</v>
      </c>
      <c r="I190" s="104">
        <v>0</v>
      </c>
      <c r="J190" s="108" t="s">
        <v>137</v>
      </c>
      <c r="K190" s="108" t="s">
        <v>137</v>
      </c>
      <c r="L190" s="108" t="s">
        <v>137</v>
      </c>
    </row>
    <row r="191" spans="1:12" ht="15" customHeight="1" x14ac:dyDescent="0.2">
      <c r="A191" s="277"/>
      <c r="B191" s="279">
        <v>30</v>
      </c>
      <c r="C191" s="91" t="s">
        <v>297</v>
      </c>
      <c r="D191" s="1" t="s">
        <v>10</v>
      </c>
      <c r="E191" s="293">
        <v>3514304</v>
      </c>
      <c r="F191" s="94">
        <v>205.98</v>
      </c>
      <c r="G191" s="196">
        <v>0</v>
      </c>
      <c r="H191" s="104" t="s">
        <v>800</v>
      </c>
      <c r="I191" s="104">
        <v>0</v>
      </c>
      <c r="J191" s="108" t="s">
        <v>137</v>
      </c>
      <c r="K191" s="108" t="s">
        <v>137</v>
      </c>
      <c r="L191" s="108" t="s">
        <v>137</v>
      </c>
    </row>
    <row r="192" spans="1:12" ht="15" customHeight="1" x14ac:dyDescent="0.2">
      <c r="A192" s="277"/>
      <c r="B192" s="279">
        <v>30</v>
      </c>
      <c r="C192" s="91" t="s">
        <v>298</v>
      </c>
      <c r="D192" s="1" t="s">
        <v>3</v>
      </c>
      <c r="E192" s="293">
        <v>3514403</v>
      </c>
      <c r="F192" s="94">
        <v>488.04</v>
      </c>
      <c r="G192" s="196">
        <v>0</v>
      </c>
      <c r="H192" s="104" t="s">
        <v>800</v>
      </c>
      <c r="I192" s="104">
        <v>0</v>
      </c>
      <c r="J192" s="108" t="s">
        <v>137</v>
      </c>
      <c r="K192" s="108" t="s">
        <v>137</v>
      </c>
      <c r="L192" s="108" t="s">
        <v>137</v>
      </c>
    </row>
    <row r="193" spans="1:12" ht="15" customHeight="1" x14ac:dyDescent="0.2">
      <c r="A193" s="277"/>
      <c r="B193" s="279">
        <v>30</v>
      </c>
      <c r="C193" s="91" t="s">
        <v>299</v>
      </c>
      <c r="D193" s="1" t="s">
        <v>7</v>
      </c>
      <c r="E193" s="293">
        <v>3514502</v>
      </c>
      <c r="F193" s="94">
        <v>264.27999999999997</v>
      </c>
      <c r="G193" s="196">
        <v>0</v>
      </c>
      <c r="H193" s="104" t="s">
        <v>800</v>
      </c>
      <c r="I193" s="104">
        <v>0</v>
      </c>
      <c r="J193" s="108" t="s">
        <v>137</v>
      </c>
      <c r="K193" s="108" t="s">
        <v>137</v>
      </c>
      <c r="L193" s="108" t="s">
        <v>137</v>
      </c>
    </row>
    <row r="194" spans="1:12" ht="15" customHeight="1" x14ac:dyDescent="0.2">
      <c r="A194" s="277"/>
      <c r="B194" s="279">
        <v>30</v>
      </c>
      <c r="C194" s="91" t="s">
        <v>300</v>
      </c>
      <c r="D194" s="1" t="s">
        <v>18</v>
      </c>
      <c r="E194" s="293">
        <v>3514601</v>
      </c>
      <c r="F194" s="94">
        <v>110.87</v>
      </c>
      <c r="G194" s="196">
        <v>0</v>
      </c>
      <c r="H194" s="104" t="s">
        <v>800</v>
      </c>
      <c r="I194" s="104">
        <v>0</v>
      </c>
      <c r="J194" s="108" t="s">
        <v>137</v>
      </c>
      <c r="K194" s="108" t="s">
        <v>137</v>
      </c>
      <c r="L194" s="108" t="s">
        <v>137</v>
      </c>
    </row>
    <row r="195" spans="1:12" ht="15" customHeight="1" x14ac:dyDescent="0.2">
      <c r="A195" s="277"/>
      <c r="B195" s="279">
        <v>30</v>
      </c>
      <c r="C195" s="91" t="s">
        <v>301</v>
      </c>
      <c r="D195" s="1" t="s">
        <v>7</v>
      </c>
      <c r="E195" s="293">
        <v>3514700</v>
      </c>
      <c r="F195" s="94">
        <v>514.59</v>
      </c>
      <c r="G195" s="196">
        <v>0</v>
      </c>
      <c r="H195" s="104" t="s">
        <v>800</v>
      </c>
      <c r="I195" s="104">
        <v>0</v>
      </c>
      <c r="J195" s="108" t="s">
        <v>137</v>
      </c>
      <c r="K195" s="108" t="s">
        <v>137</v>
      </c>
      <c r="L195" s="108" t="s">
        <v>137</v>
      </c>
    </row>
    <row r="196" spans="1:12" ht="15" customHeight="1" x14ac:dyDescent="0.2">
      <c r="A196" s="277"/>
      <c r="B196" s="279">
        <v>30</v>
      </c>
      <c r="C196" s="91" t="s">
        <v>302</v>
      </c>
      <c r="D196" s="1" t="s">
        <v>12</v>
      </c>
      <c r="E196" s="293">
        <v>3514809</v>
      </c>
      <c r="F196" s="94">
        <v>1656.73</v>
      </c>
      <c r="G196" s="196">
        <v>0</v>
      </c>
      <c r="H196" s="104" t="s">
        <v>800</v>
      </c>
      <c r="I196" s="104">
        <v>52</v>
      </c>
      <c r="J196" s="108" t="s">
        <v>137</v>
      </c>
      <c r="K196" s="108" t="s">
        <v>137</v>
      </c>
      <c r="L196" s="108" t="s">
        <v>137</v>
      </c>
    </row>
    <row r="197" spans="1:12" ht="15" customHeight="1" x14ac:dyDescent="0.2">
      <c r="A197" s="277"/>
      <c r="B197" s="279">
        <v>30</v>
      </c>
      <c r="C197" s="91" t="s">
        <v>303</v>
      </c>
      <c r="D197" s="1" t="s">
        <v>9</v>
      </c>
      <c r="E197" s="293">
        <v>3514908</v>
      </c>
      <c r="F197" s="94">
        <v>201.47</v>
      </c>
      <c r="G197" s="196">
        <v>0</v>
      </c>
      <c r="H197" s="104" t="s">
        <v>800</v>
      </c>
      <c r="I197" s="104">
        <v>0</v>
      </c>
      <c r="J197" s="108" t="s">
        <v>137</v>
      </c>
      <c r="K197" s="108" t="s">
        <v>137</v>
      </c>
      <c r="L197" s="108" t="s">
        <v>137</v>
      </c>
    </row>
    <row r="198" spans="1:12" ht="15" customHeight="1" x14ac:dyDescent="0.2">
      <c r="A198" s="277"/>
      <c r="B198" s="279">
        <v>30</v>
      </c>
      <c r="C198" s="91" t="s">
        <v>304</v>
      </c>
      <c r="D198" s="1" t="s">
        <v>0</v>
      </c>
      <c r="E198" s="293">
        <v>3514924</v>
      </c>
      <c r="F198" s="94">
        <v>92.71</v>
      </c>
      <c r="G198" s="196">
        <v>0</v>
      </c>
      <c r="H198" s="104" t="s">
        <v>800</v>
      </c>
      <c r="I198" s="104">
        <v>0</v>
      </c>
      <c r="J198" s="108" t="s">
        <v>137</v>
      </c>
      <c r="K198" s="108" t="s">
        <v>137</v>
      </c>
      <c r="L198" s="108" t="s">
        <v>137</v>
      </c>
    </row>
    <row r="199" spans="1:12" ht="15" customHeight="1" x14ac:dyDescent="0.2">
      <c r="A199" s="277"/>
      <c r="B199" s="279">
        <v>30</v>
      </c>
      <c r="C199" s="91" t="s">
        <v>305</v>
      </c>
      <c r="D199" s="1" t="s">
        <v>17</v>
      </c>
      <c r="E199" s="293">
        <v>3514957</v>
      </c>
      <c r="F199" s="94">
        <v>83.7</v>
      </c>
      <c r="G199" s="196">
        <v>0</v>
      </c>
      <c r="H199" s="104" t="s">
        <v>800</v>
      </c>
      <c r="I199" s="104">
        <v>0</v>
      </c>
      <c r="J199" s="108" t="s">
        <v>137</v>
      </c>
      <c r="K199" s="108" t="s">
        <v>137</v>
      </c>
      <c r="L199" s="108" t="s">
        <v>137</v>
      </c>
    </row>
    <row r="200" spans="1:12" ht="15" customHeight="1" x14ac:dyDescent="0.2">
      <c r="A200" s="277"/>
      <c r="B200" s="279">
        <v>30</v>
      </c>
      <c r="C200" s="91" t="s">
        <v>306</v>
      </c>
      <c r="D200" s="1" t="s">
        <v>16</v>
      </c>
      <c r="E200" s="293">
        <v>3515004</v>
      </c>
      <c r="F200" s="94">
        <v>70.08</v>
      </c>
      <c r="G200" s="196">
        <v>0</v>
      </c>
      <c r="H200" s="104" t="s">
        <v>800</v>
      </c>
      <c r="I200" s="104">
        <v>0</v>
      </c>
      <c r="J200" s="108" t="s">
        <v>137</v>
      </c>
      <c r="K200" s="108" t="s">
        <v>137</v>
      </c>
      <c r="L200" s="108" t="s">
        <v>137</v>
      </c>
    </row>
    <row r="201" spans="1:12" ht="15" customHeight="1" x14ac:dyDescent="0.2">
      <c r="A201" s="277"/>
      <c r="B201" s="279">
        <v>30</v>
      </c>
      <c r="C201" s="91" t="s">
        <v>307</v>
      </c>
      <c r="D201" s="1" t="s">
        <v>16</v>
      </c>
      <c r="E201" s="293">
        <v>3515103</v>
      </c>
      <c r="F201" s="94">
        <v>155.04</v>
      </c>
      <c r="G201" s="196">
        <v>0</v>
      </c>
      <c r="H201" s="104" t="s">
        <v>800</v>
      </c>
      <c r="I201" s="104">
        <v>4</v>
      </c>
      <c r="J201" s="108" t="s">
        <v>137</v>
      </c>
      <c r="K201" s="108" t="s">
        <v>137</v>
      </c>
      <c r="L201" s="108" t="s">
        <v>137</v>
      </c>
    </row>
    <row r="202" spans="1:12" ht="15" customHeight="1" x14ac:dyDescent="0.2">
      <c r="A202" s="277"/>
      <c r="B202" s="279">
        <v>30</v>
      </c>
      <c r="C202" s="91" t="s">
        <v>308</v>
      </c>
      <c r="D202" s="1" t="s">
        <v>4</v>
      </c>
      <c r="E202" s="293">
        <v>3515129</v>
      </c>
      <c r="F202" s="94">
        <v>223.31</v>
      </c>
      <c r="G202" s="196">
        <v>0</v>
      </c>
      <c r="H202" s="104" t="s">
        <v>800</v>
      </c>
      <c r="I202" s="104">
        <v>0</v>
      </c>
      <c r="J202" s="108" t="s">
        <v>137</v>
      </c>
      <c r="K202" s="108" t="s">
        <v>137</v>
      </c>
      <c r="L202" s="108" t="s">
        <v>137</v>
      </c>
    </row>
    <row r="203" spans="1:12" ht="15" customHeight="1" x14ac:dyDescent="0.2">
      <c r="A203" s="277"/>
      <c r="B203" s="279">
        <v>30</v>
      </c>
      <c r="C203" s="91" t="s">
        <v>309</v>
      </c>
      <c r="D203" s="1" t="s">
        <v>18</v>
      </c>
      <c r="E203" s="293">
        <v>3515152</v>
      </c>
      <c r="F203" s="94">
        <v>109.8</v>
      </c>
      <c r="G203" s="196">
        <v>5.3302062789829963</v>
      </c>
      <c r="H203" s="104" t="s">
        <v>800</v>
      </c>
      <c r="I203" s="104">
        <v>0</v>
      </c>
      <c r="J203" s="108" t="s">
        <v>137</v>
      </c>
      <c r="K203" s="108" t="s">
        <v>137</v>
      </c>
      <c r="L203" s="108" t="s">
        <v>137</v>
      </c>
    </row>
    <row r="204" spans="1:12" ht="15" customHeight="1" x14ac:dyDescent="0.2">
      <c r="A204" s="277"/>
      <c r="B204" s="279">
        <v>30</v>
      </c>
      <c r="C204" s="91" t="s">
        <v>310</v>
      </c>
      <c r="D204" s="1" t="s">
        <v>18</v>
      </c>
      <c r="E204" s="293">
        <v>3515186</v>
      </c>
      <c r="F204" s="94">
        <v>390.41</v>
      </c>
      <c r="G204" s="196">
        <v>0</v>
      </c>
      <c r="H204" s="104" t="s">
        <v>800</v>
      </c>
      <c r="I204" s="104">
        <v>0</v>
      </c>
      <c r="J204" s="108" t="s">
        <v>137</v>
      </c>
      <c r="K204" s="108" t="s">
        <v>137</v>
      </c>
      <c r="L204" s="108" t="s">
        <v>137</v>
      </c>
    </row>
    <row r="205" spans="1:12" ht="15" customHeight="1" x14ac:dyDescent="0.2">
      <c r="A205" s="277"/>
      <c r="B205" s="279">
        <v>30</v>
      </c>
      <c r="C205" s="91" t="s">
        <v>311</v>
      </c>
      <c r="D205" s="1" t="s">
        <v>7</v>
      </c>
      <c r="E205" s="293">
        <v>3515194</v>
      </c>
      <c r="F205" s="94">
        <v>191.29</v>
      </c>
      <c r="G205" s="196">
        <v>0</v>
      </c>
      <c r="H205" s="104" t="s">
        <v>800</v>
      </c>
      <c r="I205" s="104">
        <v>0</v>
      </c>
      <c r="J205" s="108" t="s">
        <v>137</v>
      </c>
      <c r="K205" s="108" t="s">
        <v>137</v>
      </c>
      <c r="L205" s="108" t="s">
        <v>137</v>
      </c>
    </row>
    <row r="206" spans="1:12" ht="15" customHeight="1" x14ac:dyDescent="0.2">
      <c r="A206" s="277"/>
      <c r="B206" s="279">
        <v>30</v>
      </c>
      <c r="C206" s="91" t="s">
        <v>312</v>
      </c>
      <c r="D206" s="1" t="s">
        <v>18</v>
      </c>
      <c r="E206" s="293">
        <v>3557303</v>
      </c>
      <c r="F206" s="94">
        <v>73.72</v>
      </c>
      <c r="G206" s="196">
        <v>0</v>
      </c>
      <c r="H206" s="104" t="s">
        <v>800</v>
      </c>
      <c r="I206" s="104">
        <v>0</v>
      </c>
      <c r="J206" s="108" t="s">
        <v>137</v>
      </c>
      <c r="K206" s="108" t="s">
        <v>137</v>
      </c>
      <c r="L206" s="108" t="s">
        <v>137</v>
      </c>
    </row>
    <row r="207" spans="1:12" ht="15" customHeight="1" x14ac:dyDescent="0.2">
      <c r="A207" s="277"/>
      <c r="B207" s="279">
        <v>30</v>
      </c>
      <c r="C207" s="91" t="s">
        <v>313</v>
      </c>
      <c r="D207" s="1" t="s">
        <v>5</v>
      </c>
      <c r="E207" s="293">
        <v>3515301</v>
      </c>
      <c r="F207" s="94">
        <v>263.27</v>
      </c>
      <c r="G207" s="196">
        <v>0</v>
      </c>
      <c r="H207" s="104" t="s">
        <v>800</v>
      </c>
      <c r="I207" s="104">
        <v>0</v>
      </c>
      <c r="J207" s="108" t="s">
        <v>137</v>
      </c>
      <c r="K207" s="108" t="s">
        <v>137</v>
      </c>
      <c r="L207" s="108" t="s">
        <v>137</v>
      </c>
    </row>
    <row r="208" spans="1:12" ht="15" customHeight="1" x14ac:dyDescent="0.2">
      <c r="A208" s="277"/>
      <c r="B208" s="279">
        <v>30</v>
      </c>
      <c r="C208" s="91" t="s">
        <v>314</v>
      </c>
      <c r="D208" s="1" t="s">
        <v>17</v>
      </c>
      <c r="E208" s="293">
        <v>3515202</v>
      </c>
      <c r="F208" s="94">
        <v>296.26</v>
      </c>
      <c r="G208" s="196">
        <v>0</v>
      </c>
      <c r="H208" s="104" t="s">
        <v>800</v>
      </c>
      <c r="I208" s="104">
        <v>0</v>
      </c>
      <c r="J208" s="108" t="s">
        <v>137</v>
      </c>
      <c r="K208" s="108" t="s">
        <v>137</v>
      </c>
      <c r="L208" s="108" t="s">
        <v>137</v>
      </c>
    </row>
    <row r="209" spans="1:12" ht="15" customHeight="1" x14ac:dyDescent="0.2">
      <c r="A209" s="277"/>
      <c r="B209" s="279">
        <v>30</v>
      </c>
      <c r="C209" s="91" t="s">
        <v>315</v>
      </c>
      <c r="D209" s="1" t="s">
        <v>5</v>
      </c>
      <c r="E209" s="293">
        <v>3515350</v>
      </c>
      <c r="F209" s="94">
        <v>577.12</v>
      </c>
      <c r="G209" s="196">
        <v>0</v>
      </c>
      <c r="H209" s="104" t="s">
        <v>800</v>
      </c>
      <c r="I209" s="104">
        <v>0</v>
      </c>
      <c r="J209" s="108" t="s">
        <v>137</v>
      </c>
      <c r="K209" s="108" t="s">
        <v>137</v>
      </c>
      <c r="L209" s="108" t="s">
        <v>137</v>
      </c>
    </row>
    <row r="210" spans="1:12" ht="15" customHeight="1" x14ac:dyDescent="0.2">
      <c r="A210" s="277"/>
      <c r="B210" s="279">
        <v>30</v>
      </c>
      <c r="C210" s="91" t="s">
        <v>316</v>
      </c>
      <c r="D210" s="1" t="s">
        <v>8</v>
      </c>
      <c r="E210" s="293">
        <v>3515400</v>
      </c>
      <c r="F210" s="94">
        <v>429.46</v>
      </c>
      <c r="G210" s="196">
        <v>0</v>
      </c>
      <c r="H210" s="104" t="s">
        <v>800</v>
      </c>
      <c r="I210" s="104">
        <v>0</v>
      </c>
      <c r="J210" s="108" t="s">
        <v>137</v>
      </c>
      <c r="K210" s="108" t="s">
        <v>137</v>
      </c>
      <c r="L210" s="108" t="s">
        <v>137</v>
      </c>
    </row>
    <row r="211" spans="1:12" ht="15" customHeight="1" x14ac:dyDescent="0.2">
      <c r="A211" s="277"/>
      <c r="B211" s="279">
        <v>30</v>
      </c>
      <c r="C211" s="91" t="s">
        <v>317</v>
      </c>
      <c r="D211" s="1" t="s">
        <v>17</v>
      </c>
      <c r="E211" s="293">
        <v>3515608</v>
      </c>
      <c r="F211" s="94">
        <v>170.11</v>
      </c>
      <c r="G211" s="196">
        <v>0</v>
      </c>
      <c r="H211" s="104" t="s">
        <v>800</v>
      </c>
      <c r="I211" s="104">
        <v>0</v>
      </c>
      <c r="J211" s="108" t="s">
        <v>137</v>
      </c>
      <c r="K211" s="108" t="s">
        <v>137</v>
      </c>
      <c r="L211" s="108" t="s">
        <v>137</v>
      </c>
    </row>
    <row r="212" spans="1:12" ht="15" customHeight="1" x14ac:dyDescent="0.2">
      <c r="A212" s="277"/>
      <c r="B212" s="279">
        <v>30</v>
      </c>
      <c r="C212" s="91" t="s">
        <v>318</v>
      </c>
      <c r="D212" s="1" t="s">
        <v>17</v>
      </c>
      <c r="E212" s="293">
        <v>3515509</v>
      </c>
      <c r="F212" s="94">
        <v>549.54999999999995</v>
      </c>
      <c r="G212" s="196">
        <v>0</v>
      </c>
      <c r="H212" s="104" t="s">
        <v>800</v>
      </c>
      <c r="I212" s="104">
        <v>0</v>
      </c>
      <c r="J212" s="108" t="s">
        <v>137</v>
      </c>
      <c r="K212" s="108" t="s">
        <v>137</v>
      </c>
      <c r="L212" s="108" t="s">
        <v>137</v>
      </c>
    </row>
    <row r="213" spans="1:12" ht="15" customHeight="1" x14ac:dyDescent="0.2">
      <c r="A213" s="277"/>
      <c r="B213" s="279">
        <v>30</v>
      </c>
      <c r="C213" s="91" t="s">
        <v>319</v>
      </c>
      <c r="D213" s="1" t="s">
        <v>7</v>
      </c>
      <c r="E213" s="293">
        <v>3515657</v>
      </c>
      <c r="F213" s="94">
        <v>100.3</v>
      </c>
      <c r="G213" s="196">
        <v>0</v>
      </c>
      <c r="H213" s="104" t="s">
        <v>800</v>
      </c>
      <c r="I213" s="104">
        <v>0</v>
      </c>
      <c r="J213" s="108" t="s">
        <v>137</v>
      </c>
      <c r="K213" s="108" t="s">
        <v>137</v>
      </c>
      <c r="L213" s="108" t="s">
        <v>137</v>
      </c>
    </row>
    <row r="214" spans="1:12" ht="15" customHeight="1" x14ac:dyDescent="0.2">
      <c r="A214" s="277"/>
      <c r="B214" s="279">
        <v>30</v>
      </c>
      <c r="C214" s="91" t="s">
        <v>320</v>
      </c>
      <c r="D214" s="1" t="s">
        <v>16</v>
      </c>
      <c r="E214" s="293">
        <v>3515707</v>
      </c>
      <c r="F214" s="94">
        <v>30.07</v>
      </c>
      <c r="G214" s="196">
        <v>0</v>
      </c>
      <c r="H214" s="104" t="s">
        <v>800</v>
      </c>
      <c r="I214" s="104">
        <v>0</v>
      </c>
      <c r="J214" s="108" t="s">
        <v>137</v>
      </c>
      <c r="K214" s="108" t="s">
        <v>137</v>
      </c>
      <c r="L214" s="108" t="s">
        <v>137</v>
      </c>
    </row>
    <row r="215" spans="1:12" ht="15" customHeight="1" x14ac:dyDescent="0.2">
      <c r="A215" s="277"/>
      <c r="B215" s="279">
        <v>30</v>
      </c>
      <c r="C215" s="91" t="s">
        <v>321</v>
      </c>
      <c r="D215" s="1" t="s">
        <v>4</v>
      </c>
      <c r="E215" s="293">
        <v>3515806</v>
      </c>
      <c r="F215" s="94">
        <v>225.12</v>
      </c>
      <c r="G215" s="196">
        <v>0</v>
      </c>
      <c r="H215" s="104" t="s">
        <v>800</v>
      </c>
      <c r="I215" s="104">
        <v>0</v>
      </c>
      <c r="J215" s="108" t="s">
        <v>137</v>
      </c>
      <c r="K215" s="108" t="s">
        <v>137</v>
      </c>
      <c r="L215" s="108" t="s">
        <v>137</v>
      </c>
    </row>
    <row r="216" spans="1:12" ht="15" customHeight="1" x14ac:dyDescent="0.2">
      <c r="A216" s="277"/>
      <c r="B216" s="279">
        <v>30</v>
      </c>
      <c r="C216" s="91" t="s">
        <v>322</v>
      </c>
      <c r="D216" s="1" t="s">
        <v>1</v>
      </c>
      <c r="E216" s="293">
        <v>3515905</v>
      </c>
      <c r="F216" s="94">
        <v>203.66</v>
      </c>
      <c r="G216" s="196">
        <v>0</v>
      </c>
      <c r="H216" s="104" t="s">
        <v>800</v>
      </c>
      <c r="I216" s="104">
        <v>0</v>
      </c>
      <c r="J216" s="108" t="s">
        <v>137</v>
      </c>
      <c r="K216" s="108" t="s">
        <v>137</v>
      </c>
      <c r="L216" s="108" t="s">
        <v>137</v>
      </c>
    </row>
    <row r="217" spans="1:12" ht="15" customHeight="1" x14ac:dyDescent="0.2">
      <c r="A217" s="277"/>
      <c r="B217" s="279">
        <v>30</v>
      </c>
      <c r="C217" s="91" t="s">
        <v>323</v>
      </c>
      <c r="D217" s="1" t="s">
        <v>4</v>
      </c>
      <c r="E217" s="293">
        <v>3516002</v>
      </c>
      <c r="F217" s="94">
        <v>524.91</v>
      </c>
      <c r="G217" s="196">
        <v>0</v>
      </c>
      <c r="H217" s="104" t="s">
        <v>800</v>
      </c>
      <c r="I217" s="104">
        <v>0</v>
      </c>
      <c r="J217" s="108" t="s">
        <v>137</v>
      </c>
      <c r="K217" s="108" t="s">
        <v>137</v>
      </c>
      <c r="L217" s="108" t="s">
        <v>137</v>
      </c>
    </row>
    <row r="218" spans="1:12" ht="15" customHeight="1" x14ac:dyDescent="0.2">
      <c r="A218" s="277"/>
      <c r="B218" s="279">
        <v>30</v>
      </c>
      <c r="C218" s="91" t="s">
        <v>324</v>
      </c>
      <c r="D218" s="1" t="s">
        <v>7</v>
      </c>
      <c r="E218" s="293">
        <v>3516101</v>
      </c>
      <c r="F218" s="94">
        <v>227.36</v>
      </c>
      <c r="G218" s="196">
        <v>0</v>
      </c>
      <c r="H218" s="104" t="s">
        <v>800</v>
      </c>
      <c r="I218" s="104">
        <v>0</v>
      </c>
      <c r="J218" s="108" t="s">
        <v>137</v>
      </c>
      <c r="K218" s="108" t="s">
        <v>137</v>
      </c>
      <c r="L218" s="108" t="s">
        <v>137</v>
      </c>
    </row>
    <row r="219" spans="1:12" ht="15" customHeight="1" x14ac:dyDescent="0.2">
      <c r="A219" s="277"/>
      <c r="B219" s="279">
        <v>30</v>
      </c>
      <c r="C219" s="91" t="s">
        <v>325</v>
      </c>
      <c r="D219" s="1" t="s">
        <v>51</v>
      </c>
      <c r="E219" s="293">
        <v>3516200</v>
      </c>
      <c r="F219" s="94">
        <v>607.33000000000004</v>
      </c>
      <c r="G219" s="196">
        <v>0</v>
      </c>
      <c r="H219" s="104" t="s">
        <v>800</v>
      </c>
      <c r="I219" s="104">
        <v>0</v>
      </c>
      <c r="J219" s="108" t="s">
        <v>137</v>
      </c>
      <c r="K219" s="108" t="s">
        <v>137</v>
      </c>
      <c r="L219" s="108" t="s">
        <v>137</v>
      </c>
    </row>
    <row r="220" spans="1:12" ht="15" customHeight="1" x14ac:dyDescent="0.2">
      <c r="A220" s="277"/>
      <c r="B220" s="279">
        <v>30</v>
      </c>
      <c r="C220" s="91" t="s">
        <v>326</v>
      </c>
      <c r="D220" s="1" t="s">
        <v>16</v>
      </c>
      <c r="E220" s="293">
        <v>3516309</v>
      </c>
      <c r="F220" s="94">
        <v>49.16</v>
      </c>
      <c r="G220" s="196">
        <v>0</v>
      </c>
      <c r="H220" s="104" t="s">
        <v>800</v>
      </c>
      <c r="I220" s="104">
        <v>0</v>
      </c>
      <c r="J220" s="108" t="s">
        <v>137</v>
      </c>
      <c r="K220" s="108" t="s">
        <v>137</v>
      </c>
      <c r="L220" s="108" t="s">
        <v>137</v>
      </c>
    </row>
    <row r="221" spans="1:12" ht="15" customHeight="1" x14ac:dyDescent="0.2">
      <c r="A221" s="277"/>
      <c r="B221" s="279">
        <v>30</v>
      </c>
      <c r="C221" s="91" t="s">
        <v>327</v>
      </c>
      <c r="D221" s="1" t="s">
        <v>16</v>
      </c>
      <c r="E221" s="293">
        <v>3516408</v>
      </c>
      <c r="F221" s="94">
        <v>133.93</v>
      </c>
      <c r="G221" s="196">
        <v>0</v>
      </c>
      <c r="H221" s="104" t="s">
        <v>800</v>
      </c>
      <c r="I221" s="104">
        <v>40</v>
      </c>
      <c r="J221" s="108" t="s">
        <v>137</v>
      </c>
      <c r="K221" s="108" t="s">
        <v>137</v>
      </c>
      <c r="L221" s="108" t="s">
        <v>137</v>
      </c>
    </row>
    <row r="222" spans="1:12" ht="15" customHeight="1" x14ac:dyDescent="0.2">
      <c r="A222" s="277"/>
      <c r="B222" s="279">
        <v>30</v>
      </c>
      <c r="C222" s="91" t="s">
        <v>328</v>
      </c>
      <c r="D222" s="1" t="s">
        <v>3</v>
      </c>
      <c r="E222" s="293">
        <v>3516507</v>
      </c>
      <c r="F222" s="94">
        <v>138.53</v>
      </c>
      <c r="G222" s="196">
        <v>0</v>
      </c>
      <c r="H222" s="104" t="s">
        <v>800</v>
      </c>
      <c r="I222" s="104">
        <v>0</v>
      </c>
      <c r="J222" s="108" t="s">
        <v>137</v>
      </c>
      <c r="K222" s="108" t="s">
        <v>137</v>
      </c>
      <c r="L222" s="108" t="s">
        <v>137</v>
      </c>
    </row>
    <row r="223" spans="1:12" ht="15" customHeight="1" x14ac:dyDescent="0.2">
      <c r="A223" s="277"/>
      <c r="B223" s="279">
        <v>30</v>
      </c>
      <c r="C223" s="91" t="s">
        <v>329</v>
      </c>
      <c r="D223" s="1" t="s">
        <v>7</v>
      </c>
      <c r="E223" s="293">
        <v>3516606</v>
      </c>
      <c r="F223" s="94">
        <v>355.79</v>
      </c>
      <c r="G223" s="196">
        <v>0</v>
      </c>
      <c r="H223" s="104" t="s">
        <v>800</v>
      </c>
      <c r="I223" s="104">
        <v>0</v>
      </c>
      <c r="J223" s="108" t="s">
        <v>137</v>
      </c>
      <c r="K223" s="108" t="s">
        <v>137</v>
      </c>
      <c r="L223" s="108" t="s">
        <v>137</v>
      </c>
    </row>
    <row r="224" spans="1:12" ht="15" customHeight="1" x14ac:dyDescent="0.2">
      <c r="A224" s="277"/>
      <c r="B224" s="279">
        <v>30</v>
      </c>
      <c r="C224" s="91" t="s">
        <v>330</v>
      </c>
      <c r="D224" s="1" t="s">
        <v>3</v>
      </c>
      <c r="E224" s="293">
        <v>3516705</v>
      </c>
      <c r="F224" s="94">
        <v>555.77</v>
      </c>
      <c r="G224" s="196">
        <v>0</v>
      </c>
      <c r="H224" s="104" t="s">
        <v>800</v>
      </c>
      <c r="I224" s="104">
        <v>0</v>
      </c>
      <c r="J224" s="108" t="s">
        <v>137</v>
      </c>
      <c r="K224" s="108" t="s">
        <v>137</v>
      </c>
      <c r="L224" s="108" t="s">
        <v>137</v>
      </c>
    </row>
    <row r="225" spans="1:12" ht="15" customHeight="1" x14ac:dyDescent="0.2">
      <c r="A225" s="277"/>
      <c r="B225" s="279">
        <v>30</v>
      </c>
      <c r="C225" s="91" t="s">
        <v>331</v>
      </c>
      <c r="D225" s="1" t="s">
        <v>2</v>
      </c>
      <c r="E225" s="293">
        <v>3516804</v>
      </c>
      <c r="F225" s="94">
        <v>180.82</v>
      </c>
      <c r="G225" s="196">
        <v>0</v>
      </c>
      <c r="H225" s="104" t="s">
        <v>800</v>
      </c>
      <c r="I225" s="104">
        <v>0</v>
      </c>
      <c r="J225" s="108" t="s">
        <v>137</v>
      </c>
      <c r="K225" s="108" t="s">
        <v>137</v>
      </c>
      <c r="L225" s="108" t="s">
        <v>137</v>
      </c>
    </row>
    <row r="226" spans="1:12" ht="15" customHeight="1" x14ac:dyDescent="0.2">
      <c r="A226" s="277"/>
      <c r="B226" s="279">
        <v>30</v>
      </c>
      <c r="C226" s="91" t="s">
        <v>332</v>
      </c>
      <c r="D226" s="1" t="s">
        <v>10</v>
      </c>
      <c r="E226" s="293">
        <v>3516853</v>
      </c>
      <c r="F226" s="94">
        <v>243.71</v>
      </c>
      <c r="G226" s="196">
        <v>0</v>
      </c>
      <c r="H226" s="104" t="s">
        <v>800</v>
      </c>
      <c r="I226" s="104">
        <v>0</v>
      </c>
      <c r="J226" s="108" t="s">
        <v>137</v>
      </c>
      <c r="K226" s="108" t="s">
        <v>137</v>
      </c>
      <c r="L226" s="108" t="s">
        <v>137</v>
      </c>
    </row>
    <row r="227" spans="1:12" ht="15" customHeight="1" x14ac:dyDescent="0.2">
      <c r="A227" s="277"/>
      <c r="B227" s="279">
        <v>30</v>
      </c>
      <c r="C227" s="91" t="s">
        <v>333</v>
      </c>
      <c r="D227" s="1" t="s">
        <v>1</v>
      </c>
      <c r="E227" s="293">
        <v>3516903</v>
      </c>
      <c r="F227" s="94">
        <v>493.28</v>
      </c>
      <c r="G227" s="196">
        <v>0</v>
      </c>
      <c r="H227" s="104" t="s">
        <v>800</v>
      </c>
      <c r="I227" s="104">
        <v>0</v>
      </c>
      <c r="J227" s="108" t="s">
        <v>137</v>
      </c>
      <c r="K227" s="108" t="s">
        <v>137</v>
      </c>
      <c r="L227" s="108" t="s">
        <v>137</v>
      </c>
    </row>
    <row r="228" spans="1:12" ht="15" customHeight="1" x14ac:dyDescent="0.2">
      <c r="A228" s="277"/>
      <c r="B228" s="279">
        <v>30</v>
      </c>
      <c r="C228" s="91" t="s">
        <v>334</v>
      </c>
      <c r="D228" s="1" t="s">
        <v>3</v>
      </c>
      <c r="E228" s="293">
        <v>3517000</v>
      </c>
      <c r="F228" s="94">
        <v>675.43</v>
      </c>
      <c r="G228" s="196">
        <v>0</v>
      </c>
      <c r="H228" s="104" t="s">
        <v>800</v>
      </c>
      <c r="I228" s="104">
        <v>0</v>
      </c>
      <c r="J228" s="108" t="s">
        <v>137</v>
      </c>
      <c r="K228" s="108" t="s">
        <v>137</v>
      </c>
      <c r="L228" s="108" t="s">
        <v>137</v>
      </c>
    </row>
    <row r="229" spans="1:12" ht="15" customHeight="1" x14ac:dyDescent="0.2">
      <c r="A229" s="277"/>
      <c r="B229" s="279">
        <v>30</v>
      </c>
      <c r="C229" s="91" t="s">
        <v>335</v>
      </c>
      <c r="D229" s="1" t="s">
        <v>2</v>
      </c>
      <c r="E229" s="293">
        <v>3517109</v>
      </c>
      <c r="F229" s="94">
        <v>274.12</v>
      </c>
      <c r="G229" s="196">
        <v>0</v>
      </c>
      <c r="H229" s="104" t="s">
        <v>800</v>
      </c>
      <c r="I229" s="104">
        <v>0</v>
      </c>
      <c r="J229" s="108" t="s">
        <v>137</v>
      </c>
      <c r="K229" s="108" t="s">
        <v>137</v>
      </c>
      <c r="L229" s="108" t="s">
        <v>137</v>
      </c>
    </row>
    <row r="230" spans="1:12" ht="15" customHeight="1" x14ac:dyDescent="0.2">
      <c r="A230" s="277"/>
      <c r="B230" s="279">
        <v>30</v>
      </c>
      <c r="C230" s="91" t="s">
        <v>336</v>
      </c>
      <c r="D230" s="1" t="s">
        <v>0</v>
      </c>
      <c r="E230" s="293">
        <v>3517208</v>
      </c>
      <c r="F230" s="94">
        <v>269.3</v>
      </c>
      <c r="G230" s="196">
        <v>0</v>
      </c>
      <c r="H230" s="104" t="s">
        <v>800</v>
      </c>
      <c r="I230" s="104">
        <v>0</v>
      </c>
      <c r="J230" s="108" t="s">
        <v>137</v>
      </c>
      <c r="K230" s="108" t="s">
        <v>137</v>
      </c>
      <c r="L230" s="108" t="s">
        <v>137</v>
      </c>
    </row>
    <row r="231" spans="1:12" ht="15" customHeight="1" x14ac:dyDescent="0.2">
      <c r="A231" s="277"/>
      <c r="B231" s="279">
        <v>30</v>
      </c>
      <c r="C231" s="91" t="s">
        <v>337</v>
      </c>
      <c r="D231" s="1" t="s">
        <v>3</v>
      </c>
      <c r="E231" s="293">
        <v>3517307</v>
      </c>
      <c r="F231" s="94">
        <v>217.45</v>
      </c>
      <c r="G231" s="196">
        <v>0</v>
      </c>
      <c r="H231" s="104" t="s">
        <v>800</v>
      </c>
      <c r="I231" s="104">
        <v>0</v>
      </c>
      <c r="J231" s="108" t="s">
        <v>137</v>
      </c>
      <c r="K231" s="108" t="s">
        <v>137</v>
      </c>
      <c r="L231" s="108" t="s">
        <v>137</v>
      </c>
    </row>
    <row r="232" spans="1:12" ht="15" customHeight="1" x14ac:dyDescent="0.2">
      <c r="A232" s="277"/>
      <c r="B232" s="279">
        <v>30</v>
      </c>
      <c r="C232" s="91" t="s">
        <v>338</v>
      </c>
      <c r="D232" s="1" t="s">
        <v>51</v>
      </c>
      <c r="E232" s="293">
        <v>3517406</v>
      </c>
      <c r="F232" s="94">
        <v>1258.67</v>
      </c>
      <c r="G232" s="196">
        <v>0</v>
      </c>
      <c r="H232" s="104" t="s">
        <v>800</v>
      </c>
      <c r="I232" s="104">
        <v>0</v>
      </c>
      <c r="J232" s="108" t="s">
        <v>137</v>
      </c>
      <c r="K232" s="108" t="s">
        <v>137</v>
      </c>
      <c r="L232" s="108" t="s">
        <v>137</v>
      </c>
    </row>
    <row r="233" spans="1:12" ht="15" customHeight="1" x14ac:dyDescent="0.2">
      <c r="A233" s="277"/>
      <c r="B233" s="279">
        <v>30</v>
      </c>
      <c r="C233" s="91" t="s">
        <v>339</v>
      </c>
      <c r="D233" s="1" t="s">
        <v>17</v>
      </c>
      <c r="E233" s="293">
        <v>3517505</v>
      </c>
      <c r="F233" s="94">
        <v>325.02999999999997</v>
      </c>
      <c r="G233" s="196">
        <v>0</v>
      </c>
      <c r="H233" s="104" t="s">
        <v>800</v>
      </c>
      <c r="I233" s="104">
        <v>0</v>
      </c>
      <c r="J233" s="108" t="s">
        <v>137</v>
      </c>
      <c r="K233" s="108" t="s">
        <v>137</v>
      </c>
      <c r="L233" s="108" t="s">
        <v>137</v>
      </c>
    </row>
    <row r="234" spans="1:12" ht="15" customHeight="1" x14ac:dyDescent="0.2">
      <c r="A234" s="277"/>
      <c r="B234" s="279">
        <v>30</v>
      </c>
      <c r="C234" s="91" t="s">
        <v>340</v>
      </c>
      <c r="D234" s="1" t="s">
        <v>8</v>
      </c>
      <c r="E234" s="293">
        <v>3517604</v>
      </c>
      <c r="F234" s="94">
        <v>407.62</v>
      </c>
      <c r="G234" s="196">
        <v>0</v>
      </c>
      <c r="H234" s="104" t="s">
        <v>800</v>
      </c>
      <c r="I234" s="104">
        <v>0</v>
      </c>
      <c r="J234" s="108" t="s">
        <v>137</v>
      </c>
      <c r="K234" s="108" t="s">
        <v>137</v>
      </c>
      <c r="L234" s="108" t="s">
        <v>137</v>
      </c>
    </row>
    <row r="235" spans="1:12" ht="15" customHeight="1" x14ac:dyDescent="0.2">
      <c r="A235" s="277"/>
      <c r="B235" s="279">
        <v>30</v>
      </c>
      <c r="C235" s="91" t="s">
        <v>341</v>
      </c>
      <c r="D235" s="1" t="s">
        <v>51</v>
      </c>
      <c r="E235" s="293">
        <v>3517703</v>
      </c>
      <c r="F235" s="94">
        <v>362.62</v>
      </c>
      <c r="G235" s="196">
        <v>0</v>
      </c>
      <c r="H235" s="104" t="s">
        <v>800</v>
      </c>
      <c r="I235" s="104">
        <v>0</v>
      </c>
      <c r="J235" s="108" t="s">
        <v>137</v>
      </c>
      <c r="K235" s="108" t="s">
        <v>137</v>
      </c>
      <c r="L235" s="108" t="s">
        <v>137</v>
      </c>
    </row>
    <row r="236" spans="1:12" ht="15" customHeight="1" x14ac:dyDescent="0.2">
      <c r="A236" s="277"/>
      <c r="B236" s="279">
        <v>30</v>
      </c>
      <c r="C236" s="91" t="s">
        <v>342</v>
      </c>
      <c r="D236" s="1" t="s">
        <v>2</v>
      </c>
      <c r="E236" s="293">
        <v>3517802</v>
      </c>
      <c r="F236" s="94">
        <v>568.4</v>
      </c>
      <c r="G236" s="196">
        <v>0</v>
      </c>
      <c r="H236" s="104" t="s">
        <v>800</v>
      </c>
      <c r="I236" s="104">
        <v>0</v>
      </c>
      <c r="J236" s="108" t="s">
        <v>137</v>
      </c>
      <c r="K236" s="108" t="s">
        <v>137</v>
      </c>
      <c r="L236" s="108" t="s">
        <v>137</v>
      </c>
    </row>
    <row r="237" spans="1:12" ht="15" customHeight="1" x14ac:dyDescent="0.2">
      <c r="A237" s="277"/>
      <c r="B237" s="279">
        <v>30</v>
      </c>
      <c r="C237" s="91" t="s">
        <v>343</v>
      </c>
      <c r="D237" s="1" t="s">
        <v>11</v>
      </c>
      <c r="E237" s="293">
        <v>3517901</v>
      </c>
      <c r="F237" s="94">
        <v>638.82000000000005</v>
      </c>
      <c r="G237" s="196">
        <v>0</v>
      </c>
      <c r="H237" s="104" t="s">
        <v>800</v>
      </c>
      <c r="I237" s="104">
        <v>0</v>
      </c>
      <c r="J237" s="108" t="s">
        <v>137</v>
      </c>
      <c r="K237" s="108" t="s">
        <v>137</v>
      </c>
      <c r="L237" s="108" t="s">
        <v>137</v>
      </c>
    </row>
    <row r="238" spans="1:12" ht="15" customHeight="1" x14ac:dyDescent="0.2">
      <c r="A238" s="277"/>
      <c r="B238" s="279">
        <v>30</v>
      </c>
      <c r="C238" s="91" t="s">
        <v>344</v>
      </c>
      <c r="D238" s="1" t="s">
        <v>17</v>
      </c>
      <c r="E238" s="293">
        <v>3518008</v>
      </c>
      <c r="F238" s="94">
        <v>84.53</v>
      </c>
      <c r="G238" s="196">
        <v>0</v>
      </c>
      <c r="H238" s="104" t="s">
        <v>800</v>
      </c>
      <c r="I238" s="104">
        <v>0</v>
      </c>
      <c r="J238" s="108" t="s">
        <v>137</v>
      </c>
      <c r="K238" s="108" t="s">
        <v>137</v>
      </c>
      <c r="L238" s="108" t="s">
        <v>137</v>
      </c>
    </row>
    <row r="239" spans="1:12" ht="15" customHeight="1" x14ac:dyDescent="0.2">
      <c r="A239" s="277"/>
      <c r="B239" s="279">
        <v>30</v>
      </c>
      <c r="C239" s="91" t="s">
        <v>345</v>
      </c>
      <c r="D239" s="1" t="s">
        <v>0</v>
      </c>
      <c r="E239" s="293">
        <v>3518107</v>
      </c>
      <c r="F239" s="94">
        <v>461.8</v>
      </c>
      <c r="G239" s="196">
        <v>0</v>
      </c>
      <c r="H239" s="104" t="s">
        <v>800</v>
      </c>
      <c r="I239" s="104">
        <v>0</v>
      </c>
      <c r="J239" s="108" t="s">
        <v>137</v>
      </c>
      <c r="K239" s="108" t="s">
        <v>137</v>
      </c>
      <c r="L239" s="108" t="s">
        <v>137</v>
      </c>
    </row>
    <row r="240" spans="1:12" ht="15" customHeight="1" x14ac:dyDescent="0.2">
      <c r="A240" s="277"/>
      <c r="B240" s="279">
        <v>30</v>
      </c>
      <c r="C240" s="91" t="s">
        <v>346</v>
      </c>
      <c r="D240" s="1" t="s">
        <v>2</v>
      </c>
      <c r="E240" s="293">
        <v>3518206</v>
      </c>
      <c r="F240" s="94">
        <v>956.58</v>
      </c>
      <c r="G240" s="196">
        <v>0</v>
      </c>
      <c r="H240" s="104" t="s">
        <v>800</v>
      </c>
      <c r="I240" s="104">
        <v>0</v>
      </c>
      <c r="J240" s="108" t="s">
        <v>137</v>
      </c>
      <c r="K240" s="108" t="s">
        <v>137</v>
      </c>
      <c r="L240" s="108" t="s">
        <v>137</v>
      </c>
    </row>
    <row r="241" spans="1:12" ht="15" customHeight="1" x14ac:dyDescent="0.2">
      <c r="A241" s="277"/>
      <c r="B241" s="279">
        <v>30</v>
      </c>
      <c r="C241" s="91" t="s">
        <v>347</v>
      </c>
      <c r="D241" s="1" t="s">
        <v>6</v>
      </c>
      <c r="E241" s="293">
        <v>3518305</v>
      </c>
      <c r="F241" s="94">
        <v>270.5</v>
      </c>
      <c r="G241" s="196">
        <v>0</v>
      </c>
      <c r="H241" s="104" t="s">
        <v>800</v>
      </c>
      <c r="I241" s="104">
        <v>0</v>
      </c>
      <c r="J241" s="108" t="s">
        <v>137</v>
      </c>
      <c r="K241" s="108" t="s">
        <v>137</v>
      </c>
      <c r="L241" s="108" t="s">
        <v>137</v>
      </c>
    </row>
    <row r="242" spans="1:12" ht="15" customHeight="1" x14ac:dyDescent="0.2">
      <c r="A242" s="277"/>
      <c r="B242" s="279">
        <v>30</v>
      </c>
      <c r="C242" s="91" t="s">
        <v>348</v>
      </c>
      <c r="D242" s="1" t="s">
        <v>6</v>
      </c>
      <c r="E242" s="293">
        <v>3518404</v>
      </c>
      <c r="F242" s="94">
        <v>751.44</v>
      </c>
      <c r="G242" s="196">
        <v>0</v>
      </c>
      <c r="H242" s="104" t="s">
        <v>800</v>
      </c>
      <c r="I242" s="104">
        <v>0</v>
      </c>
      <c r="J242" s="108" t="s">
        <v>137</v>
      </c>
      <c r="K242" s="108" t="s">
        <v>137</v>
      </c>
      <c r="L242" s="108" t="s">
        <v>137</v>
      </c>
    </row>
    <row r="243" spans="1:12" ht="15" customHeight="1" x14ac:dyDescent="0.2">
      <c r="A243" s="277"/>
      <c r="B243" s="279">
        <v>30</v>
      </c>
      <c r="C243" s="91" t="s">
        <v>349</v>
      </c>
      <c r="D243" s="1" t="s">
        <v>8</v>
      </c>
      <c r="E243" s="293">
        <v>3518503</v>
      </c>
      <c r="F243" s="94">
        <v>566.26</v>
      </c>
      <c r="G243" s="196">
        <v>0</v>
      </c>
      <c r="H243" s="104" t="s">
        <v>800</v>
      </c>
      <c r="I243" s="104">
        <v>0</v>
      </c>
      <c r="J243" s="108" t="s">
        <v>137</v>
      </c>
      <c r="K243" s="108" t="s">
        <v>137</v>
      </c>
      <c r="L243" s="108" t="s">
        <v>137</v>
      </c>
    </row>
    <row r="244" spans="1:12" ht="15" customHeight="1" x14ac:dyDescent="0.2">
      <c r="A244" s="277"/>
      <c r="B244" s="279">
        <v>30</v>
      </c>
      <c r="C244" s="91" t="s">
        <v>350</v>
      </c>
      <c r="D244" s="1" t="s">
        <v>18</v>
      </c>
      <c r="E244" s="293">
        <v>3518602</v>
      </c>
      <c r="F244" s="94">
        <v>270.45</v>
      </c>
      <c r="G244" s="196">
        <v>0</v>
      </c>
      <c r="H244" s="104" t="s">
        <v>800</v>
      </c>
      <c r="I244" s="104">
        <v>0</v>
      </c>
      <c r="J244" s="108" t="s">
        <v>137</v>
      </c>
      <c r="K244" s="108" t="s">
        <v>137</v>
      </c>
      <c r="L244" s="108" t="s">
        <v>137</v>
      </c>
    </row>
    <row r="245" spans="1:12" ht="15" customHeight="1" x14ac:dyDescent="0.2">
      <c r="A245" s="277"/>
      <c r="B245" s="279">
        <v>30</v>
      </c>
      <c r="C245" s="91" t="s">
        <v>351</v>
      </c>
      <c r="D245" s="1" t="s">
        <v>14</v>
      </c>
      <c r="E245" s="293">
        <v>3518701</v>
      </c>
      <c r="F245" s="94">
        <v>142.59</v>
      </c>
      <c r="G245" s="196">
        <v>0</v>
      </c>
      <c r="H245" s="104" t="s">
        <v>800</v>
      </c>
      <c r="I245" s="104">
        <v>0</v>
      </c>
      <c r="J245" s="108" t="s">
        <v>137</v>
      </c>
      <c r="K245" s="108" t="s">
        <v>137</v>
      </c>
      <c r="L245" s="108" t="s">
        <v>137</v>
      </c>
    </row>
    <row r="246" spans="1:12" ht="15" customHeight="1" x14ac:dyDescent="0.2">
      <c r="A246" s="277"/>
      <c r="B246" s="279">
        <v>30</v>
      </c>
      <c r="C246" s="91" t="s">
        <v>352</v>
      </c>
      <c r="D246" s="1" t="s">
        <v>16</v>
      </c>
      <c r="E246" s="293">
        <v>3518800</v>
      </c>
      <c r="F246" s="94">
        <v>318.01</v>
      </c>
      <c r="G246" s="196">
        <v>0.15376241247074671</v>
      </c>
      <c r="H246" s="104" t="s">
        <v>800</v>
      </c>
      <c r="I246" s="104">
        <v>0</v>
      </c>
      <c r="J246" s="108" t="s">
        <v>137</v>
      </c>
      <c r="K246" s="108" t="s">
        <v>137</v>
      </c>
      <c r="L246" s="108" t="s">
        <v>137</v>
      </c>
    </row>
    <row r="247" spans="1:12" ht="15" customHeight="1" x14ac:dyDescent="0.2">
      <c r="A247" s="277"/>
      <c r="B247" s="279">
        <v>30</v>
      </c>
      <c r="C247" s="91" t="s">
        <v>353</v>
      </c>
      <c r="D247" s="1" t="s">
        <v>18</v>
      </c>
      <c r="E247" s="293">
        <v>3518859</v>
      </c>
      <c r="F247" s="94">
        <v>412.64</v>
      </c>
      <c r="G247" s="196">
        <v>0</v>
      </c>
      <c r="H247" s="104" t="s">
        <v>800</v>
      </c>
      <c r="I247" s="104">
        <v>0</v>
      </c>
      <c r="J247" s="108" t="s">
        <v>137</v>
      </c>
      <c r="K247" s="108" t="s">
        <v>137</v>
      </c>
      <c r="L247" s="108" t="s">
        <v>137</v>
      </c>
    </row>
    <row r="248" spans="1:12" ht="15" customHeight="1" x14ac:dyDescent="0.2">
      <c r="A248" s="277"/>
      <c r="B248" s="279">
        <v>30</v>
      </c>
      <c r="C248" s="91" t="s">
        <v>354</v>
      </c>
      <c r="D248" s="1" t="s">
        <v>1</v>
      </c>
      <c r="E248" s="293">
        <v>3518909</v>
      </c>
      <c r="F248" s="94">
        <v>253.67</v>
      </c>
      <c r="G248" s="196">
        <v>0</v>
      </c>
      <c r="H248" s="104" t="s">
        <v>800</v>
      </c>
      <c r="I248" s="104">
        <v>0</v>
      </c>
      <c r="J248" s="108" t="s">
        <v>137</v>
      </c>
      <c r="K248" s="108" t="s">
        <v>137</v>
      </c>
      <c r="L248" s="108" t="s">
        <v>137</v>
      </c>
    </row>
    <row r="249" spans="1:12" ht="15" customHeight="1" x14ac:dyDescent="0.2">
      <c r="A249" s="277"/>
      <c r="B249" s="279">
        <v>30</v>
      </c>
      <c r="C249" s="91" t="s">
        <v>355</v>
      </c>
      <c r="D249" s="1" t="s">
        <v>3</v>
      </c>
      <c r="E249" s="293">
        <v>3519006</v>
      </c>
      <c r="F249" s="94">
        <v>365.14</v>
      </c>
      <c r="G249" s="196">
        <v>0</v>
      </c>
      <c r="H249" s="104" t="s">
        <v>800</v>
      </c>
      <c r="I249" s="104">
        <v>0</v>
      </c>
      <c r="J249" s="108" t="s">
        <v>137</v>
      </c>
      <c r="K249" s="108" t="s">
        <v>137</v>
      </c>
      <c r="L249" s="108" t="s">
        <v>137</v>
      </c>
    </row>
    <row r="250" spans="1:12" ht="15" customHeight="1" x14ac:dyDescent="0.2">
      <c r="A250" s="277"/>
      <c r="B250" s="279">
        <v>30</v>
      </c>
      <c r="C250" s="91" t="s">
        <v>356</v>
      </c>
      <c r="D250" s="1" t="s">
        <v>9</v>
      </c>
      <c r="E250" s="293">
        <v>3519055</v>
      </c>
      <c r="F250" s="94">
        <v>64.28</v>
      </c>
      <c r="G250" s="196">
        <v>0</v>
      </c>
      <c r="H250" s="104" t="s">
        <v>800</v>
      </c>
      <c r="I250" s="104">
        <v>0</v>
      </c>
      <c r="J250" s="108" t="s">
        <v>137</v>
      </c>
      <c r="K250" s="108" t="s">
        <v>137</v>
      </c>
      <c r="L250" s="108" t="s">
        <v>137</v>
      </c>
    </row>
    <row r="251" spans="1:12" ht="15" customHeight="1" x14ac:dyDescent="0.2">
      <c r="A251" s="277"/>
      <c r="B251" s="279">
        <v>30</v>
      </c>
      <c r="C251" s="91" t="s">
        <v>357</v>
      </c>
      <c r="D251" s="1" t="s">
        <v>9</v>
      </c>
      <c r="E251" s="293">
        <v>3519071</v>
      </c>
      <c r="F251" s="94">
        <v>62.22</v>
      </c>
      <c r="G251" s="196">
        <v>0.92901835275755873</v>
      </c>
      <c r="H251" s="104" t="s">
        <v>800</v>
      </c>
      <c r="I251" s="104">
        <v>81</v>
      </c>
      <c r="J251" s="108" t="s">
        <v>137</v>
      </c>
      <c r="K251" s="108" t="s">
        <v>137</v>
      </c>
      <c r="L251" s="108" t="s">
        <v>137</v>
      </c>
    </row>
    <row r="252" spans="1:12" ht="15" customHeight="1" x14ac:dyDescent="0.2">
      <c r="A252" s="277"/>
      <c r="B252" s="279">
        <v>30</v>
      </c>
      <c r="C252" s="91" t="s">
        <v>358</v>
      </c>
      <c r="D252" s="1" t="s">
        <v>10</v>
      </c>
      <c r="E252" s="293">
        <v>3519105</v>
      </c>
      <c r="F252" s="94">
        <v>548.03</v>
      </c>
      <c r="G252" s="196">
        <v>0</v>
      </c>
      <c r="H252" s="104" t="s">
        <v>800</v>
      </c>
      <c r="I252" s="104">
        <v>0</v>
      </c>
      <c r="J252" s="108" t="s">
        <v>137</v>
      </c>
      <c r="K252" s="108" t="s">
        <v>137</v>
      </c>
      <c r="L252" s="108" t="s">
        <v>137</v>
      </c>
    </row>
    <row r="253" spans="1:12" ht="15" customHeight="1" x14ac:dyDescent="0.2">
      <c r="A253" s="277"/>
      <c r="B253" s="279">
        <v>30</v>
      </c>
      <c r="C253" s="91" t="s">
        <v>359</v>
      </c>
      <c r="D253" s="1" t="s">
        <v>3</v>
      </c>
      <c r="E253" s="293">
        <v>3519204</v>
      </c>
      <c r="F253" s="94">
        <v>324.02999999999997</v>
      </c>
      <c r="G253" s="196">
        <v>0</v>
      </c>
      <c r="H253" s="104" t="s">
        <v>800</v>
      </c>
      <c r="I253" s="104">
        <v>0</v>
      </c>
      <c r="J253" s="108" t="s">
        <v>137</v>
      </c>
      <c r="K253" s="108" t="s">
        <v>137</v>
      </c>
      <c r="L253" s="108" t="s">
        <v>137</v>
      </c>
    </row>
    <row r="254" spans="1:12" ht="15" customHeight="1" x14ac:dyDescent="0.2">
      <c r="A254" s="277"/>
      <c r="B254" s="279">
        <v>30</v>
      </c>
      <c r="C254" s="91" t="s">
        <v>360</v>
      </c>
      <c r="D254" s="1" t="s">
        <v>7</v>
      </c>
      <c r="E254" s="293">
        <v>3519253</v>
      </c>
      <c r="F254" s="94">
        <v>401.37</v>
      </c>
      <c r="G254" s="196">
        <v>0</v>
      </c>
      <c r="H254" s="104" t="s">
        <v>800</v>
      </c>
      <c r="I254" s="104">
        <v>0</v>
      </c>
      <c r="J254" s="108" t="s">
        <v>137</v>
      </c>
      <c r="K254" s="108" t="s">
        <v>137</v>
      </c>
      <c r="L254" s="108" t="s">
        <v>137</v>
      </c>
    </row>
    <row r="255" spans="1:12" ht="15" customHeight="1" x14ac:dyDescent="0.2">
      <c r="A255" s="277"/>
      <c r="B255" s="279">
        <v>30</v>
      </c>
      <c r="C255" s="91" t="s">
        <v>361</v>
      </c>
      <c r="D255" s="1" t="s">
        <v>10</v>
      </c>
      <c r="E255" s="293">
        <v>3519303</v>
      </c>
      <c r="F255" s="94">
        <v>289.54000000000002</v>
      </c>
      <c r="G255" s="196">
        <v>0</v>
      </c>
      <c r="H255" s="104" t="s">
        <v>800</v>
      </c>
      <c r="I255" s="104">
        <v>0</v>
      </c>
      <c r="J255" s="108" t="s">
        <v>137</v>
      </c>
      <c r="K255" s="108" t="s">
        <v>137</v>
      </c>
      <c r="L255" s="108" t="s">
        <v>137</v>
      </c>
    </row>
    <row r="256" spans="1:12" ht="15" customHeight="1" x14ac:dyDescent="0.2">
      <c r="A256" s="277"/>
      <c r="B256" s="279">
        <v>30</v>
      </c>
      <c r="C256" s="91" t="s">
        <v>362</v>
      </c>
      <c r="D256" s="1" t="s">
        <v>0</v>
      </c>
      <c r="E256" s="293">
        <v>3519402</v>
      </c>
      <c r="F256" s="94">
        <v>270.75</v>
      </c>
      <c r="G256" s="196">
        <v>0</v>
      </c>
      <c r="H256" s="104" t="s">
        <v>800</v>
      </c>
      <c r="I256" s="104">
        <v>0</v>
      </c>
      <c r="J256" s="108" t="s">
        <v>137</v>
      </c>
      <c r="K256" s="108" t="s">
        <v>137</v>
      </c>
      <c r="L256" s="108" t="s">
        <v>137</v>
      </c>
    </row>
    <row r="257" spans="1:12" ht="15" customHeight="1" x14ac:dyDescent="0.2">
      <c r="A257" s="277"/>
      <c r="B257" s="279">
        <v>30</v>
      </c>
      <c r="C257" s="91" t="s">
        <v>363</v>
      </c>
      <c r="D257" s="1" t="s">
        <v>7</v>
      </c>
      <c r="E257" s="293">
        <v>3519501</v>
      </c>
      <c r="F257" s="94">
        <v>228.45</v>
      </c>
      <c r="G257" s="196">
        <v>0</v>
      </c>
      <c r="H257" s="104" t="s">
        <v>800</v>
      </c>
      <c r="I257" s="104">
        <v>0</v>
      </c>
      <c r="J257" s="108" t="s">
        <v>137</v>
      </c>
      <c r="K257" s="108" t="s">
        <v>137</v>
      </c>
      <c r="L257" s="108" t="s">
        <v>137</v>
      </c>
    </row>
    <row r="258" spans="1:12" ht="15" customHeight="1" x14ac:dyDescent="0.2">
      <c r="A258" s="277"/>
      <c r="B258" s="279">
        <v>30</v>
      </c>
      <c r="C258" s="91" t="s">
        <v>364</v>
      </c>
      <c r="D258" s="1" t="s">
        <v>10</v>
      </c>
      <c r="E258" s="293">
        <v>3519600</v>
      </c>
      <c r="F258" s="94">
        <v>688.68</v>
      </c>
      <c r="G258" s="196">
        <v>0</v>
      </c>
      <c r="H258" s="104" t="s">
        <v>800</v>
      </c>
      <c r="I258" s="104">
        <v>0</v>
      </c>
      <c r="J258" s="108" t="s">
        <v>137</v>
      </c>
      <c r="K258" s="108" t="s">
        <v>137</v>
      </c>
      <c r="L258" s="108" t="s">
        <v>137</v>
      </c>
    </row>
    <row r="259" spans="1:12" ht="15" customHeight="1" x14ac:dyDescent="0.2">
      <c r="A259" s="277"/>
      <c r="B259" s="279">
        <v>30</v>
      </c>
      <c r="C259" s="91" t="s">
        <v>365</v>
      </c>
      <c r="D259" s="1" t="s">
        <v>54</v>
      </c>
      <c r="E259" s="293">
        <v>3519709</v>
      </c>
      <c r="F259" s="94">
        <v>1059.69</v>
      </c>
      <c r="G259" s="196">
        <v>0</v>
      </c>
      <c r="H259" s="104" t="s">
        <v>800</v>
      </c>
      <c r="I259" s="104">
        <v>0</v>
      </c>
      <c r="J259" s="108" t="s">
        <v>137</v>
      </c>
      <c r="K259" s="108" t="s">
        <v>137</v>
      </c>
      <c r="L259" s="108" t="s">
        <v>137</v>
      </c>
    </row>
    <row r="260" spans="1:12" ht="15" customHeight="1" x14ac:dyDescent="0.2">
      <c r="A260" s="277"/>
      <c r="B260" s="279">
        <v>30</v>
      </c>
      <c r="C260" s="91" t="s">
        <v>366</v>
      </c>
      <c r="D260" s="1" t="s">
        <v>11</v>
      </c>
      <c r="E260" s="293">
        <v>3519808</v>
      </c>
      <c r="F260" s="94">
        <v>363.13</v>
      </c>
      <c r="G260" s="196">
        <v>0</v>
      </c>
      <c r="H260" s="104" t="s">
        <v>800</v>
      </c>
      <c r="I260" s="104">
        <v>0</v>
      </c>
      <c r="J260" s="108" t="s">
        <v>137</v>
      </c>
      <c r="K260" s="108" t="s">
        <v>137</v>
      </c>
      <c r="L260" s="108" t="s">
        <v>137</v>
      </c>
    </row>
    <row r="261" spans="1:12" ht="15" customHeight="1" x14ac:dyDescent="0.2">
      <c r="A261" s="277"/>
      <c r="B261" s="279">
        <v>30</v>
      </c>
      <c r="C261" s="91" t="s">
        <v>367</v>
      </c>
      <c r="D261" s="1" t="s">
        <v>5</v>
      </c>
      <c r="E261" s="293">
        <v>3519907</v>
      </c>
      <c r="F261" s="94">
        <v>596.07000000000005</v>
      </c>
      <c r="G261" s="196">
        <v>0</v>
      </c>
      <c r="H261" s="104" t="s">
        <v>800</v>
      </c>
      <c r="I261" s="104">
        <v>0</v>
      </c>
      <c r="J261" s="108" t="s">
        <v>137</v>
      </c>
      <c r="K261" s="108" t="s">
        <v>137</v>
      </c>
      <c r="L261" s="108" t="s">
        <v>137</v>
      </c>
    </row>
    <row r="262" spans="1:12" ht="15" customHeight="1" x14ac:dyDescent="0.2">
      <c r="A262" s="277"/>
      <c r="B262" s="279">
        <v>30</v>
      </c>
      <c r="C262" s="91" t="s">
        <v>368</v>
      </c>
      <c r="D262" s="1" t="s">
        <v>10</v>
      </c>
      <c r="E262" s="293">
        <v>3520004</v>
      </c>
      <c r="F262" s="94">
        <v>96.62</v>
      </c>
      <c r="G262" s="196">
        <v>0</v>
      </c>
      <c r="H262" s="104" t="s">
        <v>800</v>
      </c>
      <c r="I262" s="104">
        <v>0</v>
      </c>
      <c r="J262" s="108" t="s">
        <v>137</v>
      </c>
      <c r="K262" s="108" t="s">
        <v>137</v>
      </c>
      <c r="L262" s="108" t="s">
        <v>137</v>
      </c>
    </row>
    <row r="263" spans="1:12" ht="15" customHeight="1" x14ac:dyDescent="0.2">
      <c r="A263" s="277"/>
      <c r="B263" s="279">
        <v>30</v>
      </c>
      <c r="C263" s="91" t="s">
        <v>369</v>
      </c>
      <c r="D263" s="1" t="s">
        <v>51</v>
      </c>
      <c r="E263" s="293">
        <v>3520103</v>
      </c>
      <c r="F263" s="94">
        <v>467.11</v>
      </c>
      <c r="G263" s="196">
        <v>0</v>
      </c>
      <c r="H263" s="104" t="s">
        <v>800</v>
      </c>
      <c r="I263" s="104">
        <v>0</v>
      </c>
      <c r="J263" s="108" t="s">
        <v>137</v>
      </c>
      <c r="K263" s="108" t="s">
        <v>137</v>
      </c>
      <c r="L263" s="108" t="s">
        <v>137</v>
      </c>
    </row>
    <row r="264" spans="1:12" ht="15" customHeight="1" x14ac:dyDescent="0.2">
      <c r="A264" s="277"/>
      <c r="B264" s="279">
        <v>30</v>
      </c>
      <c r="C264" s="91" t="s">
        <v>370</v>
      </c>
      <c r="D264" s="1" t="s">
        <v>6</v>
      </c>
      <c r="E264" s="293">
        <v>3520202</v>
      </c>
      <c r="F264" s="94">
        <v>293.32</v>
      </c>
      <c r="G264" s="196">
        <v>0</v>
      </c>
      <c r="H264" s="104" t="s">
        <v>800</v>
      </c>
      <c r="I264" s="104">
        <v>0</v>
      </c>
      <c r="J264" s="108" t="s">
        <v>137</v>
      </c>
      <c r="K264" s="108" t="s">
        <v>137</v>
      </c>
      <c r="L264" s="108" t="s">
        <v>137</v>
      </c>
    </row>
    <row r="265" spans="1:12" ht="15" customHeight="1" x14ac:dyDescent="0.2">
      <c r="A265" s="277"/>
      <c r="B265" s="279">
        <v>30</v>
      </c>
      <c r="C265" s="91" t="s">
        <v>371</v>
      </c>
      <c r="D265" s="1" t="s">
        <v>12</v>
      </c>
      <c r="E265" s="293">
        <v>3520301</v>
      </c>
      <c r="F265" s="94">
        <v>1980.92</v>
      </c>
      <c r="G265" s="196">
        <v>0</v>
      </c>
      <c r="H265" s="104" t="s">
        <v>800</v>
      </c>
      <c r="I265" s="104">
        <v>0</v>
      </c>
      <c r="J265" s="108" t="s">
        <v>137</v>
      </c>
      <c r="K265" s="108" t="s">
        <v>137</v>
      </c>
      <c r="L265" s="108" t="s">
        <v>137</v>
      </c>
    </row>
    <row r="266" spans="1:12" ht="15" customHeight="1" x14ac:dyDescent="0.2">
      <c r="A266" s="277"/>
      <c r="B266" s="279">
        <v>30</v>
      </c>
      <c r="C266" s="91" t="s">
        <v>372</v>
      </c>
      <c r="D266" s="1" t="s">
        <v>12</v>
      </c>
      <c r="E266" s="293">
        <v>3520426</v>
      </c>
      <c r="F266" s="94">
        <v>188.53</v>
      </c>
      <c r="G266" s="196">
        <v>0</v>
      </c>
      <c r="H266" s="104" t="s">
        <v>800</v>
      </c>
      <c r="I266" s="104">
        <v>0</v>
      </c>
      <c r="J266" s="108" t="s">
        <v>137</v>
      </c>
      <c r="K266" s="108" t="s">
        <v>137</v>
      </c>
      <c r="L266" s="108" t="s">
        <v>137</v>
      </c>
    </row>
    <row r="267" spans="1:12" ht="15" customHeight="1" x14ac:dyDescent="0.2">
      <c r="A267" s="277"/>
      <c r="B267" s="279">
        <v>30</v>
      </c>
      <c r="C267" s="91" t="s">
        <v>373</v>
      </c>
      <c r="D267" s="1" t="s">
        <v>1</v>
      </c>
      <c r="E267" s="293">
        <v>3520442</v>
      </c>
      <c r="F267" s="94">
        <v>659.38</v>
      </c>
      <c r="G267" s="196">
        <v>0</v>
      </c>
      <c r="H267" s="104" t="s">
        <v>800</v>
      </c>
      <c r="I267" s="104">
        <v>0</v>
      </c>
      <c r="J267" s="108" t="s">
        <v>137</v>
      </c>
      <c r="K267" s="108" t="s">
        <v>137</v>
      </c>
      <c r="L267" s="108" t="s">
        <v>137</v>
      </c>
    </row>
    <row r="268" spans="1:12" ht="15" customHeight="1" x14ac:dyDescent="0.2">
      <c r="A268" s="277"/>
      <c r="B268" s="279">
        <v>30</v>
      </c>
      <c r="C268" s="91" t="s">
        <v>374</v>
      </c>
      <c r="D268" s="1" t="s">
        <v>13</v>
      </c>
      <c r="E268" s="293">
        <v>3520400</v>
      </c>
      <c r="F268" s="94">
        <v>348.3</v>
      </c>
      <c r="G268" s="196">
        <v>0</v>
      </c>
      <c r="H268" s="104" t="s">
        <v>800</v>
      </c>
      <c r="I268" s="104">
        <v>0</v>
      </c>
      <c r="J268" s="108" t="s">
        <v>137</v>
      </c>
      <c r="K268" s="108" t="s">
        <v>137</v>
      </c>
      <c r="L268" s="108" t="s">
        <v>137</v>
      </c>
    </row>
    <row r="269" spans="1:12" ht="15" customHeight="1" x14ac:dyDescent="0.2">
      <c r="A269" s="277"/>
      <c r="B269" s="279">
        <v>30</v>
      </c>
      <c r="C269" s="91" t="s">
        <v>375</v>
      </c>
      <c r="D269" s="1" t="s">
        <v>9</v>
      </c>
      <c r="E269" s="293">
        <v>3520509</v>
      </c>
      <c r="F269" s="94">
        <v>310.56</v>
      </c>
      <c r="G269" s="196">
        <v>0.43619360016749836</v>
      </c>
      <c r="H269" s="104" t="s">
        <v>800</v>
      </c>
      <c r="I269" s="104">
        <v>0</v>
      </c>
      <c r="J269" s="108" t="s">
        <v>137</v>
      </c>
      <c r="K269" s="108" t="s">
        <v>137</v>
      </c>
      <c r="L269" s="108" t="s">
        <v>137</v>
      </c>
    </row>
    <row r="270" spans="1:12" ht="15" customHeight="1" x14ac:dyDescent="0.2">
      <c r="A270" s="277"/>
      <c r="B270" s="279">
        <v>30</v>
      </c>
      <c r="C270" s="91" t="s">
        <v>376</v>
      </c>
      <c r="D270" s="1" t="s">
        <v>4</v>
      </c>
      <c r="E270" s="293">
        <v>3520608</v>
      </c>
      <c r="F270" s="94">
        <v>127.6</v>
      </c>
      <c r="G270" s="196">
        <v>0</v>
      </c>
      <c r="H270" s="104" t="s">
        <v>800</v>
      </c>
      <c r="I270" s="104">
        <v>0</v>
      </c>
      <c r="J270" s="108" t="s">
        <v>137</v>
      </c>
      <c r="K270" s="108" t="s">
        <v>137</v>
      </c>
      <c r="L270" s="108" t="s">
        <v>137</v>
      </c>
    </row>
    <row r="271" spans="1:12" ht="15" customHeight="1" x14ac:dyDescent="0.2">
      <c r="A271" s="277"/>
      <c r="B271" s="279">
        <v>30</v>
      </c>
      <c r="C271" s="91" t="s">
        <v>377</v>
      </c>
      <c r="D271" s="1" t="s">
        <v>17</v>
      </c>
      <c r="E271" s="293">
        <v>3520707</v>
      </c>
      <c r="F271" s="94">
        <v>279.47000000000003</v>
      </c>
      <c r="G271" s="196">
        <v>0</v>
      </c>
      <c r="H271" s="104" t="s">
        <v>800</v>
      </c>
      <c r="I271" s="104">
        <v>0</v>
      </c>
      <c r="J271" s="108" t="s">
        <v>137</v>
      </c>
      <c r="K271" s="108" t="s">
        <v>137</v>
      </c>
      <c r="L271" s="108" t="s">
        <v>137</v>
      </c>
    </row>
    <row r="272" spans="1:12" ht="15" customHeight="1" x14ac:dyDescent="0.2">
      <c r="A272" s="277"/>
      <c r="B272" s="279">
        <v>30</v>
      </c>
      <c r="C272" s="91" t="s">
        <v>378</v>
      </c>
      <c r="D272" s="1" t="s">
        <v>4</v>
      </c>
      <c r="E272" s="293">
        <v>3520806</v>
      </c>
      <c r="F272" s="94">
        <v>86.71</v>
      </c>
      <c r="G272" s="196">
        <v>0</v>
      </c>
      <c r="H272" s="104" t="s">
        <v>800</v>
      </c>
      <c r="I272" s="104">
        <v>0</v>
      </c>
      <c r="J272" s="108" t="s">
        <v>137</v>
      </c>
      <c r="K272" s="108" t="s">
        <v>137</v>
      </c>
      <c r="L272" s="108" t="s">
        <v>137</v>
      </c>
    </row>
    <row r="273" spans="1:12" ht="15" customHeight="1" x14ac:dyDescent="0.2">
      <c r="A273" s="277"/>
      <c r="B273" s="279">
        <v>30</v>
      </c>
      <c r="C273" s="91" t="s">
        <v>379</v>
      </c>
      <c r="D273" s="1" t="s">
        <v>8</v>
      </c>
      <c r="E273" s="293">
        <v>3520905</v>
      </c>
      <c r="F273" s="94">
        <v>209.14</v>
      </c>
      <c r="G273" s="196">
        <v>0</v>
      </c>
      <c r="H273" s="104" t="s">
        <v>800</v>
      </c>
      <c r="I273" s="104">
        <v>0</v>
      </c>
      <c r="J273" s="108" t="s">
        <v>137</v>
      </c>
      <c r="K273" s="108" t="s">
        <v>137</v>
      </c>
      <c r="L273" s="108" t="s">
        <v>137</v>
      </c>
    </row>
    <row r="274" spans="1:12" ht="15" customHeight="1" x14ac:dyDescent="0.2">
      <c r="A274" s="277"/>
      <c r="B274" s="279">
        <v>30</v>
      </c>
      <c r="C274" s="91" t="s">
        <v>380</v>
      </c>
      <c r="D274" s="1" t="s">
        <v>54</v>
      </c>
      <c r="E274" s="293">
        <v>3521002</v>
      </c>
      <c r="F274" s="94">
        <v>170.94</v>
      </c>
      <c r="G274" s="196">
        <v>0</v>
      </c>
      <c r="H274" s="104" t="s">
        <v>800</v>
      </c>
      <c r="I274" s="104">
        <v>0</v>
      </c>
      <c r="J274" s="108" t="s">
        <v>137</v>
      </c>
      <c r="K274" s="108" t="s">
        <v>137</v>
      </c>
      <c r="L274" s="108" t="s">
        <v>137</v>
      </c>
    </row>
    <row r="275" spans="1:12" ht="15" customHeight="1" x14ac:dyDescent="0.2">
      <c r="A275" s="277"/>
      <c r="B275" s="279">
        <v>30</v>
      </c>
      <c r="C275" s="91" t="s">
        <v>381</v>
      </c>
      <c r="D275" s="1" t="s">
        <v>9</v>
      </c>
      <c r="E275" s="293">
        <v>3521101</v>
      </c>
      <c r="F275" s="94">
        <v>190.53</v>
      </c>
      <c r="G275" s="196">
        <v>0</v>
      </c>
      <c r="H275" s="104" t="s">
        <v>800</v>
      </c>
      <c r="I275" s="104">
        <v>0</v>
      </c>
      <c r="J275" s="108" t="s">
        <v>137</v>
      </c>
      <c r="K275" s="108" t="s">
        <v>137</v>
      </c>
      <c r="L275" s="108" t="s">
        <v>137</v>
      </c>
    </row>
    <row r="276" spans="1:12" ht="15" customHeight="1" x14ac:dyDescent="0.2">
      <c r="A276" s="277"/>
      <c r="B276" s="279">
        <v>30</v>
      </c>
      <c r="C276" s="91" t="s">
        <v>382</v>
      </c>
      <c r="D276" s="1" t="s">
        <v>17</v>
      </c>
      <c r="E276" s="293">
        <v>3521150</v>
      </c>
      <c r="F276" s="94">
        <v>135.62</v>
      </c>
      <c r="G276" s="196">
        <v>0</v>
      </c>
      <c r="H276" s="104" t="s">
        <v>800</v>
      </c>
      <c r="I276" s="104">
        <v>0</v>
      </c>
      <c r="J276" s="108" t="s">
        <v>137</v>
      </c>
      <c r="K276" s="108" t="s">
        <v>137</v>
      </c>
      <c r="L276" s="108" t="s">
        <v>137</v>
      </c>
    </row>
    <row r="277" spans="1:12" ht="15" customHeight="1" x14ac:dyDescent="0.2">
      <c r="A277" s="277"/>
      <c r="B277" s="279">
        <v>30</v>
      </c>
      <c r="C277" s="91" t="s">
        <v>383</v>
      </c>
      <c r="D277" s="1" t="s">
        <v>12</v>
      </c>
      <c r="E277" s="293">
        <v>3521200</v>
      </c>
      <c r="F277" s="94">
        <v>1160.29</v>
      </c>
      <c r="G277" s="196">
        <v>0</v>
      </c>
      <c r="H277" s="104" t="s">
        <v>800</v>
      </c>
      <c r="I277" s="104">
        <v>0</v>
      </c>
      <c r="J277" s="108" t="s">
        <v>137</v>
      </c>
      <c r="K277" s="108" t="s">
        <v>137</v>
      </c>
      <c r="L277" s="108" t="s">
        <v>137</v>
      </c>
    </row>
    <row r="278" spans="1:12" ht="15" customHeight="1" x14ac:dyDescent="0.2">
      <c r="A278" s="277"/>
      <c r="B278" s="279">
        <v>30</v>
      </c>
      <c r="C278" s="91" t="s">
        <v>384</v>
      </c>
      <c r="D278" s="1" t="s">
        <v>51</v>
      </c>
      <c r="E278" s="293">
        <v>3521309</v>
      </c>
      <c r="F278" s="94">
        <v>465.6</v>
      </c>
      <c r="G278" s="196">
        <v>0</v>
      </c>
      <c r="H278" s="104" t="s">
        <v>800</v>
      </c>
      <c r="I278" s="104">
        <v>0</v>
      </c>
      <c r="J278" s="108" t="s">
        <v>137</v>
      </c>
      <c r="K278" s="108" t="s">
        <v>137</v>
      </c>
      <c r="L278" s="108" t="s">
        <v>137</v>
      </c>
    </row>
    <row r="279" spans="1:12" ht="15" customHeight="1" x14ac:dyDescent="0.2">
      <c r="A279" s="277"/>
      <c r="B279" s="279">
        <v>30</v>
      </c>
      <c r="C279" s="91" t="s">
        <v>385</v>
      </c>
      <c r="D279" s="1" t="s">
        <v>9</v>
      </c>
      <c r="E279" s="293">
        <v>3521408</v>
      </c>
      <c r="F279" s="94">
        <v>115.95</v>
      </c>
      <c r="G279" s="196">
        <v>0</v>
      </c>
      <c r="H279" s="104" t="s">
        <v>800</v>
      </c>
      <c r="I279" s="104">
        <v>0</v>
      </c>
      <c r="J279" s="108" t="s">
        <v>137</v>
      </c>
      <c r="K279" s="108" t="s">
        <v>137</v>
      </c>
      <c r="L279" s="108" t="s">
        <v>137</v>
      </c>
    </row>
    <row r="280" spans="1:12" ht="15" customHeight="1" x14ac:dyDescent="0.2">
      <c r="A280" s="277"/>
      <c r="B280" s="279">
        <v>30</v>
      </c>
      <c r="C280" s="91" t="s">
        <v>386</v>
      </c>
      <c r="D280" s="1" t="s">
        <v>0</v>
      </c>
      <c r="E280" s="293">
        <v>3521507</v>
      </c>
      <c r="F280" s="94">
        <v>257.42</v>
      </c>
      <c r="G280" s="196">
        <v>0</v>
      </c>
      <c r="H280" s="104" t="s">
        <v>800</v>
      </c>
      <c r="I280" s="104">
        <v>0</v>
      </c>
      <c r="J280" s="108" t="s">
        <v>137</v>
      </c>
      <c r="K280" s="108" t="s">
        <v>137</v>
      </c>
      <c r="L280" s="108" t="s">
        <v>137</v>
      </c>
    </row>
    <row r="281" spans="1:12" ht="15" customHeight="1" x14ac:dyDescent="0.2">
      <c r="A281" s="277"/>
      <c r="B281" s="279">
        <v>30</v>
      </c>
      <c r="C281" s="91" t="s">
        <v>387</v>
      </c>
      <c r="D281" s="1" t="s">
        <v>4</v>
      </c>
      <c r="E281" s="293">
        <v>3521606</v>
      </c>
      <c r="F281" s="94">
        <v>213.4</v>
      </c>
      <c r="G281" s="196">
        <v>0</v>
      </c>
      <c r="H281" s="104" t="s">
        <v>800</v>
      </c>
      <c r="I281" s="104">
        <v>0</v>
      </c>
      <c r="J281" s="108" t="s">
        <v>137</v>
      </c>
      <c r="K281" s="108" t="s">
        <v>137</v>
      </c>
      <c r="L281" s="108" t="s">
        <v>137</v>
      </c>
    </row>
    <row r="282" spans="1:12" ht="15" customHeight="1" x14ac:dyDescent="0.2">
      <c r="A282" s="277"/>
      <c r="B282" s="279">
        <v>30</v>
      </c>
      <c r="C282" s="91" t="s">
        <v>388</v>
      </c>
      <c r="D282" s="1" t="s">
        <v>8</v>
      </c>
      <c r="E282" s="293">
        <v>3521705</v>
      </c>
      <c r="F282" s="94">
        <v>1082.8499999999999</v>
      </c>
      <c r="G282" s="196">
        <v>0</v>
      </c>
      <c r="H282" s="104" t="s">
        <v>800</v>
      </c>
      <c r="I282" s="104">
        <v>0</v>
      </c>
      <c r="J282" s="108" t="s">
        <v>137</v>
      </c>
      <c r="K282" s="108" t="s">
        <v>137</v>
      </c>
      <c r="L282" s="108" t="s">
        <v>137</v>
      </c>
    </row>
    <row r="283" spans="1:12" ht="15" customHeight="1" x14ac:dyDescent="0.2">
      <c r="A283" s="277"/>
      <c r="B283" s="279">
        <v>30</v>
      </c>
      <c r="C283" s="91" t="s">
        <v>389</v>
      </c>
      <c r="D283" s="1" t="s">
        <v>8</v>
      </c>
      <c r="E283" s="293">
        <v>3521804</v>
      </c>
      <c r="F283" s="94">
        <v>1112.27</v>
      </c>
      <c r="G283" s="196">
        <v>0</v>
      </c>
      <c r="H283" s="104" t="s">
        <v>800</v>
      </c>
      <c r="I283" s="104">
        <v>0</v>
      </c>
      <c r="J283" s="108" t="s">
        <v>137</v>
      </c>
      <c r="K283" s="108" t="s">
        <v>137</v>
      </c>
      <c r="L283" s="108" t="s">
        <v>137</v>
      </c>
    </row>
    <row r="284" spans="1:12" ht="15" customHeight="1" x14ac:dyDescent="0.2">
      <c r="A284" s="277"/>
      <c r="B284" s="279">
        <v>30</v>
      </c>
      <c r="C284" s="91" t="s">
        <v>390</v>
      </c>
      <c r="D284" s="1" t="s">
        <v>0</v>
      </c>
      <c r="E284" s="293">
        <v>3521903</v>
      </c>
      <c r="F284" s="94">
        <v>501.84</v>
      </c>
      <c r="G284" s="196">
        <v>0</v>
      </c>
      <c r="H284" s="104" t="s">
        <v>800</v>
      </c>
      <c r="I284" s="104">
        <v>0</v>
      </c>
      <c r="J284" s="108" t="s">
        <v>137</v>
      </c>
      <c r="K284" s="108" t="s">
        <v>137</v>
      </c>
      <c r="L284" s="108" t="s">
        <v>137</v>
      </c>
    </row>
    <row r="285" spans="1:12" ht="15" customHeight="1" x14ac:dyDescent="0.2">
      <c r="A285" s="277"/>
      <c r="B285" s="279">
        <v>30</v>
      </c>
      <c r="C285" s="91" t="s">
        <v>391</v>
      </c>
      <c r="D285" s="1" t="s">
        <v>10</v>
      </c>
      <c r="E285" s="293">
        <v>3522000</v>
      </c>
      <c r="F285" s="94">
        <v>228.78</v>
      </c>
      <c r="G285" s="196">
        <v>0</v>
      </c>
      <c r="H285" s="104" t="s">
        <v>800</v>
      </c>
      <c r="I285" s="104">
        <v>0</v>
      </c>
      <c r="J285" s="108" t="s">
        <v>137</v>
      </c>
      <c r="K285" s="108" t="s">
        <v>137</v>
      </c>
      <c r="L285" s="108" t="s">
        <v>137</v>
      </c>
    </row>
    <row r="286" spans="1:12" ht="15" customHeight="1" x14ac:dyDescent="0.2">
      <c r="A286" s="277"/>
      <c r="B286" s="279">
        <v>30</v>
      </c>
      <c r="C286" s="91" t="s">
        <v>392</v>
      </c>
      <c r="D286" s="1" t="s">
        <v>14</v>
      </c>
      <c r="E286" s="293">
        <v>3522109</v>
      </c>
      <c r="F286" s="94">
        <v>599.02</v>
      </c>
      <c r="G286" s="196">
        <v>0</v>
      </c>
      <c r="H286" s="104" t="s">
        <v>800</v>
      </c>
      <c r="I286" s="104">
        <v>0</v>
      </c>
      <c r="J286" s="108" t="s">
        <v>137</v>
      </c>
      <c r="K286" s="108" t="s">
        <v>137</v>
      </c>
      <c r="L286" s="108" t="s">
        <v>137</v>
      </c>
    </row>
    <row r="287" spans="1:12" ht="15" customHeight="1" x14ac:dyDescent="0.2">
      <c r="A287" s="277"/>
      <c r="B287" s="279">
        <v>30</v>
      </c>
      <c r="C287" s="91" t="s">
        <v>393</v>
      </c>
      <c r="D287" s="1" t="s">
        <v>12</v>
      </c>
      <c r="E287" s="293">
        <v>3522158</v>
      </c>
      <c r="F287" s="94">
        <v>182.5</v>
      </c>
      <c r="G287" s="196">
        <v>0</v>
      </c>
      <c r="H287" s="104" t="s">
        <v>800</v>
      </c>
      <c r="I287" s="104">
        <v>0</v>
      </c>
      <c r="J287" s="108" t="s">
        <v>137</v>
      </c>
      <c r="K287" s="108" t="s">
        <v>137</v>
      </c>
      <c r="L287" s="108" t="s">
        <v>137</v>
      </c>
    </row>
    <row r="288" spans="1:12" ht="15" customHeight="1" x14ac:dyDescent="0.2">
      <c r="A288" s="277"/>
      <c r="B288" s="279">
        <v>30</v>
      </c>
      <c r="C288" s="91" t="s">
        <v>394</v>
      </c>
      <c r="D288" s="1" t="s">
        <v>16</v>
      </c>
      <c r="E288" s="293">
        <v>3522208</v>
      </c>
      <c r="F288" s="94">
        <v>151.46</v>
      </c>
      <c r="G288" s="196">
        <v>0</v>
      </c>
      <c r="H288" s="104" t="s">
        <v>800</v>
      </c>
      <c r="I288" s="104">
        <v>0</v>
      </c>
      <c r="J288" s="108" t="s">
        <v>137</v>
      </c>
      <c r="K288" s="108" t="s">
        <v>137</v>
      </c>
      <c r="L288" s="108" t="s">
        <v>137</v>
      </c>
    </row>
    <row r="289" spans="1:12" ht="15" customHeight="1" x14ac:dyDescent="0.2">
      <c r="A289" s="277"/>
      <c r="B289" s="279">
        <v>30</v>
      </c>
      <c r="C289" s="91" t="s">
        <v>395</v>
      </c>
      <c r="D289" s="1" t="s">
        <v>8</v>
      </c>
      <c r="E289" s="293">
        <v>3522307</v>
      </c>
      <c r="F289" s="94">
        <v>1792.08</v>
      </c>
      <c r="G289" s="196">
        <v>0.64993728105237847</v>
      </c>
      <c r="H289" s="104" t="s">
        <v>800</v>
      </c>
      <c r="I289" s="104">
        <v>9</v>
      </c>
      <c r="J289" s="108" t="s">
        <v>137</v>
      </c>
      <c r="K289" s="108" t="s">
        <v>137</v>
      </c>
      <c r="L289" s="108" t="s">
        <v>137</v>
      </c>
    </row>
    <row r="290" spans="1:12" ht="15" customHeight="1" x14ac:dyDescent="0.2">
      <c r="A290" s="277"/>
      <c r="B290" s="279">
        <v>30</v>
      </c>
      <c r="C290" s="91" t="s">
        <v>396</v>
      </c>
      <c r="D290" s="1" t="s">
        <v>8</v>
      </c>
      <c r="E290" s="293">
        <v>3522406</v>
      </c>
      <c r="F290" s="94">
        <v>1826.75</v>
      </c>
      <c r="G290" s="196">
        <v>0</v>
      </c>
      <c r="H290" s="104" t="s">
        <v>800</v>
      </c>
      <c r="I290" s="104">
        <v>7</v>
      </c>
      <c r="J290" s="108" t="s">
        <v>137</v>
      </c>
      <c r="K290" s="108" t="s">
        <v>137</v>
      </c>
      <c r="L290" s="108" t="s">
        <v>137</v>
      </c>
    </row>
    <row r="291" spans="1:12" ht="15" customHeight="1" x14ac:dyDescent="0.2">
      <c r="A291" s="277"/>
      <c r="B291" s="279">
        <v>30</v>
      </c>
      <c r="C291" s="91" t="s">
        <v>397</v>
      </c>
      <c r="D291" s="1" t="s">
        <v>16</v>
      </c>
      <c r="E291" s="293">
        <v>3522505</v>
      </c>
      <c r="F291" s="94">
        <v>91.35</v>
      </c>
      <c r="G291" s="196">
        <v>0</v>
      </c>
      <c r="H291" s="104" t="s">
        <v>800</v>
      </c>
      <c r="I291" s="104">
        <v>0</v>
      </c>
      <c r="J291" s="108" t="s">
        <v>137</v>
      </c>
      <c r="K291" s="108" t="s">
        <v>137</v>
      </c>
      <c r="L291" s="108" t="s">
        <v>137</v>
      </c>
    </row>
    <row r="292" spans="1:12" ht="15" customHeight="1" x14ac:dyDescent="0.2">
      <c r="A292" s="277"/>
      <c r="B292" s="279">
        <v>30</v>
      </c>
      <c r="C292" s="91" t="s">
        <v>398</v>
      </c>
      <c r="D292" s="1" t="s">
        <v>18</v>
      </c>
      <c r="E292" s="293">
        <v>3522604</v>
      </c>
      <c r="F292" s="94">
        <v>517.5</v>
      </c>
      <c r="G292" s="196">
        <v>0</v>
      </c>
      <c r="H292" s="104" t="s">
        <v>800</v>
      </c>
      <c r="I292" s="104">
        <v>0</v>
      </c>
      <c r="J292" s="108" t="s">
        <v>137</v>
      </c>
      <c r="K292" s="108" t="s">
        <v>137</v>
      </c>
      <c r="L292" s="108" t="s">
        <v>137</v>
      </c>
    </row>
    <row r="293" spans="1:12" ht="15" customHeight="1" x14ac:dyDescent="0.2">
      <c r="A293" s="277"/>
      <c r="B293" s="279">
        <v>30</v>
      </c>
      <c r="C293" s="91" t="s">
        <v>399</v>
      </c>
      <c r="D293" s="1" t="s">
        <v>12</v>
      </c>
      <c r="E293" s="293">
        <v>3522653</v>
      </c>
      <c r="F293" s="94">
        <v>406.31</v>
      </c>
      <c r="G293" s="196">
        <v>0</v>
      </c>
      <c r="H293" s="104" t="s">
        <v>800</v>
      </c>
      <c r="I293" s="104">
        <v>0</v>
      </c>
      <c r="J293" s="108" t="s">
        <v>137</v>
      </c>
      <c r="K293" s="108" t="s">
        <v>137</v>
      </c>
      <c r="L293" s="108" t="s">
        <v>137</v>
      </c>
    </row>
    <row r="294" spans="1:12" ht="15" customHeight="1" x14ac:dyDescent="0.2">
      <c r="A294" s="277"/>
      <c r="B294" s="279">
        <v>30</v>
      </c>
      <c r="C294" s="91" t="s">
        <v>400</v>
      </c>
      <c r="D294" s="1" t="s">
        <v>0</v>
      </c>
      <c r="E294" s="293">
        <v>3522703</v>
      </c>
      <c r="F294" s="94">
        <v>997.13</v>
      </c>
      <c r="G294" s="196">
        <v>0</v>
      </c>
      <c r="H294" s="104" t="s">
        <v>800</v>
      </c>
      <c r="I294" s="104">
        <v>0</v>
      </c>
      <c r="J294" s="108" t="s">
        <v>137</v>
      </c>
      <c r="K294" s="108" t="s">
        <v>137</v>
      </c>
      <c r="L294" s="108" t="s">
        <v>137</v>
      </c>
    </row>
    <row r="295" spans="1:12" ht="15" customHeight="1" x14ac:dyDescent="0.2">
      <c r="A295" s="277"/>
      <c r="B295" s="279">
        <v>30</v>
      </c>
      <c r="C295" s="91" t="s">
        <v>401</v>
      </c>
      <c r="D295" s="1" t="s">
        <v>8</v>
      </c>
      <c r="E295" s="293">
        <v>3522802</v>
      </c>
      <c r="F295" s="94">
        <v>507.74</v>
      </c>
      <c r="G295" s="196">
        <v>0</v>
      </c>
      <c r="H295" s="104" t="s">
        <v>800</v>
      </c>
      <c r="I295" s="104">
        <v>0</v>
      </c>
      <c r="J295" s="108" t="s">
        <v>137</v>
      </c>
      <c r="K295" s="108" t="s">
        <v>137</v>
      </c>
      <c r="L295" s="108" t="s">
        <v>137</v>
      </c>
    </row>
    <row r="296" spans="1:12" ht="15" customHeight="1" x14ac:dyDescent="0.2">
      <c r="A296" s="277"/>
      <c r="B296" s="279">
        <v>30</v>
      </c>
      <c r="C296" s="91" t="s">
        <v>402</v>
      </c>
      <c r="D296" s="1" t="s">
        <v>10</v>
      </c>
      <c r="E296" s="293">
        <v>3522901</v>
      </c>
      <c r="F296" s="94">
        <v>139.66999999999999</v>
      </c>
      <c r="G296" s="196">
        <v>0</v>
      </c>
      <c r="H296" s="104" t="s">
        <v>800</v>
      </c>
      <c r="I296" s="104">
        <v>0</v>
      </c>
      <c r="J296" s="108" t="s">
        <v>137</v>
      </c>
      <c r="K296" s="108" t="s">
        <v>137</v>
      </c>
      <c r="L296" s="108" t="s">
        <v>137</v>
      </c>
    </row>
    <row r="297" spans="1:12" ht="15" customHeight="1" x14ac:dyDescent="0.2">
      <c r="A297" s="277"/>
      <c r="B297" s="279">
        <v>30</v>
      </c>
      <c r="C297" s="91" t="s">
        <v>403</v>
      </c>
      <c r="D297" s="1" t="s">
        <v>2</v>
      </c>
      <c r="E297" s="293">
        <v>3523008</v>
      </c>
      <c r="F297" s="94">
        <v>307.27</v>
      </c>
      <c r="G297" s="196">
        <v>0</v>
      </c>
      <c r="H297" s="104" t="s">
        <v>800</v>
      </c>
      <c r="I297" s="104">
        <v>0</v>
      </c>
      <c r="J297" s="108" t="s">
        <v>137</v>
      </c>
      <c r="K297" s="108" t="s">
        <v>137</v>
      </c>
      <c r="L297" s="108" t="s">
        <v>137</v>
      </c>
    </row>
    <row r="298" spans="1:12" ht="15" customHeight="1" x14ac:dyDescent="0.2">
      <c r="A298" s="277"/>
      <c r="B298" s="279">
        <v>30</v>
      </c>
      <c r="C298" s="91" t="s">
        <v>404</v>
      </c>
      <c r="D298" s="1" t="s">
        <v>16</v>
      </c>
      <c r="E298" s="293">
        <v>3523107</v>
      </c>
      <c r="F298" s="94">
        <v>81.78</v>
      </c>
      <c r="G298" s="196">
        <v>0</v>
      </c>
      <c r="H298" s="104" t="s">
        <v>800</v>
      </c>
      <c r="I298" s="104">
        <v>0</v>
      </c>
      <c r="J298" s="108" t="s">
        <v>137</v>
      </c>
      <c r="K298" s="108" t="s">
        <v>137</v>
      </c>
      <c r="L298" s="108" t="s">
        <v>137</v>
      </c>
    </row>
    <row r="299" spans="1:12" ht="15" customHeight="1" x14ac:dyDescent="0.2">
      <c r="A299" s="277"/>
      <c r="B299" s="279">
        <v>30</v>
      </c>
      <c r="C299" s="91" t="s">
        <v>405</v>
      </c>
      <c r="D299" s="1" t="s">
        <v>8</v>
      </c>
      <c r="E299" s="293">
        <v>3523206</v>
      </c>
      <c r="F299" s="94">
        <v>1003.58</v>
      </c>
      <c r="G299" s="196">
        <v>0</v>
      </c>
      <c r="H299" s="104" t="s">
        <v>800</v>
      </c>
      <c r="I299" s="104">
        <v>0</v>
      </c>
      <c r="J299" s="108" t="s">
        <v>137</v>
      </c>
      <c r="K299" s="108" t="s">
        <v>137</v>
      </c>
      <c r="L299" s="108" t="s">
        <v>137</v>
      </c>
    </row>
    <row r="300" spans="1:12" ht="15" customHeight="1" x14ac:dyDescent="0.2">
      <c r="A300" s="277"/>
      <c r="B300" s="279">
        <v>30</v>
      </c>
      <c r="C300" s="91" t="s">
        <v>406</v>
      </c>
      <c r="D300" s="1" t="s">
        <v>12</v>
      </c>
      <c r="E300" s="293">
        <v>3523305</v>
      </c>
      <c r="F300" s="94">
        <v>272.77999999999997</v>
      </c>
      <c r="G300" s="196">
        <v>0</v>
      </c>
      <c r="H300" s="104" t="s">
        <v>800</v>
      </c>
      <c r="I300" s="104">
        <v>0</v>
      </c>
      <c r="J300" s="108" t="s">
        <v>137</v>
      </c>
      <c r="K300" s="108" t="s">
        <v>137</v>
      </c>
      <c r="L300" s="108" t="s">
        <v>137</v>
      </c>
    </row>
    <row r="301" spans="1:12" ht="15" customHeight="1" x14ac:dyDescent="0.2">
      <c r="A301" s="277"/>
      <c r="B301" s="279">
        <v>30</v>
      </c>
      <c r="C301" s="91" t="s">
        <v>407</v>
      </c>
      <c r="D301" s="1" t="s">
        <v>9</v>
      </c>
      <c r="E301" s="293">
        <v>3523404</v>
      </c>
      <c r="F301" s="94">
        <v>322.52</v>
      </c>
      <c r="G301" s="196">
        <v>0</v>
      </c>
      <c r="H301" s="104" t="s">
        <v>800</v>
      </c>
      <c r="I301" s="104">
        <v>0</v>
      </c>
      <c r="J301" s="108" t="s">
        <v>137</v>
      </c>
      <c r="K301" s="108" t="s">
        <v>137</v>
      </c>
      <c r="L301" s="108" t="s">
        <v>137</v>
      </c>
    </row>
    <row r="302" spans="1:12" ht="15" customHeight="1" x14ac:dyDescent="0.2">
      <c r="A302" s="277"/>
      <c r="B302" s="279">
        <v>30</v>
      </c>
      <c r="C302" s="91" t="s">
        <v>408</v>
      </c>
      <c r="D302" s="1" t="s">
        <v>7</v>
      </c>
      <c r="E302" s="293">
        <v>3523503</v>
      </c>
      <c r="F302" s="94">
        <v>979.87</v>
      </c>
      <c r="G302" s="196">
        <v>0</v>
      </c>
      <c r="H302" s="104" t="s">
        <v>800</v>
      </c>
      <c r="I302" s="104">
        <v>0</v>
      </c>
      <c r="J302" s="108" t="s">
        <v>137</v>
      </c>
      <c r="K302" s="108" t="s">
        <v>137</v>
      </c>
      <c r="L302" s="108" t="s">
        <v>137</v>
      </c>
    </row>
    <row r="303" spans="1:12" ht="15" customHeight="1" x14ac:dyDescent="0.2">
      <c r="A303" s="277"/>
      <c r="B303" s="279">
        <v>30</v>
      </c>
      <c r="C303" s="91" t="s">
        <v>409</v>
      </c>
      <c r="D303" s="1" t="s">
        <v>10</v>
      </c>
      <c r="E303" s="293">
        <v>3523602</v>
      </c>
      <c r="F303" s="94">
        <v>564.26</v>
      </c>
      <c r="G303" s="196">
        <v>0</v>
      </c>
      <c r="H303" s="104" t="s">
        <v>800</v>
      </c>
      <c r="I303" s="104">
        <v>0</v>
      </c>
      <c r="J303" s="108" t="s">
        <v>137</v>
      </c>
      <c r="K303" s="108" t="s">
        <v>137</v>
      </c>
      <c r="L303" s="108" t="s">
        <v>137</v>
      </c>
    </row>
    <row r="304" spans="1:12" ht="15" customHeight="1" x14ac:dyDescent="0.2">
      <c r="A304" s="277"/>
      <c r="B304" s="279">
        <v>30</v>
      </c>
      <c r="C304" s="91" t="s">
        <v>410</v>
      </c>
      <c r="D304" s="1" t="s">
        <v>51</v>
      </c>
      <c r="E304" s="293">
        <v>3523701</v>
      </c>
      <c r="F304" s="94">
        <v>161.49</v>
      </c>
      <c r="G304" s="196">
        <v>0</v>
      </c>
      <c r="H304" s="104" t="s">
        <v>800</v>
      </c>
      <c r="I304" s="104">
        <v>0</v>
      </c>
      <c r="J304" s="108" t="s">
        <v>137</v>
      </c>
      <c r="K304" s="108" t="s">
        <v>137</v>
      </c>
      <c r="L304" s="108" t="s">
        <v>137</v>
      </c>
    </row>
    <row r="305" spans="1:12" ht="15" customHeight="1" x14ac:dyDescent="0.2">
      <c r="A305" s="277"/>
      <c r="B305" s="279">
        <v>30</v>
      </c>
      <c r="C305" s="91" t="s">
        <v>411</v>
      </c>
      <c r="D305" s="1" t="s">
        <v>15</v>
      </c>
      <c r="E305" s="293">
        <v>3523800</v>
      </c>
      <c r="F305" s="94">
        <v>138.61000000000001</v>
      </c>
      <c r="G305" s="196">
        <v>0</v>
      </c>
      <c r="H305" s="104" t="s">
        <v>800</v>
      </c>
      <c r="I305" s="104">
        <v>0</v>
      </c>
      <c r="J305" s="108" t="s">
        <v>137</v>
      </c>
      <c r="K305" s="108" t="s">
        <v>137</v>
      </c>
      <c r="L305" s="108" t="s">
        <v>137</v>
      </c>
    </row>
    <row r="306" spans="1:12" ht="15" customHeight="1" x14ac:dyDescent="0.2">
      <c r="A306" s="277"/>
      <c r="B306" s="279">
        <v>30</v>
      </c>
      <c r="C306" s="91" t="s">
        <v>412</v>
      </c>
      <c r="D306" s="1" t="s">
        <v>54</v>
      </c>
      <c r="E306" s="293">
        <v>3523909</v>
      </c>
      <c r="F306" s="94">
        <v>639.98</v>
      </c>
      <c r="G306" s="196">
        <v>1.2211876049458097</v>
      </c>
      <c r="H306" s="104" t="s">
        <v>800</v>
      </c>
      <c r="I306" s="104">
        <v>0</v>
      </c>
      <c r="J306" s="108" t="s">
        <v>137</v>
      </c>
      <c r="K306" s="108" t="s">
        <v>137</v>
      </c>
      <c r="L306" s="108" t="s">
        <v>137</v>
      </c>
    </row>
    <row r="307" spans="1:12" ht="15" customHeight="1" x14ac:dyDescent="0.2">
      <c r="A307" s="277"/>
      <c r="B307" s="279">
        <v>30</v>
      </c>
      <c r="C307" s="91" t="s">
        <v>413</v>
      </c>
      <c r="D307" s="1" t="s">
        <v>9</v>
      </c>
      <c r="E307" s="293">
        <v>3524006</v>
      </c>
      <c r="F307" s="94">
        <v>200.52</v>
      </c>
      <c r="G307" s="196">
        <v>0</v>
      </c>
      <c r="H307" s="104" t="s">
        <v>800</v>
      </c>
      <c r="I307" s="104">
        <v>0</v>
      </c>
      <c r="J307" s="108" t="s">
        <v>137</v>
      </c>
      <c r="K307" s="108" t="s">
        <v>137</v>
      </c>
      <c r="L307" s="108" t="s">
        <v>137</v>
      </c>
    </row>
    <row r="308" spans="1:12" ht="15" customHeight="1" x14ac:dyDescent="0.2">
      <c r="A308" s="277"/>
      <c r="B308" s="279">
        <v>30</v>
      </c>
      <c r="C308" s="91" t="s">
        <v>414</v>
      </c>
      <c r="D308" s="1" t="s">
        <v>51</v>
      </c>
      <c r="E308" s="293">
        <v>3524105</v>
      </c>
      <c r="F308" s="94">
        <v>697.76</v>
      </c>
      <c r="G308" s="196">
        <v>0</v>
      </c>
      <c r="H308" s="104" t="s">
        <v>800</v>
      </c>
      <c r="I308" s="104">
        <v>0</v>
      </c>
      <c r="J308" s="108" t="s">
        <v>137</v>
      </c>
      <c r="K308" s="108" t="s">
        <v>137</v>
      </c>
      <c r="L308" s="108" t="s">
        <v>137</v>
      </c>
    </row>
    <row r="309" spans="1:12" ht="15" customHeight="1" x14ac:dyDescent="0.2">
      <c r="A309" s="277"/>
      <c r="B309" s="279">
        <v>30</v>
      </c>
      <c r="C309" s="91" t="s">
        <v>415</v>
      </c>
      <c r="D309" s="1" t="s">
        <v>11</v>
      </c>
      <c r="E309" s="293">
        <v>3524204</v>
      </c>
      <c r="F309" s="94">
        <v>274.22000000000003</v>
      </c>
      <c r="G309" s="196">
        <v>0</v>
      </c>
      <c r="H309" s="104" t="s">
        <v>800</v>
      </c>
      <c r="I309" s="104">
        <v>0</v>
      </c>
      <c r="J309" s="108" t="s">
        <v>137</v>
      </c>
      <c r="K309" s="108" t="s">
        <v>137</v>
      </c>
      <c r="L309" s="108" t="s">
        <v>137</v>
      </c>
    </row>
    <row r="310" spans="1:12" ht="15" customHeight="1" x14ac:dyDescent="0.2">
      <c r="A310" s="277"/>
      <c r="B310" s="279">
        <v>30</v>
      </c>
      <c r="C310" s="91" t="s">
        <v>416</v>
      </c>
      <c r="D310" s="1" t="s">
        <v>18</v>
      </c>
      <c r="E310" s="293">
        <v>3524303</v>
      </c>
      <c r="F310" s="94">
        <v>706.5</v>
      </c>
      <c r="G310" s="196">
        <v>0</v>
      </c>
      <c r="H310" s="104" t="s">
        <v>800</v>
      </c>
      <c r="I310" s="104">
        <v>0</v>
      </c>
      <c r="J310" s="108" t="s">
        <v>137</v>
      </c>
      <c r="K310" s="108" t="s">
        <v>137</v>
      </c>
      <c r="L310" s="108" t="s">
        <v>137</v>
      </c>
    </row>
    <row r="311" spans="1:12" ht="15" customHeight="1" x14ac:dyDescent="0.2">
      <c r="A311" s="277"/>
      <c r="B311" s="279">
        <v>30</v>
      </c>
      <c r="C311" s="91" t="s">
        <v>417</v>
      </c>
      <c r="D311" s="1" t="s">
        <v>6</v>
      </c>
      <c r="E311" s="293">
        <v>3524402</v>
      </c>
      <c r="F311" s="94">
        <v>460.07</v>
      </c>
      <c r="G311" s="196">
        <v>0</v>
      </c>
      <c r="H311" s="104" t="s">
        <v>800</v>
      </c>
      <c r="I311" s="104">
        <v>0</v>
      </c>
      <c r="J311" s="108" t="s">
        <v>137</v>
      </c>
      <c r="K311" s="108" t="s">
        <v>137</v>
      </c>
      <c r="L311" s="108" t="s">
        <v>137</v>
      </c>
    </row>
    <row r="312" spans="1:12" ht="15" customHeight="1" x14ac:dyDescent="0.2">
      <c r="A312" s="277"/>
      <c r="B312" s="279">
        <v>30</v>
      </c>
      <c r="C312" s="91" t="s">
        <v>418</v>
      </c>
      <c r="D312" s="1" t="s">
        <v>0</v>
      </c>
      <c r="E312" s="293">
        <v>3524501</v>
      </c>
      <c r="F312" s="94">
        <v>144.44</v>
      </c>
      <c r="G312" s="196">
        <v>0</v>
      </c>
      <c r="H312" s="104" t="s">
        <v>800</v>
      </c>
      <c r="I312" s="104">
        <v>0</v>
      </c>
      <c r="J312" s="108" t="s">
        <v>137</v>
      </c>
      <c r="K312" s="108" t="s">
        <v>137</v>
      </c>
      <c r="L312" s="108" t="s">
        <v>137</v>
      </c>
    </row>
    <row r="313" spans="1:12" ht="15" customHeight="1" x14ac:dyDescent="0.2">
      <c r="A313" s="277"/>
      <c r="B313" s="279">
        <v>30</v>
      </c>
      <c r="C313" s="91" t="s">
        <v>419</v>
      </c>
      <c r="D313" s="1" t="s">
        <v>12</v>
      </c>
      <c r="E313" s="293">
        <v>3524600</v>
      </c>
      <c r="F313" s="94">
        <v>708.38</v>
      </c>
      <c r="G313" s="196">
        <v>5.8244510454889626</v>
      </c>
      <c r="H313" s="104" t="s">
        <v>800</v>
      </c>
      <c r="I313" s="104">
        <v>0</v>
      </c>
      <c r="J313" s="108" t="s">
        <v>137</v>
      </c>
      <c r="K313" s="108" t="s">
        <v>137</v>
      </c>
      <c r="L313" s="108" t="s">
        <v>137</v>
      </c>
    </row>
    <row r="314" spans="1:12" ht="15" customHeight="1" x14ac:dyDescent="0.2">
      <c r="A314" s="277"/>
      <c r="B314" s="279">
        <v>30</v>
      </c>
      <c r="C314" s="91" t="s">
        <v>420</v>
      </c>
      <c r="D314" s="1" t="s">
        <v>9</v>
      </c>
      <c r="E314" s="293">
        <v>3524709</v>
      </c>
      <c r="F314" s="94">
        <v>142.44</v>
      </c>
      <c r="G314" s="196">
        <v>1.9512956603184515</v>
      </c>
      <c r="H314" s="104" t="s">
        <v>800</v>
      </c>
      <c r="I314" s="104">
        <v>0</v>
      </c>
      <c r="J314" s="108" t="s">
        <v>137</v>
      </c>
      <c r="K314" s="108" t="s">
        <v>137</v>
      </c>
      <c r="L314" s="108" t="s">
        <v>137</v>
      </c>
    </row>
    <row r="315" spans="1:12" ht="15" customHeight="1" x14ac:dyDescent="0.2">
      <c r="A315" s="277"/>
      <c r="B315" s="279">
        <v>30</v>
      </c>
      <c r="C315" s="91" t="s">
        <v>421</v>
      </c>
      <c r="D315" s="1" t="s">
        <v>1</v>
      </c>
      <c r="E315" s="293">
        <v>3524808</v>
      </c>
      <c r="F315" s="94">
        <v>368.76</v>
      </c>
      <c r="G315" s="196">
        <v>0</v>
      </c>
      <c r="H315" s="104" t="s">
        <v>800</v>
      </c>
      <c r="I315" s="104">
        <v>0</v>
      </c>
      <c r="J315" s="108" t="s">
        <v>137</v>
      </c>
      <c r="K315" s="108" t="s">
        <v>137</v>
      </c>
      <c r="L315" s="108" t="s">
        <v>137</v>
      </c>
    </row>
    <row r="316" spans="1:12" ht="15" customHeight="1" x14ac:dyDescent="0.2">
      <c r="A316" s="277"/>
      <c r="B316" s="279">
        <v>30</v>
      </c>
      <c r="C316" s="91" t="s">
        <v>422</v>
      </c>
      <c r="D316" s="1" t="s">
        <v>6</v>
      </c>
      <c r="E316" s="293">
        <v>3524907</v>
      </c>
      <c r="F316" s="94">
        <v>183.76</v>
      </c>
      <c r="G316" s="196">
        <v>0</v>
      </c>
      <c r="H316" s="104" t="s">
        <v>800</v>
      </c>
      <c r="I316" s="104">
        <v>0</v>
      </c>
      <c r="J316" s="108" t="s">
        <v>137</v>
      </c>
      <c r="K316" s="108" t="s">
        <v>137</v>
      </c>
      <c r="L316" s="108" t="s">
        <v>137</v>
      </c>
    </row>
    <row r="317" spans="1:12" ht="15" customHeight="1" x14ac:dyDescent="0.2">
      <c r="A317" s="277"/>
      <c r="B317" s="279">
        <v>30</v>
      </c>
      <c r="C317" s="91" t="s">
        <v>423</v>
      </c>
      <c r="D317" s="1" t="s">
        <v>16</v>
      </c>
      <c r="E317" s="293">
        <v>3525003</v>
      </c>
      <c r="F317" s="94">
        <v>17.52</v>
      </c>
      <c r="G317" s="196">
        <v>0</v>
      </c>
      <c r="H317" s="104" t="s">
        <v>800</v>
      </c>
      <c r="I317" s="104">
        <v>0</v>
      </c>
      <c r="J317" s="108" t="s">
        <v>137</v>
      </c>
      <c r="K317" s="108" t="s">
        <v>137</v>
      </c>
      <c r="L317" s="108" t="s">
        <v>137</v>
      </c>
    </row>
    <row r="318" spans="1:12" ht="15" customHeight="1" x14ac:dyDescent="0.2">
      <c r="A318" s="277"/>
      <c r="B318" s="279">
        <v>30</v>
      </c>
      <c r="C318" s="91" t="s">
        <v>424</v>
      </c>
      <c r="D318" s="1" t="s">
        <v>15</v>
      </c>
      <c r="E318" s="293">
        <v>3525102</v>
      </c>
      <c r="F318" s="94">
        <v>503.36</v>
      </c>
      <c r="G318" s="196">
        <v>0</v>
      </c>
      <c r="H318" s="104" t="s">
        <v>800</v>
      </c>
      <c r="I318" s="104">
        <v>0</v>
      </c>
      <c r="J318" s="108" t="s">
        <v>137</v>
      </c>
      <c r="K318" s="108" t="s">
        <v>137</v>
      </c>
      <c r="L318" s="108" t="s">
        <v>137</v>
      </c>
    </row>
    <row r="319" spans="1:12" ht="15" customHeight="1" x14ac:dyDescent="0.2">
      <c r="A319" s="277"/>
      <c r="B319" s="279">
        <v>30</v>
      </c>
      <c r="C319" s="91" t="s">
        <v>425</v>
      </c>
      <c r="D319" s="1" t="s">
        <v>9</v>
      </c>
      <c r="E319" s="293">
        <v>3525201</v>
      </c>
      <c r="F319" s="94">
        <v>207.67</v>
      </c>
      <c r="G319" s="196">
        <v>0</v>
      </c>
      <c r="H319" s="104" t="s">
        <v>800</v>
      </c>
      <c r="I319" s="104">
        <v>0</v>
      </c>
      <c r="J319" s="108" t="s">
        <v>137</v>
      </c>
      <c r="K319" s="108" t="s">
        <v>137</v>
      </c>
      <c r="L319" s="108" t="s">
        <v>137</v>
      </c>
    </row>
    <row r="320" spans="1:12" ht="15" customHeight="1" x14ac:dyDescent="0.2">
      <c r="A320" s="277"/>
      <c r="B320" s="279">
        <v>30</v>
      </c>
      <c r="C320" s="91" t="s">
        <v>426</v>
      </c>
      <c r="D320" s="1" t="s">
        <v>10</v>
      </c>
      <c r="E320" s="293">
        <v>3525300</v>
      </c>
      <c r="F320" s="94">
        <v>688.34</v>
      </c>
      <c r="G320" s="196">
        <v>0</v>
      </c>
      <c r="H320" s="104" t="s">
        <v>800</v>
      </c>
      <c r="I320" s="104">
        <v>0</v>
      </c>
      <c r="J320" s="108" t="s">
        <v>137</v>
      </c>
      <c r="K320" s="108" t="s">
        <v>137</v>
      </c>
      <c r="L320" s="108" t="s">
        <v>137</v>
      </c>
    </row>
    <row r="321" spans="1:12" ht="15" customHeight="1" x14ac:dyDescent="0.2">
      <c r="A321" s="277"/>
      <c r="B321" s="279">
        <v>30</v>
      </c>
      <c r="C321" s="91" t="s">
        <v>427</v>
      </c>
      <c r="D321" s="1" t="s">
        <v>51</v>
      </c>
      <c r="E321" s="293">
        <v>3525409</v>
      </c>
      <c r="F321" s="94">
        <v>140.99</v>
      </c>
      <c r="G321" s="196">
        <v>0</v>
      </c>
      <c r="H321" s="104" t="s">
        <v>800</v>
      </c>
      <c r="I321" s="104">
        <v>0</v>
      </c>
      <c r="J321" s="108" t="s">
        <v>137</v>
      </c>
      <c r="K321" s="108" t="s">
        <v>137</v>
      </c>
      <c r="L321" s="108" t="s">
        <v>137</v>
      </c>
    </row>
    <row r="322" spans="1:12" ht="15" customHeight="1" x14ac:dyDescent="0.2">
      <c r="A322" s="277"/>
      <c r="B322" s="279">
        <v>30</v>
      </c>
      <c r="C322" s="91" t="s">
        <v>428</v>
      </c>
      <c r="D322" s="1" t="s">
        <v>9</v>
      </c>
      <c r="E322" s="293">
        <v>3525508</v>
      </c>
      <c r="F322" s="94">
        <v>374.58</v>
      </c>
      <c r="G322" s="196">
        <v>0</v>
      </c>
      <c r="H322" s="104" t="s">
        <v>800</v>
      </c>
      <c r="I322" s="104">
        <v>0</v>
      </c>
      <c r="J322" s="108" t="s">
        <v>137</v>
      </c>
      <c r="K322" s="108" t="s">
        <v>137</v>
      </c>
      <c r="L322" s="108" t="s">
        <v>137</v>
      </c>
    </row>
    <row r="323" spans="1:12" ht="15" customHeight="1" x14ac:dyDescent="0.2">
      <c r="A323" s="277"/>
      <c r="B323" s="279">
        <v>30</v>
      </c>
      <c r="C323" s="91" t="s">
        <v>429</v>
      </c>
      <c r="D323" s="1" t="s">
        <v>7</v>
      </c>
      <c r="E323" s="293">
        <v>3525607</v>
      </c>
      <c r="F323" s="94">
        <v>416.04</v>
      </c>
      <c r="G323" s="196">
        <v>0</v>
      </c>
      <c r="H323" s="104" t="s">
        <v>800</v>
      </c>
      <c r="I323" s="104">
        <v>0</v>
      </c>
      <c r="J323" s="108" t="s">
        <v>137</v>
      </c>
      <c r="K323" s="108" t="s">
        <v>137</v>
      </c>
      <c r="L323" s="108" t="s">
        <v>137</v>
      </c>
    </row>
    <row r="324" spans="1:12" ht="15" customHeight="1" x14ac:dyDescent="0.2">
      <c r="A324" s="277"/>
      <c r="B324" s="279">
        <v>30</v>
      </c>
      <c r="C324" s="91" t="s">
        <v>430</v>
      </c>
      <c r="D324" s="1" t="s">
        <v>2</v>
      </c>
      <c r="E324" s="293">
        <v>3525706</v>
      </c>
      <c r="F324" s="94">
        <v>858.64</v>
      </c>
      <c r="G324" s="196">
        <v>0</v>
      </c>
      <c r="H324" s="104" t="s">
        <v>800</v>
      </c>
      <c r="I324" s="104">
        <v>0</v>
      </c>
      <c r="J324" s="108" t="s">
        <v>137</v>
      </c>
      <c r="K324" s="108" t="s">
        <v>137</v>
      </c>
      <c r="L324" s="108" t="s">
        <v>137</v>
      </c>
    </row>
    <row r="325" spans="1:12" ht="15" customHeight="1" x14ac:dyDescent="0.2">
      <c r="A325" s="277"/>
      <c r="B325" s="279">
        <v>30</v>
      </c>
      <c r="C325" s="91" t="s">
        <v>431</v>
      </c>
      <c r="D325" s="1" t="s">
        <v>3</v>
      </c>
      <c r="E325" s="293">
        <v>3525805</v>
      </c>
      <c r="F325" s="94">
        <v>128.21</v>
      </c>
      <c r="G325" s="196">
        <v>0</v>
      </c>
      <c r="H325" s="104" t="s">
        <v>800</v>
      </c>
      <c r="I325" s="104">
        <v>0</v>
      </c>
      <c r="J325" s="108" t="s">
        <v>137</v>
      </c>
      <c r="K325" s="108" t="s">
        <v>137</v>
      </c>
      <c r="L325" s="108" t="s">
        <v>137</v>
      </c>
    </row>
    <row r="326" spans="1:12" ht="15" customHeight="1" x14ac:dyDescent="0.2">
      <c r="A326" s="277"/>
      <c r="B326" s="279">
        <v>30</v>
      </c>
      <c r="C326" s="91" t="s">
        <v>432</v>
      </c>
      <c r="D326" s="1" t="s">
        <v>54</v>
      </c>
      <c r="E326" s="293">
        <v>3525854</v>
      </c>
      <c r="F326" s="94">
        <v>56.74</v>
      </c>
      <c r="G326" s="196">
        <v>0</v>
      </c>
      <c r="H326" s="104" t="s">
        <v>800</v>
      </c>
      <c r="I326" s="104">
        <v>0</v>
      </c>
      <c r="J326" s="108" t="s">
        <v>137</v>
      </c>
      <c r="K326" s="108" t="s">
        <v>137</v>
      </c>
      <c r="L326" s="108" t="s">
        <v>137</v>
      </c>
    </row>
    <row r="327" spans="1:12" ht="15" customHeight="1" x14ac:dyDescent="0.2">
      <c r="A327" s="277"/>
      <c r="B327" s="279">
        <v>30</v>
      </c>
      <c r="C327" s="91" t="s">
        <v>433</v>
      </c>
      <c r="D327" s="1" t="s">
        <v>9</v>
      </c>
      <c r="E327" s="293">
        <v>3525904</v>
      </c>
      <c r="F327" s="94">
        <v>431.97</v>
      </c>
      <c r="G327" s="196">
        <v>0</v>
      </c>
      <c r="H327" s="104" t="s">
        <v>800</v>
      </c>
      <c r="I327" s="104">
        <v>6</v>
      </c>
      <c r="J327" s="108" t="s">
        <v>137</v>
      </c>
      <c r="K327" s="108" t="s">
        <v>137</v>
      </c>
      <c r="L327" s="108" t="s">
        <v>137</v>
      </c>
    </row>
    <row r="328" spans="1:12" ht="15" customHeight="1" x14ac:dyDescent="0.2">
      <c r="A328" s="277"/>
      <c r="B328" s="279">
        <v>30</v>
      </c>
      <c r="C328" s="91" t="s">
        <v>434</v>
      </c>
      <c r="D328" s="1" t="s">
        <v>4</v>
      </c>
      <c r="E328" s="293">
        <v>3526001</v>
      </c>
      <c r="F328" s="94">
        <v>582.84</v>
      </c>
      <c r="G328" s="196">
        <v>0</v>
      </c>
      <c r="H328" s="104" t="s">
        <v>800</v>
      </c>
      <c r="I328" s="104">
        <v>0</v>
      </c>
      <c r="J328" s="108" t="s">
        <v>137</v>
      </c>
      <c r="K328" s="108" t="s">
        <v>137</v>
      </c>
      <c r="L328" s="108" t="s">
        <v>137</v>
      </c>
    </row>
    <row r="329" spans="1:12" ht="15" customHeight="1" x14ac:dyDescent="0.2">
      <c r="A329" s="277"/>
      <c r="B329" s="279">
        <v>30</v>
      </c>
      <c r="C329" s="91" t="s">
        <v>435</v>
      </c>
      <c r="D329" s="1" t="s">
        <v>12</v>
      </c>
      <c r="E329" s="293">
        <v>3526100</v>
      </c>
      <c r="F329" s="94">
        <v>820.96</v>
      </c>
      <c r="G329" s="196">
        <v>0</v>
      </c>
      <c r="H329" s="104" t="s">
        <v>800</v>
      </c>
      <c r="I329" s="104">
        <v>0</v>
      </c>
      <c r="J329" s="108" t="s">
        <v>137</v>
      </c>
      <c r="K329" s="108" t="s">
        <v>137</v>
      </c>
      <c r="L329" s="108" t="s">
        <v>137</v>
      </c>
    </row>
    <row r="330" spans="1:12" ht="15" customHeight="1" x14ac:dyDescent="0.2">
      <c r="A330" s="277"/>
      <c r="B330" s="279">
        <v>30</v>
      </c>
      <c r="C330" s="91" t="s">
        <v>436</v>
      </c>
      <c r="D330" s="1" t="s">
        <v>12</v>
      </c>
      <c r="E330" s="293">
        <v>3526209</v>
      </c>
      <c r="F330" s="94">
        <v>521.6</v>
      </c>
      <c r="G330" s="196">
        <v>0</v>
      </c>
      <c r="H330" s="104" t="s">
        <v>800</v>
      </c>
      <c r="I330" s="104">
        <v>24</v>
      </c>
      <c r="J330" s="108" t="s">
        <v>137</v>
      </c>
      <c r="K330" s="108" t="s">
        <v>137</v>
      </c>
      <c r="L330" s="108" t="s">
        <v>137</v>
      </c>
    </row>
    <row r="331" spans="1:12" ht="15" customHeight="1" x14ac:dyDescent="0.2">
      <c r="A331" s="277"/>
      <c r="B331" s="279">
        <v>30</v>
      </c>
      <c r="C331" s="91" t="s">
        <v>437</v>
      </c>
      <c r="D331" s="1" t="s">
        <v>6</v>
      </c>
      <c r="E331" s="293">
        <v>3526308</v>
      </c>
      <c r="F331" s="94">
        <v>255.92</v>
      </c>
      <c r="G331" s="196">
        <v>0</v>
      </c>
      <c r="H331" s="104" t="s">
        <v>800</v>
      </c>
      <c r="I331" s="104">
        <v>0</v>
      </c>
      <c r="J331" s="108" t="s">
        <v>137</v>
      </c>
      <c r="K331" s="108" t="s">
        <v>137</v>
      </c>
      <c r="L331" s="108" t="s">
        <v>137</v>
      </c>
    </row>
    <row r="332" spans="1:12" ht="15" customHeight="1" x14ac:dyDescent="0.2">
      <c r="A332" s="277"/>
      <c r="B332" s="279">
        <v>30</v>
      </c>
      <c r="C332" s="91" t="s">
        <v>438</v>
      </c>
      <c r="D332" s="1" t="s">
        <v>54</v>
      </c>
      <c r="E332" s="293">
        <v>3526407</v>
      </c>
      <c r="F332" s="94">
        <v>386.76</v>
      </c>
      <c r="G332" s="196">
        <v>0</v>
      </c>
      <c r="H332" s="104" t="s">
        <v>800</v>
      </c>
      <c r="I332" s="104">
        <v>0</v>
      </c>
      <c r="J332" s="108" t="s">
        <v>137</v>
      </c>
      <c r="K332" s="108" t="s">
        <v>137</v>
      </c>
      <c r="L332" s="108" t="s">
        <v>137</v>
      </c>
    </row>
    <row r="333" spans="1:12" ht="15" customHeight="1" x14ac:dyDescent="0.2">
      <c r="A333" s="277"/>
      <c r="B333" s="279">
        <v>30</v>
      </c>
      <c r="C333" s="91" t="s">
        <v>439</v>
      </c>
      <c r="D333" s="1" t="s">
        <v>2</v>
      </c>
      <c r="E333" s="293">
        <v>3526506</v>
      </c>
      <c r="F333" s="94">
        <v>538.52</v>
      </c>
      <c r="G333" s="196">
        <v>0</v>
      </c>
      <c r="H333" s="104" t="s">
        <v>800</v>
      </c>
      <c r="I333" s="104">
        <v>0</v>
      </c>
      <c r="J333" s="108" t="s">
        <v>137</v>
      </c>
      <c r="K333" s="108" t="s">
        <v>137</v>
      </c>
      <c r="L333" s="108" t="s">
        <v>137</v>
      </c>
    </row>
    <row r="334" spans="1:12" ht="15" customHeight="1" x14ac:dyDescent="0.2">
      <c r="A334" s="277"/>
      <c r="B334" s="279">
        <v>30</v>
      </c>
      <c r="C334" s="91" t="s">
        <v>440</v>
      </c>
      <c r="D334" s="1" t="s">
        <v>6</v>
      </c>
      <c r="E334" s="293">
        <v>3526605</v>
      </c>
      <c r="F334" s="94">
        <v>166.86</v>
      </c>
      <c r="G334" s="196">
        <v>0</v>
      </c>
      <c r="H334" s="104" t="s">
        <v>800</v>
      </c>
      <c r="I334" s="104">
        <v>0</v>
      </c>
      <c r="J334" s="108" t="s">
        <v>137</v>
      </c>
      <c r="K334" s="108" t="s">
        <v>137</v>
      </c>
      <c r="L334" s="108" t="s">
        <v>137</v>
      </c>
    </row>
    <row r="335" spans="1:12" ht="15" customHeight="1" x14ac:dyDescent="0.2">
      <c r="A335" s="277"/>
      <c r="B335" s="279">
        <v>30</v>
      </c>
      <c r="C335" s="91" t="s">
        <v>441</v>
      </c>
      <c r="D335" s="1" t="s">
        <v>18</v>
      </c>
      <c r="E335" s="293">
        <v>3526704</v>
      </c>
      <c r="F335" s="94">
        <v>403.08</v>
      </c>
      <c r="G335" s="196">
        <v>0</v>
      </c>
      <c r="H335" s="104" t="s">
        <v>800</v>
      </c>
      <c r="I335" s="104">
        <v>0</v>
      </c>
      <c r="J335" s="108" t="s">
        <v>137</v>
      </c>
      <c r="K335" s="108" t="s">
        <v>137</v>
      </c>
      <c r="L335" s="108" t="s">
        <v>137</v>
      </c>
    </row>
    <row r="336" spans="1:12" ht="15" customHeight="1" x14ac:dyDescent="0.2">
      <c r="A336" s="277"/>
      <c r="B336" s="279">
        <v>30</v>
      </c>
      <c r="C336" s="91" t="s">
        <v>442</v>
      </c>
      <c r="D336" s="1" t="s">
        <v>10</v>
      </c>
      <c r="E336" s="293">
        <v>3526803</v>
      </c>
      <c r="F336" s="94">
        <v>803.86</v>
      </c>
      <c r="G336" s="196">
        <v>0</v>
      </c>
      <c r="H336" s="104" t="s">
        <v>800</v>
      </c>
      <c r="I336" s="104">
        <v>0</v>
      </c>
      <c r="J336" s="108" t="s">
        <v>137</v>
      </c>
      <c r="K336" s="108" t="s">
        <v>137</v>
      </c>
      <c r="L336" s="108" t="s">
        <v>137</v>
      </c>
    </row>
    <row r="337" spans="1:12" ht="15" customHeight="1" x14ac:dyDescent="0.2">
      <c r="A337" s="277"/>
      <c r="B337" s="279">
        <v>30</v>
      </c>
      <c r="C337" s="91" t="s">
        <v>443</v>
      </c>
      <c r="D337" s="1" t="s">
        <v>9</v>
      </c>
      <c r="E337" s="293">
        <v>3526902</v>
      </c>
      <c r="F337" s="94">
        <v>580.98</v>
      </c>
      <c r="G337" s="196">
        <v>0</v>
      </c>
      <c r="H337" s="104" t="s">
        <v>800</v>
      </c>
      <c r="I337" s="104">
        <v>0</v>
      </c>
      <c r="J337" s="108" t="s">
        <v>137</v>
      </c>
      <c r="K337" s="108" t="s">
        <v>137</v>
      </c>
      <c r="L337" s="108" t="s">
        <v>137</v>
      </c>
    </row>
    <row r="338" spans="1:12" ht="15" customHeight="1" x14ac:dyDescent="0.2">
      <c r="A338" s="277"/>
      <c r="B338" s="279">
        <v>30</v>
      </c>
      <c r="C338" s="91" t="s">
        <v>444</v>
      </c>
      <c r="D338" s="1" t="s">
        <v>18</v>
      </c>
      <c r="E338" s="293">
        <v>3527009</v>
      </c>
      <c r="F338" s="94">
        <v>48.6</v>
      </c>
      <c r="G338" s="196">
        <v>0</v>
      </c>
      <c r="H338" s="104" t="s">
        <v>800</v>
      </c>
      <c r="I338" s="104">
        <v>0</v>
      </c>
      <c r="J338" s="108" t="s">
        <v>137</v>
      </c>
      <c r="K338" s="108" t="s">
        <v>137</v>
      </c>
      <c r="L338" s="108" t="s">
        <v>137</v>
      </c>
    </row>
    <row r="339" spans="1:12" ht="15" customHeight="1" x14ac:dyDescent="0.2">
      <c r="A339" s="277"/>
      <c r="B339" s="279">
        <v>30</v>
      </c>
      <c r="C339" s="91" t="s">
        <v>445</v>
      </c>
      <c r="D339" s="1" t="s">
        <v>0</v>
      </c>
      <c r="E339" s="293">
        <v>3527108</v>
      </c>
      <c r="F339" s="94">
        <v>571.44000000000005</v>
      </c>
      <c r="G339" s="196">
        <v>0</v>
      </c>
      <c r="H339" s="104" t="s">
        <v>800</v>
      </c>
      <c r="I339" s="104">
        <v>0</v>
      </c>
      <c r="J339" s="108" t="s">
        <v>137</v>
      </c>
      <c r="K339" s="108" t="s">
        <v>137</v>
      </c>
      <c r="L339" s="108" t="s">
        <v>137</v>
      </c>
    </row>
    <row r="340" spans="1:12" ht="15" customHeight="1" x14ac:dyDescent="0.2">
      <c r="A340" s="277"/>
      <c r="B340" s="279">
        <v>30</v>
      </c>
      <c r="C340" s="91" t="s">
        <v>446</v>
      </c>
      <c r="D340" s="1" t="s">
        <v>6</v>
      </c>
      <c r="E340" s="293">
        <v>3527207</v>
      </c>
      <c r="F340" s="94">
        <v>413.78</v>
      </c>
      <c r="G340" s="196">
        <v>0</v>
      </c>
      <c r="H340" s="104" t="s">
        <v>800</v>
      </c>
      <c r="I340" s="104">
        <v>0</v>
      </c>
      <c r="J340" s="108" t="s">
        <v>137</v>
      </c>
      <c r="K340" s="108" t="s">
        <v>137</v>
      </c>
      <c r="L340" s="108" t="s">
        <v>137</v>
      </c>
    </row>
    <row r="341" spans="1:12" ht="15" customHeight="1" x14ac:dyDescent="0.2">
      <c r="A341" s="277"/>
      <c r="B341" s="279">
        <v>30</v>
      </c>
      <c r="C341" s="91" t="s">
        <v>447</v>
      </c>
      <c r="D341" s="1" t="s">
        <v>2</v>
      </c>
      <c r="E341" s="293">
        <v>3527256</v>
      </c>
      <c r="F341" s="94">
        <v>113.83</v>
      </c>
      <c r="G341" s="196">
        <v>0</v>
      </c>
      <c r="H341" s="104" t="s">
        <v>800</v>
      </c>
      <c r="I341" s="104">
        <v>0</v>
      </c>
      <c r="J341" s="108" t="s">
        <v>137</v>
      </c>
      <c r="K341" s="108" t="s">
        <v>137</v>
      </c>
      <c r="L341" s="108" t="s">
        <v>137</v>
      </c>
    </row>
    <row r="342" spans="1:12" ht="15" customHeight="1" x14ac:dyDescent="0.2">
      <c r="A342" s="277"/>
      <c r="B342" s="279">
        <v>30</v>
      </c>
      <c r="C342" s="91" t="s">
        <v>448</v>
      </c>
      <c r="D342" s="1" t="s">
        <v>9</v>
      </c>
      <c r="E342" s="293">
        <v>3527306</v>
      </c>
      <c r="F342" s="94">
        <v>55.35</v>
      </c>
      <c r="G342" s="196">
        <v>2.2589170751541712</v>
      </c>
      <c r="H342" s="104" t="s">
        <v>800</v>
      </c>
      <c r="I342" s="104">
        <v>0</v>
      </c>
      <c r="J342" s="108" t="s">
        <v>137</v>
      </c>
      <c r="K342" s="108" t="s">
        <v>137</v>
      </c>
      <c r="L342" s="108" t="s">
        <v>137</v>
      </c>
    </row>
    <row r="343" spans="1:12" ht="15" customHeight="1" x14ac:dyDescent="0.2">
      <c r="A343" s="277"/>
      <c r="B343" s="279">
        <v>30</v>
      </c>
      <c r="C343" s="91" t="s">
        <v>449</v>
      </c>
      <c r="D343" s="1" t="s">
        <v>3</v>
      </c>
      <c r="E343" s="293">
        <v>3527405</v>
      </c>
      <c r="F343" s="94">
        <v>314.45999999999998</v>
      </c>
      <c r="G343" s="196">
        <v>0</v>
      </c>
      <c r="H343" s="104" t="s">
        <v>800</v>
      </c>
      <c r="I343" s="104">
        <v>0</v>
      </c>
      <c r="J343" s="108" t="s">
        <v>137</v>
      </c>
      <c r="K343" s="108" t="s">
        <v>137</v>
      </c>
      <c r="L343" s="108" t="s">
        <v>137</v>
      </c>
    </row>
    <row r="344" spans="1:12" ht="15" customHeight="1" x14ac:dyDescent="0.2">
      <c r="A344" s="277"/>
      <c r="B344" s="279">
        <v>30</v>
      </c>
      <c r="C344" s="91" t="s">
        <v>450</v>
      </c>
      <c r="D344" s="1" t="s">
        <v>7</v>
      </c>
      <c r="E344" s="293">
        <v>3527504</v>
      </c>
      <c r="F344" s="94">
        <v>190.91</v>
      </c>
      <c r="G344" s="196">
        <v>0</v>
      </c>
      <c r="H344" s="104" t="s">
        <v>800</v>
      </c>
      <c r="I344" s="104">
        <v>0</v>
      </c>
      <c r="J344" s="108" t="s">
        <v>137</v>
      </c>
      <c r="K344" s="108" t="s">
        <v>137</v>
      </c>
      <c r="L344" s="108" t="s">
        <v>137</v>
      </c>
    </row>
    <row r="345" spans="1:12" ht="15" customHeight="1" x14ac:dyDescent="0.2">
      <c r="A345" s="277"/>
      <c r="B345" s="279">
        <v>30</v>
      </c>
      <c r="C345" s="91" t="s">
        <v>451</v>
      </c>
      <c r="D345" s="1" t="s">
        <v>18</v>
      </c>
      <c r="E345" s="293">
        <v>3527603</v>
      </c>
      <c r="F345" s="94">
        <v>597.62</v>
      </c>
      <c r="G345" s="196">
        <v>0</v>
      </c>
      <c r="H345" s="104" t="s">
        <v>800</v>
      </c>
      <c r="I345" s="104">
        <v>0</v>
      </c>
      <c r="J345" s="108" t="s">
        <v>137</v>
      </c>
      <c r="K345" s="108" t="s">
        <v>137</v>
      </c>
      <c r="L345" s="108" t="s">
        <v>137</v>
      </c>
    </row>
    <row r="346" spans="1:12" ht="15" customHeight="1" x14ac:dyDescent="0.2">
      <c r="A346" s="277"/>
      <c r="B346" s="279">
        <v>30</v>
      </c>
      <c r="C346" s="91" t="s">
        <v>452</v>
      </c>
      <c r="D346" s="1" t="s">
        <v>3</v>
      </c>
      <c r="E346" s="293">
        <v>3527702</v>
      </c>
      <c r="F346" s="94">
        <v>167.01</v>
      </c>
      <c r="G346" s="196">
        <v>0</v>
      </c>
      <c r="H346" s="104" t="s">
        <v>800</v>
      </c>
      <c r="I346" s="104">
        <v>0</v>
      </c>
      <c r="J346" s="108" t="s">
        <v>137</v>
      </c>
      <c r="K346" s="108" t="s">
        <v>137</v>
      </c>
      <c r="L346" s="108" t="s">
        <v>137</v>
      </c>
    </row>
    <row r="347" spans="1:12" ht="15" customHeight="1" x14ac:dyDescent="0.2">
      <c r="A347" s="277"/>
      <c r="B347" s="279">
        <v>30</v>
      </c>
      <c r="C347" s="91" t="s">
        <v>453</v>
      </c>
      <c r="D347" s="1" t="s">
        <v>7</v>
      </c>
      <c r="E347" s="293">
        <v>3527801</v>
      </c>
      <c r="F347" s="94">
        <v>155.03</v>
      </c>
      <c r="G347" s="196">
        <v>0</v>
      </c>
      <c r="H347" s="104" t="s">
        <v>800</v>
      </c>
      <c r="I347" s="104">
        <v>0</v>
      </c>
      <c r="J347" s="108" t="s">
        <v>137</v>
      </c>
      <c r="K347" s="108" t="s">
        <v>137</v>
      </c>
      <c r="L347" s="108" t="s">
        <v>137</v>
      </c>
    </row>
    <row r="348" spans="1:12" ht="15" customHeight="1" x14ac:dyDescent="0.2">
      <c r="A348" s="277"/>
      <c r="B348" s="279">
        <v>30</v>
      </c>
      <c r="C348" s="91" t="s">
        <v>454</v>
      </c>
      <c r="D348" s="1" t="s">
        <v>4</v>
      </c>
      <c r="E348" s="293">
        <v>3527900</v>
      </c>
      <c r="F348" s="94">
        <v>474.63</v>
      </c>
      <c r="G348" s="196">
        <v>0</v>
      </c>
      <c r="H348" s="104" t="s">
        <v>800</v>
      </c>
      <c r="I348" s="104">
        <v>0</v>
      </c>
      <c r="J348" s="108" t="s">
        <v>137</v>
      </c>
      <c r="K348" s="108" t="s">
        <v>137</v>
      </c>
      <c r="L348" s="108" t="s">
        <v>137</v>
      </c>
    </row>
    <row r="349" spans="1:12" ht="15" customHeight="1" x14ac:dyDescent="0.2">
      <c r="A349" s="277"/>
      <c r="B349" s="279">
        <v>30</v>
      </c>
      <c r="C349" s="91" t="s">
        <v>455</v>
      </c>
      <c r="D349" s="1" t="s">
        <v>10</v>
      </c>
      <c r="E349" s="293">
        <v>3528007</v>
      </c>
      <c r="F349" s="94">
        <v>226.18</v>
      </c>
      <c r="G349" s="196">
        <v>0</v>
      </c>
      <c r="H349" s="104" t="s">
        <v>800</v>
      </c>
      <c r="I349" s="104">
        <v>0</v>
      </c>
      <c r="J349" s="108" t="s">
        <v>137</v>
      </c>
      <c r="K349" s="108" t="s">
        <v>137</v>
      </c>
      <c r="L349" s="108" t="s">
        <v>137</v>
      </c>
    </row>
    <row r="350" spans="1:12" ht="15" customHeight="1" x14ac:dyDescent="0.2">
      <c r="A350" s="277"/>
      <c r="B350" s="279">
        <v>30</v>
      </c>
      <c r="C350" s="91" t="s">
        <v>456</v>
      </c>
      <c r="D350" s="1" t="s">
        <v>2</v>
      </c>
      <c r="E350" s="293">
        <v>3528106</v>
      </c>
      <c r="F350" s="94">
        <v>248.65</v>
      </c>
      <c r="G350" s="196">
        <v>0</v>
      </c>
      <c r="H350" s="104" t="s">
        <v>800</v>
      </c>
      <c r="I350" s="104">
        <v>0</v>
      </c>
      <c r="J350" s="108" t="s">
        <v>137</v>
      </c>
      <c r="K350" s="108" t="s">
        <v>137</v>
      </c>
      <c r="L350" s="108" t="s">
        <v>137</v>
      </c>
    </row>
    <row r="351" spans="1:12" ht="15" customHeight="1" x14ac:dyDescent="0.2">
      <c r="A351" s="277"/>
      <c r="B351" s="279">
        <v>30</v>
      </c>
      <c r="C351" s="91" t="s">
        <v>457</v>
      </c>
      <c r="D351" s="1" t="s">
        <v>17</v>
      </c>
      <c r="E351" s="293">
        <v>3528205</v>
      </c>
      <c r="F351" s="94">
        <v>329.1</v>
      </c>
      <c r="G351" s="196">
        <v>0</v>
      </c>
      <c r="H351" s="104" t="s">
        <v>800</v>
      </c>
      <c r="I351" s="104">
        <v>0</v>
      </c>
      <c r="J351" s="108" t="s">
        <v>137</v>
      </c>
      <c r="K351" s="108" t="s">
        <v>137</v>
      </c>
      <c r="L351" s="108" t="s">
        <v>137</v>
      </c>
    </row>
    <row r="352" spans="1:12" ht="15" customHeight="1" x14ac:dyDescent="0.2">
      <c r="A352" s="277"/>
      <c r="B352" s="279">
        <v>30</v>
      </c>
      <c r="C352" s="91" t="s">
        <v>458</v>
      </c>
      <c r="D352" s="1" t="s">
        <v>2</v>
      </c>
      <c r="E352" s="293">
        <v>3528304</v>
      </c>
      <c r="F352" s="94">
        <v>312.08</v>
      </c>
      <c r="G352" s="196">
        <v>0</v>
      </c>
      <c r="H352" s="104" t="s">
        <v>800</v>
      </c>
      <c r="I352" s="104">
        <v>0</v>
      </c>
      <c r="J352" s="108" t="s">
        <v>137</v>
      </c>
      <c r="K352" s="108" t="s">
        <v>137</v>
      </c>
      <c r="L352" s="108" t="s">
        <v>137</v>
      </c>
    </row>
    <row r="353" spans="1:12" ht="15" customHeight="1" x14ac:dyDescent="0.2">
      <c r="A353" s="277"/>
      <c r="B353" s="279">
        <v>30</v>
      </c>
      <c r="C353" s="91" t="s">
        <v>459</v>
      </c>
      <c r="D353" s="1" t="s">
        <v>54</v>
      </c>
      <c r="E353" s="293">
        <v>3528403</v>
      </c>
      <c r="F353" s="94">
        <v>209.76</v>
      </c>
      <c r="G353" s="196">
        <v>0</v>
      </c>
      <c r="H353" s="104" t="s">
        <v>800</v>
      </c>
      <c r="I353" s="104">
        <v>11</v>
      </c>
      <c r="J353" s="108" t="s">
        <v>137</v>
      </c>
      <c r="K353" s="108" t="s">
        <v>137</v>
      </c>
      <c r="L353" s="108" t="s">
        <v>137</v>
      </c>
    </row>
    <row r="354" spans="1:12" ht="15" customHeight="1" x14ac:dyDescent="0.2">
      <c r="A354" s="277"/>
      <c r="B354" s="279">
        <v>30</v>
      </c>
      <c r="C354" s="91" t="s">
        <v>460</v>
      </c>
      <c r="D354" s="1" t="s">
        <v>16</v>
      </c>
      <c r="E354" s="293">
        <v>3528502</v>
      </c>
      <c r="F354" s="94">
        <v>321.48</v>
      </c>
      <c r="G354" s="196">
        <v>0</v>
      </c>
      <c r="H354" s="104" t="s">
        <v>800</v>
      </c>
      <c r="I354" s="104">
        <v>0</v>
      </c>
      <c r="J354" s="108" t="s">
        <v>137</v>
      </c>
      <c r="K354" s="108" t="s">
        <v>137</v>
      </c>
      <c r="L354" s="108" t="s">
        <v>137</v>
      </c>
    </row>
    <row r="355" spans="1:12" ht="15" customHeight="1" x14ac:dyDescent="0.2">
      <c r="A355" s="277"/>
      <c r="B355" s="279">
        <v>30</v>
      </c>
      <c r="C355" s="91" t="s">
        <v>461</v>
      </c>
      <c r="D355" s="1" t="s">
        <v>8</v>
      </c>
      <c r="E355" s="293">
        <v>3528601</v>
      </c>
      <c r="F355" s="94">
        <v>228.87</v>
      </c>
      <c r="G355" s="196">
        <v>0</v>
      </c>
      <c r="H355" s="104" t="s">
        <v>800</v>
      </c>
      <c r="I355" s="104">
        <v>0</v>
      </c>
      <c r="J355" s="108" t="s">
        <v>137</v>
      </c>
      <c r="K355" s="108" t="s">
        <v>137</v>
      </c>
      <c r="L355" s="108" t="s">
        <v>137</v>
      </c>
    </row>
    <row r="356" spans="1:12" ht="15" customHeight="1" x14ac:dyDescent="0.2">
      <c r="A356" s="277"/>
      <c r="B356" s="279">
        <v>30</v>
      </c>
      <c r="C356" s="91" t="s">
        <v>462</v>
      </c>
      <c r="D356" s="1" t="s">
        <v>5</v>
      </c>
      <c r="E356" s="293">
        <v>3528700</v>
      </c>
      <c r="F356" s="94">
        <v>917.12</v>
      </c>
      <c r="G356" s="196">
        <v>0</v>
      </c>
      <c r="H356" s="104" t="s">
        <v>800</v>
      </c>
      <c r="I356" s="104">
        <v>0</v>
      </c>
      <c r="J356" s="108" t="s">
        <v>137</v>
      </c>
      <c r="K356" s="108" t="s">
        <v>137</v>
      </c>
      <c r="L356" s="108" t="s">
        <v>137</v>
      </c>
    </row>
    <row r="357" spans="1:12" ht="15" customHeight="1" x14ac:dyDescent="0.2">
      <c r="A357" s="277"/>
      <c r="B357" s="279">
        <v>30</v>
      </c>
      <c r="C357" s="91" t="s">
        <v>463</v>
      </c>
      <c r="D357" s="1" t="s">
        <v>7</v>
      </c>
      <c r="E357" s="293">
        <v>3528809</v>
      </c>
      <c r="F357" s="94">
        <v>533.02</v>
      </c>
      <c r="G357" s="196">
        <v>0</v>
      </c>
      <c r="H357" s="104" t="s">
        <v>800</v>
      </c>
      <c r="I357" s="104">
        <v>0</v>
      </c>
      <c r="J357" s="108" t="s">
        <v>137</v>
      </c>
      <c r="K357" s="108" t="s">
        <v>137</v>
      </c>
      <c r="L357" s="108" t="s">
        <v>137</v>
      </c>
    </row>
    <row r="358" spans="1:12" ht="15" customHeight="1" x14ac:dyDescent="0.2">
      <c r="A358" s="277"/>
      <c r="B358" s="279">
        <v>30</v>
      </c>
      <c r="C358" s="91" t="s">
        <v>464</v>
      </c>
      <c r="D358" s="1" t="s">
        <v>0</v>
      </c>
      <c r="E358" s="293">
        <v>3528858</v>
      </c>
      <c r="F358" s="94">
        <v>113.35</v>
      </c>
      <c r="G358" s="196">
        <v>0</v>
      </c>
      <c r="H358" s="104" t="s">
        <v>800</v>
      </c>
      <c r="I358" s="104">
        <v>0</v>
      </c>
      <c r="J358" s="108" t="s">
        <v>137</v>
      </c>
      <c r="K358" s="108" t="s">
        <v>137</v>
      </c>
      <c r="L358" s="108" t="s">
        <v>137</v>
      </c>
    </row>
    <row r="359" spans="1:12" ht="15" customHeight="1" x14ac:dyDescent="0.2">
      <c r="A359" s="277"/>
      <c r="B359" s="279">
        <v>30</v>
      </c>
      <c r="C359" s="91" t="s">
        <v>465</v>
      </c>
      <c r="D359" s="1" t="s">
        <v>4</v>
      </c>
      <c r="E359" s="293">
        <v>3528908</v>
      </c>
      <c r="F359" s="94">
        <v>186.1</v>
      </c>
      <c r="G359" s="196">
        <v>0</v>
      </c>
      <c r="H359" s="104" t="s">
        <v>800</v>
      </c>
      <c r="I359" s="104">
        <v>0</v>
      </c>
      <c r="J359" s="108" t="s">
        <v>137</v>
      </c>
      <c r="K359" s="108" t="s">
        <v>137</v>
      </c>
      <c r="L359" s="108" t="s">
        <v>137</v>
      </c>
    </row>
    <row r="360" spans="1:12" ht="15" customHeight="1" x14ac:dyDescent="0.2">
      <c r="A360" s="277"/>
      <c r="B360" s="279">
        <v>30</v>
      </c>
      <c r="C360" s="91" t="s">
        <v>466</v>
      </c>
      <c r="D360" s="1" t="s">
        <v>4</v>
      </c>
      <c r="E360" s="293">
        <v>3529005</v>
      </c>
      <c r="F360" s="94">
        <v>1170.05</v>
      </c>
      <c r="G360" s="196">
        <v>0</v>
      </c>
      <c r="H360" s="104" t="s">
        <v>800</v>
      </c>
      <c r="I360" s="104">
        <v>0</v>
      </c>
      <c r="J360" s="108" t="s">
        <v>137</v>
      </c>
      <c r="K360" s="108" t="s">
        <v>137</v>
      </c>
      <c r="L360" s="108" t="s">
        <v>137</v>
      </c>
    </row>
    <row r="361" spans="1:12" ht="15" customHeight="1" x14ac:dyDescent="0.2">
      <c r="A361" s="277"/>
      <c r="B361" s="279">
        <v>30</v>
      </c>
      <c r="C361" s="91" t="s">
        <v>467</v>
      </c>
      <c r="D361" s="1" t="s">
        <v>1</v>
      </c>
      <c r="E361" s="293">
        <v>3529104</v>
      </c>
      <c r="F361" s="94">
        <v>78.099999999999994</v>
      </c>
      <c r="G361" s="196">
        <v>0</v>
      </c>
      <c r="H361" s="104" t="s">
        <v>800</v>
      </c>
      <c r="I361" s="104">
        <v>0</v>
      </c>
      <c r="J361" s="108" t="s">
        <v>137</v>
      </c>
      <c r="K361" s="108" t="s">
        <v>137</v>
      </c>
      <c r="L361" s="108" t="s">
        <v>137</v>
      </c>
    </row>
    <row r="362" spans="1:12" ht="15" customHeight="1" x14ac:dyDescent="0.2">
      <c r="A362" s="277"/>
      <c r="B362" s="279">
        <v>30</v>
      </c>
      <c r="C362" s="91" t="s">
        <v>468</v>
      </c>
      <c r="D362" s="1" t="s">
        <v>4</v>
      </c>
      <c r="E362" s="293">
        <v>3529203</v>
      </c>
      <c r="F362" s="94">
        <v>1253.1600000000001</v>
      </c>
      <c r="G362" s="196">
        <v>0</v>
      </c>
      <c r="H362" s="104" t="s">
        <v>800</v>
      </c>
      <c r="I362" s="104">
        <v>0</v>
      </c>
      <c r="J362" s="108" t="s">
        <v>137</v>
      </c>
      <c r="K362" s="108" t="s">
        <v>137</v>
      </c>
      <c r="L362" s="108" t="s">
        <v>137</v>
      </c>
    </row>
    <row r="363" spans="1:12" ht="15" customHeight="1" x14ac:dyDescent="0.2">
      <c r="A363" s="277"/>
      <c r="B363" s="279">
        <v>30</v>
      </c>
      <c r="C363" s="91" t="s">
        <v>469</v>
      </c>
      <c r="D363" s="1" t="s">
        <v>0</v>
      </c>
      <c r="E363" s="293">
        <v>3529302</v>
      </c>
      <c r="F363" s="94">
        <v>527.01</v>
      </c>
      <c r="G363" s="196">
        <v>0</v>
      </c>
      <c r="H363" s="104" t="s">
        <v>800</v>
      </c>
      <c r="I363" s="104">
        <v>0</v>
      </c>
      <c r="J363" s="108" t="s">
        <v>137</v>
      </c>
      <c r="K363" s="108" t="s">
        <v>137</v>
      </c>
      <c r="L363" s="108" t="s">
        <v>137</v>
      </c>
    </row>
    <row r="364" spans="1:12" ht="15" customHeight="1" x14ac:dyDescent="0.2">
      <c r="A364" s="277"/>
      <c r="B364" s="279">
        <v>30</v>
      </c>
      <c r="C364" s="91" t="s">
        <v>470</v>
      </c>
      <c r="D364" s="1" t="s">
        <v>16</v>
      </c>
      <c r="E364" s="293">
        <v>3529401</v>
      </c>
      <c r="F364" s="94">
        <v>62.29</v>
      </c>
      <c r="G364" s="196">
        <v>0</v>
      </c>
      <c r="H364" s="104" t="s">
        <v>800</v>
      </c>
      <c r="I364" s="104">
        <v>0</v>
      </c>
      <c r="J364" s="108" t="s">
        <v>137</v>
      </c>
      <c r="K364" s="108" t="s">
        <v>137</v>
      </c>
      <c r="L364" s="108" t="s">
        <v>137</v>
      </c>
    </row>
    <row r="365" spans="1:12" ht="15" customHeight="1" x14ac:dyDescent="0.2">
      <c r="A365" s="277"/>
      <c r="B365" s="279">
        <v>30</v>
      </c>
      <c r="C365" s="91" t="s">
        <v>471</v>
      </c>
      <c r="D365" s="1" t="s">
        <v>0</v>
      </c>
      <c r="E365" s="293">
        <v>3529500</v>
      </c>
      <c r="F365" s="94">
        <v>194.97</v>
      </c>
      <c r="G365" s="196">
        <v>0</v>
      </c>
      <c r="H365" s="104" t="s">
        <v>800</v>
      </c>
      <c r="I365" s="104">
        <v>0</v>
      </c>
      <c r="J365" s="108" t="s">
        <v>137</v>
      </c>
      <c r="K365" s="108" t="s">
        <v>137</v>
      </c>
      <c r="L365" s="108" t="s">
        <v>137</v>
      </c>
    </row>
    <row r="366" spans="1:12" ht="15" customHeight="1" x14ac:dyDescent="0.2">
      <c r="A366" s="277"/>
      <c r="B366" s="279">
        <v>30</v>
      </c>
      <c r="C366" s="91" t="s">
        <v>472</v>
      </c>
      <c r="D366" s="1" t="s">
        <v>17</v>
      </c>
      <c r="E366" s="293">
        <v>3529609</v>
      </c>
      <c r="F366" s="94">
        <v>228.16</v>
      </c>
      <c r="G366" s="196">
        <v>0</v>
      </c>
      <c r="H366" s="104" t="s">
        <v>800</v>
      </c>
      <c r="I366" s="104">
        <v>0</v>
      </c>
      <c r="J366" s="108" t="s">
        <v>137</v>
      </c>
      <c r="K366" s="108" t="s">
        <v>137</v>
      </c>
      <c r="L366" s="108" t="s">
        <v>137</v>
      </c>
    </row>
    <row r="367" spans="1:12" ht="15" customHeight="1" x14ac:dyDescent="0.2">
      <c r="A367" s="277"/>
      <c r="B367" s="279">
        <v>30</v>
      </c>
      <c r="C367" s="91" t="s">
        <v>473</v>
      </c>
      <c r="D367" s="1" t="s">
        <v>17</v>
      </c>
      <c r="E367" s="293">
        <v>3529658</v>
      </c>
      <c r="F367" s="94">
        <v>149.71</v>
      </c>
      <c r="G367" s="196">
        <v>0</v>
      </c>
      <c r="H367" s="104" t="s">
        <v>800</v>
      </c>
      <c r="I367" s="104">
        <v>0</v>
      </c>
      <c r="J367" s="108" t="s">
        <v>137</v>
      </c>
      <c r="K367" s="108" t="s">
        <v>137</v>
      </c>
      <c r="L367" s="108" t="s">
        <v>137</v>
      </c>
    </row>
    <row r="368" spans="1:12" ht="15" customHeight="1" x14ac:dyDescent="0.2">
      <c r="A368" s="277"/>
      <c r="B368" s="279">
        <v>30</v>
      </c>
      <c r="C368" s="91" t="s">
        <v>474</v>
      </c>
      <c r="D368" s="1" t="s">
        <v>51</v>
      </c>
      <c r="E368" s="293">
        <v>3529708</v>
      </c>
      <c r="F368" s="94">
        <v>826.89</v>
      </c>
      <c r="G368" s="196">
        <v>4.7481126252314709</v>
      </c>
      <c r="H368" s="104" t="s">
        <v>800</v>
      </c>
      <c r="I368" s="104">
        <v>0</v>
      </c>
      <c r="J368" s="108" t="s">
        <v>137</v>
      </c>
      <c r="K368" s="108" t="s">
        <v>137</v>
      </c>
      <c r="L368" s="108" t="s">
        <v>137</v>
      </c>
    </row>
    <row r="369" spans="1:12" ht="15" customHeight="1" x14ac:dyDescent="0.2">
      <c r="A369" s="277"/>
      <c r="B369" s="279">
        <v>30</v>
      </c>
      <c r="C369" s="91" t="s">
        <v>475</v>
      </c>
      <c r="D369" s="1" t="s">
        <v>10</v>
      </c>
      <c r="E369" s="293">
        <v>3529807</v>
      </c>
      <c r="F369" s="94">
        <v>211.89</v>
      </c>
      <c r="G369" s="196">
        <v>0</v>
      </c>
      <c r="H369" s="104" t="s">
        <v>800</v>
      </c>
      <c r="I369" s="104">
        <v>0</v>
      </c>
      <c r="J369" s="108" t="s">
        <v>137</v>
      </c>
      <c r="K369" s="108" t="s">
        <v>137</v>
      </c>
      <c r="L369" s="108" t="s">
        <v>137</v>
      </c>
    </row>
    <row r="370" spans="1:12" ht="15" customHeight="1" x14ac:dyDescent="0.2">
      <c r="A370" s="277"/>
      <c r="B370" s="279">
        <v>30</v>
      </c>
      <c r="C370" s="91" t="s">
        <v>476</v>
      </c>
      <c r="D370" s="1" t="s">
        <v>17</v>
      </c>
      <c r="E370" s="293">
        <v>3530003</v>
      </c>
      <c r="F370" s="94">
        <v>217.12</v>
      </c>
      <c r="G370" s="196">
        <v>0</v>
      </c>
      <c r="H370" s="104" t="s">
        <v>800</v>
      </c>
      <c r="I370" s="104">
        <v>0</v>
      </c>
      <c r="J370" s="108" t="s">
        <v>137</v>
      </c>
      <c r="K370" s="108" t="s">
        <v>137</v>
      </c>
      <c r="L370" s="108" t="s">
        <v>137</v>
      </c>
    </row>
    <row r="371" spans="1:12" ht="15" customHeight="1" x14ac:dyDescent="0.2">
      <c r="A371" s="277"/>
      <c r="B371" s="279">
        <v>30</v>
      </c>
      <c r="C371" s="91" t="s">
        <v>477</v>
      </c>
      <c r="D371" s="1" t="s">
        <v>12</v>
      </c>
      <c r="E371" s="293">
        <v>3529906</v>
      </c>
      <c r="F371" s="94">
        <v>1000.74</v>
      </c>
      <c r="G371" s="196">
        <v>0</v>
      </c>
      <c r="H371" s="104" t="s">
        <v>800</v>
      </c>
      <c r="I371" s="104">
        <v>0</v>
      </c>
      <c r="J371" s="108" t="s">
        <v>137</v>
      </c>
      <c r="K371" s="108" t="s">
        <v>137</v>
      </c>
      <c r="L371" s="108" t="s">
        <v>137</v>
      </c>
    </row>
    <row r="372" spans="1:12" ht="15" customHeight="1" x14ac:dyDescent="0.2">
      <c r="A372" s="277"/>
      <c r="B372" s="279">
        <v>30</v>
      </c>
      <c r="C372" s="91" t="s">
        <v>478</v>
      </c>
      <c r="D372" s="1" t="s">
        <v>2</v>
      </c>
      <c r="E372" s="293">
        <v>3530102</v>
      </c>
      <c r="F372" s="94">
        <v>918.27</v>
      </c>
      <c r="G372" s="196">
        <v>0</v>
      </c>
      <c r="H372" s="104" t="s">
        <v>800</v>
      </c>
      <c r="I372" s="104">
        <v>0</v>
      </c>
      <c r="J372" s="108" t="s">
        <v>137</v>
      </c>
      <c r="K372" s="108" t="s">
        <v>137</v>
      </c>
      <c r="L372" s="108" t="s">
        <v>137</v>
      </c>
    </row>
    <row r="373" spans="1:12" ht="15" customHeight="1" x14ac:dyDescent="0.2">
      <c r="A373" s="277"/>
      <c r="B373" s="279">
        <v>30</v>
      </c>
      <c r="C373" s="91" t="s">
        <v>479</v>
      </c>
      <c r="D373" s="1" t="s">
        <v>5</v>
      </c>
      <c r="E373" s="293">
        <v>3530201</v>
      </c>
      <c r="F373" s="94">
        <v>1237.8499999999999</v>
      </c>
      <c r="G373" s="196">
        <v>0</v>
      </c>
      <c r="H373" s="104" t="s">
        <v>800</v>
      </c>
      <c r="I373" s="104">
        <v>0</v>
      </c>
      <c r="J373" s="108" t="s">
        <v>137</v>
      </c>
      <c r="K373" s="108" t="s">
        <v>137</v>
      </c>
      <c r="L373" s="108" t="s">
        <v>137</v>
      </c>
    </row>
    <row r="374" spans="1:12" ht="15" customHeight="1" x14ac:dyDescent="0.2">
      <c r="A374" s="277"/>
      <c r="B374" s="279">
        <v>30</v>
      </c>
      <c r="C374" s="91" t="s">
        <v>480</v>
      </c>
      <c r="D374" s="1" t="s">
        <v>17</v>
      </c>
      <c r="E374" s="293">
        <v>3530300</v>
      </c>
      <c r="F374" s="94">
        <v>243.8</v>
      </c>
      <c r="G374" s="196">
        <v>1.7758519649801991</v>
      </c>
      <c r="H374" s="104" t="s">
        <v>800</v>
      </c>
      <c r="I374" s="104">
        <v>0</v>
      </c>
      <c r="J374" s="108" t="s">
        <v>137</v>
      </c>
      <c r="K374" s="108" t="s">
        <v>137</v>
      </c>
      <c r="L374" s="108" t="s">
        <v>137</v>
      </c>
    </row>
    <row r="375" spans="1:12" ht="15" customHeight="1" x14ac:dyDescent="0.2">
      <c r="A375" s="277"/>
      <c r="B375" s="279">
        <v>30</v>
      </c>
      <c r="C375" s="91" t="s">
        <v>481</v>
      </c>
      <c r="D375" s="1" t="s">
        <v>17</v>
      </c>
      <c r="E375" s="293">
        <v>3530409</v>
      </c>
      <c r="F375" s="94">
        <v>166.42</v>
      </c>
      <c r="G375" s="196">
        <v>0</v>
      </c>
      <c r="H375" s="104" t="s">
        <v>800</v>
      </c>
      <c r="I375" s="104">
        <v>0</v>
      </c>
      <c r="J375" s="108" t="s">
        <v>137</v>
      </c>
      <c r="K375" s="108" t="s">
        <v>137</v>
      </c>
      <c r="L375" s="108" t="s">
        <v>137</v>
      </c>
    </row>
    <row r="376" spans="1:12" ht="15" customHeight="1" x14ac:dyDescent="0.2">
      <c r="A376" s="277"/>
      <c r="B376" s="279">
        <v>30</v>
      </c>
      <c r="C376" s="91" t="s">
        <v>482</v>
      </c>
      <c r="D376" s="1" t="s">
        <v>15</v>
      </c>
      <c r="E376" s="293">
        <v>3530508</v>
      </c>
      <c r="F376" s="94">
        <v>854.07</v>
      </c>
      <c r="G376" s="196">
        <v>0</v>
      </c>
      <c r="H376" s="104" t="s">
        <v>800</v>
      </c>
      <c r="I376" s="104">
        <v>0</v>
      </c>
      <c r="J376" s="108" t="s">
        <v>137</v>
      </c>
      <c r="K376" s="108" t="s">
        <v>137</v>
      </c>
      <c r="L376" s="108" t="s">
        <v>137</v>
      </c>
    </row>
    <row r="377" spans="1:12" ht="15" customHeight="1" x14ac:dyDescent="0.2">
      <c r="A377" s="277"/>
      <c r="B377" s="279">
        <v>30</v>
      </c>
      <c r="C377" s="91" t="s">
        <v>483</v>
      </c>
      <c r="D377" s="1" t="s">
        <v>16</v>
      </c>
      <c r="E377" s="293">
        <v>3530607</v>
      </c>
      <c r="F377" s="94">
        <v>714.16</v>
      </c>
      <c r="G377" s="196">
        <v>0</v>
      </c>
      <c r="H377" s="104" t="s">
        <v>800</v>
      </c>
      <c r="I377" s="104">
        <v>0</v>
      </c>
      <c r="J377" s="108" t="s">
        <v>137</v>
      </c>
      <c r="K377" s="108" t="s">
        <v>137</v>
      </c>
      <c r="L377" s="108" t="s">
        <v>137</v>
      </c>
    </row>
    <row r="378" spans="1:12" ht="15" customHeight="1" x14ac:dyDescent="0.2">
      <c r="A378" s="277"/>
      <c r="B378" s="279">
        <v>30</v>
      </c>
      <c r="C378" s="91" t="s">
        <v>484</v>
      </c>
      <c r="D378" s="1" t="s">
        <v>18</v>
      </c>
      <c r="E378" s="293">
        <v>3530706</v>
      </c>
      <c r="F378" s="94">
        <v>813.14</v>
      </c>
      <c r="G378" s="196">
        <v>0</v>
      </c>
      <c r="H378" s="104" t="s">
        <v>800</v>
      </c>
      <c r="I378" s="104">
        <v>0</v>
      </c>
      <c r="J378" s="108" t="s">
        <v>137</v>
      </c>
      <c r="K378" s="108" t="s">
        <v>137</v>
      </c>
      <c r="L378" s="108" t="s">
        <v>137</v>
      </c>
    </row>
    <row r="379" spans="1:12" ht="15" customHeight="1" x14ac:dyDescent="0.2">
      <c r="A379" s="277"/>
      <c r="B379" s="279">
        <v>30</v>
      </c>
      <c r="C379" s="91" t="s">
        <v>846</v>
      </c>
      <c r="D379" s="1" t="s">
        <v>18</v>
      </c>
      <c r="E379" s="293">
        <v>3530805</v>
      </c>
      <c r="F379" s="94">
        <v>499.12</v>
      </c>
      <c r="G379" s="196">
        <v>0</v>
      </c>
      <c r="H379" s="104" t="s">
        <v>800</v>
      </c>
      <c r="I379" s="104">
        <v>0</v>
      </c>
      <c r="J379" s="108" t="s">
        <v>137</v>
      </c>
      <c r="K379" s="108" t="s">
        <v>137</v>
      </c>
      <c r="L379" s="108" t="s">
        <v>137</v>
      </c>
    </row>
    <row r="380" spans="1:12" ht="15" customHeight="1" x14ac:dyDescent="0.2">
      <c r="A380" s="277"/>
      <c r="B380" s="279">
        <v>30</v>
      </c>
      <c r="C380" s="91" t="s">
        <v>485</v>
      </c>
      <c r="D380" s="1" t="s">
        <v>9</v>
      </c>
      <c r="E380" s="293">
        <v>3530904</v>
      </c>
      <c r="F380" s="94">
        <v>133.19999999999999</v>
      </c>
      <c r="G380" s="196">
        <v>0</v>
      </c>
      <c r="H380" s="104" t="s">
        <v>800</v>
      </c>
      <c r="I380" s="104">
        <v>0</v>
      </c>
      <c r="J380" s="108" t="s">
        <v>137</v>
      </c>
      <c r="K380" s="108" t="s">
        <v>137</v>
      </c>
      <c r="L380" s="108" t="s">
        <v>137</v>
      </c>
    </row>
    <row r="381" spans="1:12" ht="15" customHeight="1" x14ac:dyDescent="0.2">
      <c r="A381" s="277"/>
      <c r="B381" s="279">
        <v>30</v>
      </c>
      <c r="C381" s="91" t="s">
        <v>486</v>
      </c>
      <c r="D381" s="1" t="s">
        <v>2</v>
      </c>
      <c r="E381" s="293">
        <v>3531001</v>
      </c>
      <c r="F381" s="94">
        <v>104.49</v>
      </c>
      <c r="G381" s="196">
        <v>0</v>
      </c>
      <c r="H381" s="104" t="s">
        <v>800</v>
      </c>
      <c r="I381" s="104">
        <v>0</v>
      </c>
      <c r="J381" s="108" t="s">
        <v>137</v>
      </c>
      <c r="K381" s="108" t="s">
        <v>137</v>
      </c>
      <c r="L381" s="108" t="s">
        <v>137</v>
      </c>
    </row>
    <row r="382" spans="1:12" ht="15" customHeight="1" x14ac:dyDescent="0.2">
      <c r="A382" s="277"/>
      <c r="B382" s="279">
        <v>30</v>
      </c>
      <c r="C382" s="91" t="s">
        <v>487</v>
      </c>
      <c r="D382" s="1" t="s">
        <v>14</v>
      </c>
      <c r="E382" s="293">
        <v>3531100</v>
      </c>
      <c r="F382" s="94">
        <v>143.16999999999999</v>
      </c>
      <c r="G382" s="196">
        <v>3.8925652004671076</v>
      </c>
      <c r="H382" s="104" t="s">
        <v>800</v>
      </c>
      <c r="I382" s="104">
        <v>0</v>
      </c>
      <c r="J382" s="108" t="s">
        <v>137</v>
      </c>
      <c r="K382" s="108" t="s">
        <v>137</v>
      </c>
      <c r="L382" s="108" t="s">
        <v>137</v>
      </c>
    </row>
    <row r="383" spans="1:12" ht="15" customHeight="1" x14ac:dyDescent="0.2">
      <c r="A383" s="277"/>
      <c r="B383" s="279">
        <v>30</v>
      </c>
      <c r="C383" s="91" t="s">
        <v>488</v>
      </c>
      <c r="D383" s="1" t="s">
        <v>9</v>
      </c>
      <c r="E383" s="293">
        <v>3531209</v>
      </c>
      <c r="F383" s="94">
        <v>110.86</v>
      </c>
      <c r="G383" s="196">
        <v>0</v>
      </c>
      <c r="H383" s="104" t="s">
        <v>800</v>
      </c>
      <c r="I383" s="104">
        <v>0</v>
      </c>
      <c r="J383" s="108" t="s">
        <v>137</v>
      </c>
      <c r="K383" s="108" t="s">
        <v>137</v>
      </c>
      <c r="L383" s="108" t="s">
        <v>137</v>
      </c>
    </row>
    <row r="384" spans="1:12" ht="15" customHeight="1" x14ac:dyDescent="0.2">
      <c r="A384" s="277"/>
      <c r="B384" s="279">
        <v>30</v>
      </c>
      <c r="C384" s="91" t="s">
        <v>489</v>
      </c>
      <c r="D384" s="1" t="s">
        <v>17</v>
      </c>
      <c r="E384" s="293">
        <v>3531308</v>
      </c>
      <c r="F384" s="94">
        <v>347.12</v>
      </c>
      <c r="G384" s="196">
        <v>0</v>
      </c>
      <c r="H384" s="104" t="s">
        <v>800</v>
      </c>
      <c r="I384" s="104">
        <v>0</v>
      </c>
      <c r="J384" s="108" t="s">
        <v>137</v>
      </c>
      <c r="K384" s="108" t="s">
        <v>137</v>
      </c>
      <c r="L384" s="108" t="s">
        <v>137</v>
      </c>
    </row>
    <row r="385" spans="1:12" ht="15" customHeight="1" x14ac:dyDescent="0.2">
      <c r="A385" s="277"/>
      <c r="B385" s="279">
        <v>30</v>
      </c>
      <c r="C385" s="91" t="s">
        <v>490</v>
      </c>
      <c r="D385" s="1" t="s">
        <v>1</v>
      </c>
      <c r="E385" s="293">
        <v>3531407</v>
      </c>
      <c r="F385" s="94">
        <v>482.93</v>
      </c>
      <c r="G385" s="196">
        <v>0</v>
      </c>
      <c r="H385" s="104" t="s">
        <v>800</v>
      </c>
      <c r="I385" s="104">
        <v>0</v>
      </c>
      <c r="J385" s="108" t="s">
        <v>137</v>
      </c>
      <c r="K385" s="108" t="s">
        <v>137</v>
      </c>
      <c r="L385" s="108" t="s">
        <v>137</v>
      </c>
    </row>
    <row r="386" spans="1:12" ht="15" customHeight="1" x14ac:dyDescent="0.2">
      <c r="A386" s="277"/>
      <c r="B386" s="279">
        <v>30</v>
      </c>
      <c r="C386" s="91" t="s">
        <v>491</v>
      </c>
      <c r="D386" s="1" t="s">
        <v>17</v>
      </c>
      <c r="E386" s="293">
        <v>3531506</v>
      </c>
      <c r="F386" s="94">
        <v>263.49</v>
      </c>
      <c r="G386" s="196">
        <v>0</v>
      </c>
      <c r="H386" s="104" t="s">
        <v>800</v>
      </c>
      <c r="I386" s="104">
        <v>0</v>
      </c>
      <c r="J386" s="108" t="s">
        <v>137</v>
      </c>
      <c r="K386" s="108" t="s">
        <v>137</v>
      </c>
      <c r="L386" s="108" t="s">
        <v>137</v>
      </c>
    </row>
    <row r="387" spans="1:12" ht="15" customHeight="1" x14ac:dyDescent="0.2">
      <c r="A387" s="277"/>
      <c r="B387" s="279">
        <v>30</v>
      </c>
      <c r="C387" s="91" t="s">
        <v>492</v>
      </c>
      <c r="D387" s="1" t="s">
        <v>3</v>
      </c>
      <c r="E387" s="293">
        <v>3531605</v>
      </c>
      <c r="F387" s="94">
        <v>233.16</v>
      </c>
      <c r="G387" s="196">
        <v>0</v>
      </c>
      <c r="H387" s="104" t="s">
        <v>800</v>
      </c>
      <c r="I387" s="104">
        <v>0</v>
      </c>
      <c r="J387" s="108" t="s">
        <v>137</v>
      </c>
      <c r="K387" s="108" t="s">
        <v>137</v>
      </c>
      <c r="L387" s="108" t="s">
        <v>137</v>
      </c>
    </row>
    <row r="388" spans="1:12" ht="15" customHeight="1" x14ac:dyDescent="0.2">
      <c r="A388" s="277"/>
      <c r="B388" s="279">
        <v>30</v>
      </c>
      <c r="C388" s="91" t="s">
        <v>493</v>
      </c>
      <c r="D388" s="1" t="s">
        <v>9</v>
      </c>
      <c r="E388" s="293">
        <v>3531803</v>
      </c>
      <c r="F388" s="94">
        <v>240.79</v>
      </c>
      <c r="G388" s="196">
        <v>0</v>
      </c>
      <c r="H388" s="104" t="s">
        <v>800</v>
      </c>
      <c r="I388" s="104">
        <v>0</v>
      </c>
      <c r="J388" s="108" t="s">
        <v>137</v>
      </c>
      <c r="K388" s="108" t="s">
        <v>137</v>
      </c>
      <c r="L388" s="108" t="s">
        <v>137</v>
      </c>
    </row>
    <row r="389" spans="1:12" ht="15" customHeight="1" x14ac:dyDescent="0.2">
      <c r="A389" s="277"/>
      <c r="B389" s="279">
        <v>30</v>
      </c>
      <c r="C389" s="91" t="s">
        <v>494</v>
      </c>
      <c r="D389" s="1" t="s">
        <v>6</v>
      </c>
      <c r="E389" s="293">
        <v>3531704</v>
      </c>
      <c r="F389" s="94">
        <v>332.74</v>
      </c>
      <c r="G389" s="196">
        <v>0</v>
      </c>
      <c r="H389" s="104" t="s">
        <v>800</v>
      </c>
      <c r="I389" s="104">
        <v>0</v>
      </c>
      <c r="J389" s="108" t="s">
        <v>137</v>
      </c>
      <c r="K389" s="108" t="s">
        <v>137</v>
      </c>
      <c r="L389" s="108" t="s">
        <v>137</v>
      </c>
    </row>
    <row r="390" spans="1:12" ht="15" customHeight="1" x14ac:dyDescent="0.2">
      <c r="A390" s="277"/>
      <c r="B390" s="279">
        <v>30</v>
      </c>
      <c r="C390" s="91" t="s">
        <v>495</v>
      </c>
      <c r="D390" s="1" t="s">
        <v>11</v>
      </c>
      <c r="E390" s="293">
        <v>3531902</v>
      </c>
      <c r="F390" s="94">
        <v>1386.18</v>
      </c>
      <c r="G390" s="196">
        <v>0</v>
      </c>
      <c r="H390" s="104" t="s">
        <v>800</v>
      </c>
      <c r="I390" s="104">
        <v>0</v>
      </c>
      <c r="J390" s="108" t="s">
        <v>137</v>
      </c>
      <c r="K390" s="108" t="s">
        <v>137</v>
      </c>
      <c r="L390" s="108" t="s">
        <v>137</v>
      </c>
    </row>
    <row r="391" spans="1:12" ht="15" customHeight="1" x14ac:dyDescent="0.2">
      <c r="A391" s="277"/>
      <c r="B391" s="279">
        <v>30</v>
      </c>
      <c r="C391" s="91" t="s">
        <v>496</v>
      </c>
      <c r="D391" s="1" t="s">
        <v>9</v>
      </c>
      <c r="E391" s="293">
        <v>3532009</v>
      </c>
      <c r="F391" s="94">
        <v>146.5</v>
      </c>
      <c r="G391" s="196">
        <v>0</v>
      </c>
      <c r="H391" s="104" t="s">
        <v>800</v>
      </c>
      <c r="I391" s="104">
        <v>0</v>
      </c>
      <c r="J391" s="108" t="s">
        <v>137</v>
      </c>
      <c r="K391" s="108" t="s">
        <v>137</v>
      </c>
      <c r="L391" s="108" t="s">
        <v>137</v>
      </c>
    </row>
    <row r="392" spans="1:12" ht="15" customHeight="1" x14ac:dyDescent="0.2">
      <c r="A392" s="277"/>
      <c r="B392" s="279">
        <v>30</v>
      </c>
      <c r="C392" s="91" t="s">
        <v>497</v>
      </c>
      <c r="D392" s="1" t="s">
        <v>18</v>
      </c>
      <c r="E392" s="293">
        <v>3532058</v>
      </c>
      <c r="F392" s="94">
        <v>229.43</v>
      </c>
      <c r="G392" s="196">
        <v>0</v>
      </c>
      <c r="H392" s="104" t="s">
        <v>800</v>
      </c>
      <c r="I392" s="104">
        <v>0</v>
      </c>
      <c r="J392" s="108" t="s">
        <v>137</v>
      </c>
      <c r="K392" s="108" t="s">
        <v>137</v>
      </c>
      <c r="L392" s="108" t="s">
        <v>137</v>
      </c>
    </row>
    <row r="393" spans="1:12" ht="15" customHeight="1" x14ac:dyDescent="0.2">
      <c r="A393" s="277"/>
      <c r="B393" s="279">
        <v>30</v>
      </c>
      <c r="C393" s="91" t="s">
        <v>498</v>
      </c>
      <c r="D393" s="1" t="s">
        <v>2</v>
      </c>
      <c r="E393" s="293">
        <v>3532108</v>
      </c>
      <c r="F393" s="94">
        <v>248.28</v>
      </c>
      <c r="G393" s="196">
        <v>0</v>
      </c>
      <c r="H393" s="104" t="s">
        <v>800</v>
      </c>
      <c r="I393" s="104">
        <v>0</v>
      </c>
      <c r="J393" s="108" t="s">
        <v>137</v>
      </c>
      <c r="K393" s="108" t="s">
        <v>137</v>
      </c>
      <c r="L393" s="108" t="s">
        <v>137</v>
      </c>
    </row>
    <row r="394" spans="1:12" ht="15" customHeight="1" x14ac:dyDescent="0.2">
      <c r="A394" s="277"/>
      <c r="B394" s="279">
        <v>30</v>
      </c>
      <c r="C394" s="91" t="s">
        <v>499</v>
      </c>
      <c r="D394" s="1" t="s">
        <v>5</v>
      </c>
      <c r="E394" s="293">
        <v>3532157</v>
      </c>
      <c r="F394" s="94">
        <v>285.42</v>
      </c>
      <c r="G394" s="196">
        <v>0</v>
      </c>
      <c r="H394" s="104" t="s">
        <v>800</v>
      </c>
      <c r="I394" s="104">
        <v>0</v>
      </c>
      <c r="J394" s="108" t="s">
        <v>137</v>
      </c>
      <c r="K394" s="108" t="s">
        <v>137</v>
      </c>
      <c r="L394" s="108" t="s">
        <v>137</v>
      </c>
    </row>
    <row r="395" spans="1:12" ht="15" customHeight="1" x14ac:dyDescent="0.2">
      <c r="A395" s="277"/>
      <c r="B395" s="279">
        <v>30</v>
      </c>
      <c r="C395" s="91" t="s">
        <v>500</v>
      </c>
      <c r="D395" s="1" t="s">
        <v>5</v>
      </c>
      <c r="E395" s="293">
        <v>3532207</v>
      </c>
      <c r="F395" s="94">
        <v>358.14</v>
      </c>
      <c r="G395" s="196">
        <v>0</v>
      </c>
      <c r="H395" s="104" t="s">
        <v>800</v>
      </c>
      <c r="I395" s="104">
        <v>0</v>
      </c>
      <c r="J395" s="108" t="s">
        <v>137</v>
      </c>
      <c r="K395" s="108" t="s">
        <v>137</v>
      </c>
      <c r="L395" s="108" t="s">
        <v>137</v>
      </c>
    </row>
    <row r="396" spans="1:12" ht="15" customHeight="1" x14ac:dyDescent="0.2">
      <c r="A396" s="277"/>
      <c r="B396" s="279">
        <v>30</v>
      </c>
      <c r="C396" s="91" t="s">
        <v>501</v>
      </c>
      <c r="D396" s="1" t="s">
        <v>6</v>
      </c>
      <c r="E396" s="293">
        <v>3532306</v>
      </c>
      <c r="F396" s="94">
        <v>832.61</v>
      </c>
      <c r="G396" s="196">
        <v>0</v>
      </c>
      <c r="H396" s="104" t="s">
        <v>800</v>
      </c>
      <c r="I396" s="104">
        <v>0</v>
      </c>
      <c r="J396" s="108" t="s">
        <v>137</v>
      </c>
      <c r="K396" s="108" t="s">
        <v>137</v>
      </c>
      <c r="L396" s="108" t="s">
        <v>137</v>
      </c>
    </row>
    <row r="397" spans="1:12" ht="15" customHeight="1" x14ac:dyDescent="0.2">
      <c r="A397" s="277"/>
      <c r="B397" s="279">
        <v>30</v>
      </c>
      <c r="C397" s="91" t="s">
        <v>502</v>
      </c>
      <c r="D397" s="1" t="s">
        <v>9</v>
      </c>
      <c r="E397" s="293">
        <v>3532405</v>
      </c>
      <c r="F397" s="94">
        <v>326.54000000000002</v>
      </c>
      <c r="G397" s="196">
        <v>0</v>
      </c>
      <c r="H397" s="104" t="s">
        <v>800</v>
      </c>
      <c r="I397" s="104">
        <v>0</v>
      </c>
      <c r="J397" s="108" t="s">
        <v>137</v>
      </c>
      <c r="K397" s="108" t="s">
        <v>137</v>
      </c>
      <c r="L397" s="108" t="s">
        <v>137</v>
      </c>
    </row>
    <row r="398" spans="1:12" ht="15" customHeight="1" x14ac:dyDescent="0.2">
      <c r="A398" s="277"/>
      <c r="B398" s="279">
        <v>30</v>
      </c>
      <c r="C398" s="91" t="s">
        <v>503</v>
      </c>
      <c r="D398" s="1" t="s">
        <v>1</v>
      </c>
      <c r="E398" s="293">
        <v>3532504</v>
      </c>
      <c r="F398" s="94">
        <v>232.14</v>
      </c>
      <c r="G398" s="196">
        <v>0</v>
      </c>
      <c r="H398" s="104" t="s">
        <v>800</v>
      </c>
      <c r="I398" s="104">
        <v>0</v>
      </c>
      <c r="J398" s="108" t="s">
        <v>137</v>
      </c>
      <c r="K398" s="108" t="s">
        <v>137</v>
      </c>
      <c r="L398" s="108" t="s">
        <v>137</v>
      </c>
    </row>
    <row r="399" spans="1:12" ht="15" customHeight="1" x14ac:dyDescent="0.2">
      <c r="A399" s="277"/>
      <c r="B399" s="279">
        <v>30</v>
      </c>
      <c r="C399" s="91" t="s">
        <v>504</v>
      </c>
      <c r="D399" s="1" t="s">
        <v>1</v>
      </c>
      <c r="E399" s="293">
        <v>3532603</v>
      </c>
      <c r="F399" s="94">
        <v>437.42</v>
      </c>
      <c r="G399" s="196">
        <v>0</v>
      </c>
      <c r="H399" s="104" t="s">
        <v>800</v>
      </c>
      <c r="I399" s="104">
        <v>0</v>
      </c>
      <c r="J399" s="108" t="s">
        <v>137</v>
      </c>
      <c r="K399" s="108" t="s">
        <v>137</v>
      </c>
      <c r="L399" s="108" t="s">
        <v>137</v>
      </c>
    </row>
    <row r="400" spans="1:12" ht="15" customHeight="1" x14ac:dyDescent="0.2">
      <c r="A400" s="277"/>
      <c r="B400" s="279">
        <v>30</v>
      </c>
      <c r="C400" s="91" t="s">
        <v>505</v>
      </c>
      <c r="D400" s="1" t="s">
        <v>2</v>
      </c>
      <c r="E400" s="293">
        <v>3532702</v>
      </c>
      <c r="F400" s="94">
        <v>138.05000000000001</v>
      </c>
      <c r="G400" s="196">
        <v>0</v>
      </c>
      <c r="H400" s="104" t="s">
        <v>800</v>
      </c>
      <c r="I400" s="104">
        <v>0</v>
      </c>
      <c r="J400" s="108" t="s">
        <v>137</v>
      </c>
      <c r="K400" s="108" t="s">
        <v>137</v>
      </c>
      <c r="L400" s="108" t="s">
        <v>137</v>
      </c>
    </row>
    <row r="401" spans="1:12" ht="15" customHeight="1" x14ac:dyDescent="0.2">
      <c r="A401" s="277"/>
      <c r="B401" s="279">
        <v>30</v>
      </c>
      <c r="C401" s="91" t="s">
        <v>506</v>
      </c>
      <c r="D401" s="1" t="s">
        <v>0</v>
      </c>
      <c r="E401" s="293">
        <v>3532801</v>
      </c>
      <c r="F401" s="94">
        <v>217.83</v>
      </c>
      <c r="G401" s="196">
        <v>0</v>
      </c>
      <c r="H401" s="104" t="s">
        <v>800</v>
      </c>
      <c r="I401" s="104">
        <v>0</v>
      </c>
      <c r="J401" s="108" t="s">
        <v>137</v>
      </c>
      <c r="K401" s="108" t="s">
        <v>137</v>
      </c>
      <c r="L401" s="108" t="s">
        <v>137</v>
      </c>
    </row>
    <row r="402" spans="1:12" ht="15" customHeight="1" x14ac:dyDescent="0.2">
      <c r="A402" s="277"/>
      <c r="B402" s="279">
        <v>30</v>
      </c>
      <c r="C402" s="91" t="s">
        <v>507</v>
      </c>
      <c r="D402" s="1" t="s">
        <v>8</v>
      </c>
      <c r="E402" s="293">
        <v>3532827</v>
      </c>
      <c r="F402" s="94">
        <v>385.33</v>
      </c>
      <c r="G402" s="196">
        <v>0</v>
      </c>
      <c r="H402" s="104" t="s">
        <v>800</v>
      </c>
      <c r="I402" s="104">
        <v>9</v>
      </c>
      <c r="J402" s="108" t="s">
        <v>137</v>
      </c>
      <c r="K402" s="108" t="s">
        <v>137</v>
      </c>
      <c r="L402" s="108" t="s">
        <v>137</v>
      </c>
    </row>
    <row r="403" spans="1:12" ht="15" customHeight="1" x14ac:dyDescent="0.2">
      <c r="A403" s="277"/>
      <c r="B403" s="279">
        <v>30</v>
      </c>
      <c r="C403" s="91" t="s">
        <v>508</v>
      </c>
      <c r="D403" s="1" t="s">
        <v>1</v>
      </c>
      <c r="E403" s="293">
        <v>3532843</v>
      </c>
      <c r="F403" s="94">
        <v>124.09</v>
      </c>
      <c r="G403" s="196">
        <v>0</v>
      </c>
      <c r="H403" s="104" t="s">
        <v>800</v>
      </c>
      <c r="I403" s="104">
        <v>0</v>
      </c>
      <c r="J403" s="108" t="s">
        <v>137</v>
      </c>
      <c r="K403" s="108" t="s">
        <v>137</v>
      </c>
      <c r="L403" s="108" t="s">
        <v>137</v>
      </c>
    </row>
    <row r="404" spans="1:12" ht="15" customHeight="1" x14ac:dyDescent="0.2">
      <c r="A404" s="277"/>
      <c r="B404" s="279">
        <v>30</v>
      </c>
      <c r="C404" s="91" t="s">
        <v>509</v>
      </c>
      <c r="D404" s="1" t="s">
        <v>2</v>
      </c>
      <c r="E404" s="293">
        <v>3532868</v>
      </c>
      <c r="F404" s="94">
        <v>183.8</v>
      </c>
      <c r="G404" s="196">
        <v>0</v>
      </c>
      <c r="H404" s="104" t="s">
        <v>800</v>
      </c>
      <c r="I404" s="104">
        <v>0</v>
      </c>
      <c r="J404" s="108" t="s">
        <v>137</v>
      </c>
      <c r="K404" s="108" t="s">
        <v>137</v>
      </c>
      <c r="L404" s="108" t="s">
        <v>137</v>
      </c>
    </row>
    <row r="405" spans="1:12" ht="15" customHeight="1" x14ac:dyDescent="0.2">
      <c r="A405" s="277"/>
      <c r="B405" s="279">
        <v>30</v>
      </c>
      <c r="C405" s="91" t="s">
        <v>510</v>
      </c>
      <c r="D405" s="1" t="s">
        <v>10</v>
      </c>
      <c r="E405" s="293">
        <v>3532900</v>
      </c>
      <c r="F405" s="94">
        <v>160.88</v>
      </c>
      <c r="G405" s="196">
        <v>0</v>
      </c>
      <c r="H405" s="104" t="s">
        <v>800</v>
      </c>
      <c r="I405" s="104">
        <v>0</v>
      </c>
      <c r="J405" s="108" t="s">
        <v>137</v>
      </c>
      <c r="K405" s="108" t="s">
        <v>137</v>
      </c>
      <c r="L405" s="108" t="s">
        <v>137</v>
      </c>
    </row>
    <row r="406" spans="1:12" ht="15" customHeight="1" x14ac:dyDescent="0.2">
      <c r="A406" s="277"/>
      <c r="B406" s="279">
        <v>30</v>
      </c>
      <c r="C406" s="91" t="s">
        <v>511</v>
      </c>
      <c r="D406" s="1" t="s">
        <v>17</v>
      </c>
      <c r="E406" s="293">
        <v>3533007</v>
      </c>
      <c r="F406" s="94">
        <v>531.86</v>
      </c>
      <c r="G406" s="196">
        <v>0</v>
      </c>
      <c r="H406" s="104" t="s">
        <v>800</v>
      </c>
      <c r="I406" s="104">
        <v>0</v>
      </c>
      <c r="J406" s="108" t="s">
        <v>137</v>
      </c>
      <c r="K406" s="108" t="s">
        <v>137</v>
      </c>
      <c r="L406" s="108" t="s">
        <v>137</v>
      </c>
    </row>
    <row r="407" spans="1:12" ht="15" customHeight="1" x14ac:dyDescent="0.2">
      <c r="A407" s="277"/>
      <c r="B407" s="279">
        <v>30</v>
      </c>
      <c r="C407" s="91" t="s">
        <v>512</v>
      </c>
      <c r="D407" s="1" t="s">
        <v>3</v>
      </c>
      <c r="E407" s="293">
        <v>3533106</v>
      </c>
      <c r="F407" s="94">
        <v>34.119999999999997</v>
      </c>
      <c r="G407" s="196">
        <v>0</v>
      </c>
      <c r="H407" s="104" t="s">
        <v>800</v>
      </c>
      <c r="I407" s="104">
        <v>0</v>
      </c>
      <c r="J407" s="108" t="s">
        <v>137</v>
      </c>
      <c r="K407" s="108" t="s">
        <v>137</v>
      </c>
      <c r="L407" s="108" t="s">
        <v>137</v>
      </c>
    </row>
    <row r="408" spans="1:12" ht="15" customHeight="1" x14ac:dyDescent="0.2">
      <c r="A408" s="277"/>
      <c r="B408" s="279">
        <v>30</v>
      </c>
      <c r="C408" s="91" t="s">
        <v>513</v>
      </c>
      <c r="D408" s="1" t="s">
        <v>3</v>
      </c>
      <c r="E408" s="293">
        <v>3533205</v>
      </c>
      <c r="F408" s="94">
        <v>265.27999999999997</v>
      </c>
      <c r="G408" s="196">
        <v>0</v>
      </c>
      <c r="H408" s="104" t="s">
        <v>800</v>
      </c>
      <c r="I408" s="104">
        <v>0</v>
      </c>
      <c r="J408" s="108" t="s">
        <v>137</v>
      </c>
      <c r="K408" s="108" t="s">
        <v>137</v>
      </c>
      <c r="L408" s="108" t="s">
        <v>137</v>
      </c>
    </row>
    <row r="409" spans="1:12" ht="15" customHeight="1" x14ac:dyDescent="0.2">
      <c r="A409" s="277"/>
      <c r="B409" s="279">
        <v>30</v>
      </c>
      <c r="C409" s="91" t="s">
        <v>514</v>
      </c>
      <c r="D409" s="1" t="s">
        <v>2</v>
      </c>
      <c r="E409" s="293">
        <v>3533304</v>
      </c>
      <c r="F409" s="94">
        <v>73.98</v>
      </c>
      <c r="G409" s="196">
        <v>0</v>
      </c>
      <c r="H409" s="104" t="s">
        <v>800</v>
      </c>
      <c r="I409" s="104">
        <v>0</v>
      </c>
      <c r="J409" s="108" t="s">
        <v>137</v>
      </c>
      <c r="K409" s="108" t="s">
        <v>137</v>
      </c>
      <c r="L409" s="108" t="s">
        <v>137</v>
      </c>
    </row>
    <row r="410" spans="1:12" ht="15" customHeight="1" x14ac:dyDescent="0.2">
      <c r="A410" s="277"/>
      <c r="B410" s="279">
        <v>30</v>
      </c>
      <c r="C410" s="91" t="s">
        <v>515</v>
      </c>
      <c r="D410" s="1" t="s">
        <v>9</v>
      </c>
      <c r="E410" s="293">
        <v>3533403</v>
      </c>
      <c r="F410" s="94">
        <v>73.3</v>
      </c>
      <c r="G410" s="196">
        <v>1.8010554184752265</v>
      </c>
      <c r="H410" s="104" t="s">
        <v>800</v>
      </c>
      <c r="I410" s="104">
        <v>0</v>
      </c>
      <c r="J410" s="108" t="s">
        <v>137</v>
      </c>
      <c r="K410" s="108" t="s">
        <v>137</v>
      </c>
      <c r="L410" s="108" t="s">
        <v>137</v>
      </c>
    </row>
    <row r="411" spans="1:12" ht="15" customHeight="1" x14ac:dyDescent="0.2">
      <c r="A411" s="277"/>
      <c r="B411" s="279">
        <v>30</v>
      </c>
      <c r="C411" s="91" t="s">
        <v>516</v>
      </c>
      <c r="D411" s="1" t="s">
        <v>17</v>
      </c>
      <c r="E411" s="293">
        <v>3533254</v>
      </c>
      <c r="F411" s="94">
        <v>116.93</v>
      </c>
      <c r="G411" s="196">
        <v>0</v>
      </c>
      <c r="H411" s="104" t="s">
        <v>800</v>
      </c>
      <c r="I411" s="104">
        <v>0</v>
      </c>
      <c r="J411" s="108" t="s">
        <v>137</v>
      </c>
      <c r="K411" s="108" t="s">
        <v>137</v>
      </c>
      <c r="L411" s="108" t="s">
        <v>137</v>
      </c>
    </row>
    <row r="412" spans="1:12" ht="15" customHeight="1" x14ac:dyDescent="0.2">
      <c r="A412" s="277"/>
      <c r="B412" s="279">
        <v>30</v>
      </c>
      <c r="C412" s="91" t="s">
        <v>517</v>
      </c>
      <c r="D412" s="1" t="s">
        <v>0</v>
      </c>
      <c r="E412" s="293">
        <v>3533502</v>
      </c>
      <c r="F412" s="94">
        <v>932.89</v>
      </c>
      <c r="G412" s="196">
        <v>0</v>
      </c>
      <c r="H412" s="104" t="s">
        <v>800</v>
      </c>
      <c r="I412" s="104">
        <v>0</v>
      </c>
      <c r="J412" s="108" t="s">
        <v>137</v>
      </c>
      <c r="K412" s="108" t="s">
        <v>137</v>
      </c>
      <c r="L412" s="108" t="s">
        <v>137</v>
      </c>
    </row>
    <row r="413" spans="1:12" ht="15" customHeight="1" x14ac:dyDescent="0.2">
      <c r="A413" s="277"/>
      <c r="B413" s="279">
        <v>30</v>
      </c>
      <c r="C413" s="91" t="s">
        <v>518</v>
      </c>
      <c r="D413" s="1" t="s">
        <v>51</v>
      </c>
      <c r="E413" s="293">
        <v>3533601</v>
      </c>
      <c r="F413" s="94">
        <v>346.98</v>
      </c>
      <c r="G413" s="196">
        <v>0</v>
      </c>
      <c r="H413" s="104" t="s">
        <v>800</v>
      </c>
      <c r="I413" s="104">
        <v>0</v>
      </c>
      <c r="J413" s="108" t="s">
        <v>137</v>
      </c>
      <c r="K413" s="108" t="s">
        <v>137</v>
      </c>
      <c r="L413" s="108" t="s">
        <v>137</v>
      </c>
    </row>
    <row r="414" spans="1:12" ht="15" customHeight="1" x14ac:dyDescent="0.2">
      <c r="A414" s="277"/>
      <c r="B414" s="279">
        <v>30</v>
      </c>
      <c r="C414" s="91" t="s">
        <v>519</v>
      </c>
      <c r="D414" s="1" t="s">
        <v>7</v>
      </c>
      <c r="E414" s="293">
        <v>3533700</v>
      </c>
      <c r="F414" s="94">
        <v>300.27999999999997</v>
      </c>
      <c r="G414" s="196">
        <v>0</v>
      </c>
      <c r="H414" s="104" t="s">
        <v>800</v>
      </c>
      <c r="I414" s="104">
        <v>0</v>
      </c>
      <c r="J414" s="108" t="s">
        <v>137</v>
      </c>
      <c r="K414" s="108" t="s">
        <v>137</v>
      </c>
      <c r="L414" s="108" t="s">
        <v>137</v>
      </c>
    </row>
    <row r="415" spans="1:12" ht="15" customHeight="1" x14ac:dyDescent="0.2">
      <c r="A415" s="277"/>
      <c r="B415" s="279">
        <v>30</v>
      </c>
      <c r="C415" s="91" t="s">
        <v>520</v>
      </c>
      <c r="D415" s="1" t="s">
        <v>7</v>
      </c>
      <c r="E415" s="293">
        <v>3533809</v>
      </c>
      <c r="F415" s="94">
        <v>197.97</v>
      </c>
      <c r="G415" s="196">
        <v>0</v>
      </c>
      <c r="H415" s="104" t="s">
        <v>800</v>
      </c>
      <c r="I415" s="104">
        <v>0</v>
      </c>
      <c r="J415" s="108" t="s">
        <v>137</v>
      </c>
      <c r="K415" s="108" t="s">
        <v>137</v>
      </c>
      <c r="L415" s="108" t="s">
        <v>137</v>
      </c>
    </row>
    <row r="416" spans="1:12" ht="15" customHeight="1" x14ac:dyDescent="0.2">
      <c r="A416" s="277"/>
      <c r="B416" s="279">
        <v>30</v>
      </c>
      <c r="C416" s="91" t="s">
        <v>521</v>
      </c>
      <c r="D416" s="1" t="s">
        <v>17</v>
      </c>
      <c r="E416" s="293">
        <v>3533908</v>
      </c>
      <c r="F416" s="94">
        <v>803.51</v>
      </c>
      <c r="G416" s="196">
        <v>0</v>
      </c>
      <c r="H416" s="104" t="s">
        <v>800</v>
      </c>
      <c r="I416" s="104">
        <v>0</v>
      </c>
      <c r="J416" s="108" t="s">
        <v>137</v>
      </c>
      <c r="K416" s="108" t="s">
        <v>137</v>
      </c>
      <c r="L416" s="108" t="s">
        <v>137</v>
      </c>
    </row>
    <row r="417" spans="1:12" ht="15" customHeight="1" x14ac:dyDescent="0.2">
      <c r="A417" s="277"/>
      <c r="B417" s="279">
        <v>30</v>
      </c>
      <c r="C417" s="91" t="s">
        <v>522</v>
      </c>
      <c r="D417" s="1" t="s">
        <v>17</v>
      </c>
      <c r="E417" s="293">
        <v>3534005</v>
      </c>
      <c r="F417" s="94">
        <v>243.44</v>
      </c>
      <c r="G417" s="196">
        <v>0</v>
      </c>
      <c r="H417" s="104" t="s">
        <v>800</v>
      </c>
      <c r="I417" s="104">
        <v>0</v>
      </c>
      <c r="J417" s="108" t="s">
        <v>137</v>
      </c>
      <c r="K417" s="108" t="s">
        <v>137</v>
      </c>
      <c r="L417" s="108" t="s">
        <v>137</v>
      </c>
    </row>
    <row r="418" spans="1:12" ht="15" customHeight="1" x14ac:dyDescent="0.2">
      <c r="A418" s="277"/>
      <c r="B418" s="279">
        <v>30</v>
      </c>
      <c r="C418" s="91" t="s">
        <v>523</v>
      </c>
      <c r="D418" s="1" t="s">
        <v>4</v>
      </c>
      <c r="E418" s="293">
        <v>3534104</v>
      </c>
      <c r="F418" s="94">
        <v>217.82</v>
      </c>
      <c r="G418" s="196">
        <v>0</v>
      </c>
      <c r="H418" s="104" t="s">
        <v>800</v>
      </c>
      <c r="I418" s="104">
        <v>0</v>
      </c>
      <c r="J418" s="108" t="s">
        <v>137</v>
      </c>
      <c r="K418" s="108" t="s">
        <v>137</v>
      </c>
      <c r="L418" s="108" t="s">
        <v>137</v>
      </c>
    </row>
    <row r="419" spans="1:12" ht="15" customHeight="1" x14ac:dyDescent="0.2">
      <c r="A419" s="277"/>
      <c r="B419" s="279">
        <v>30</v>
      </c>
      <c r="C419" s="91" t="s">
        <v>524</v>
      </c>
      <c r="D419" s="1" t="s">
        <v>17</v>
      </c>
      <c r="E419" s="293">
        <v>3534203</v>
      </c>
      <c r="F419" s="94">
        <v>248.3</v>
      </c>
      <c r="G419" s="196">
        <v>0</v>
      </c>
      <c r="H419" s="104" t="s">
        <v>800</v>
      </c>
      <c r="I419" s="104">
        <v>0</v>
      </c>
      <c r="J419" s="108" t="s">
        <v>137</v>
      </c>
      <c r="K419" s="108" t="s">
        <v>137</v>
      </c>
      <c r="L419" s="108" t="s">
        <v>137</v>
      </c>
    </row>
    <row r="420" spans="1:12" ht="15" customHeight="1" x14ac:dyDescent="0.2">
      <c r="A420" s="277"/>
      <c r="B420" s="279">
        <v>30</v>
      </c>
      <c r="C420" s="91" t="s">
        <v>525</v>
      </c>
      <c r="D420" s="1" t="s">
        <v>11</v>
      </c>
      <c r="E420" s="293">
        <v>3534302</v>
      </c>
      <c r="F420" s="94">
        <v>296.43</v>
      </c>
      <c r="G420" s="196">
        <v>0</v>
      </c>
      <c r="H420" s="104" t="s">
        <v>800</v>
      </c>
      <c r="I420" s="104">
        <v>0</v>
      </c>
      <c r="J420" s="108" t="s">
        <v>137</v>
      </c>
      <c r="K420" s="108" t="s">
        <v>137</v>
      </c>
      <c r="L420" s="108" t="s">
        <v>137</v>
      </c>
    </row>
    <row r="421" spans="1:12" ht="15" customHeight="1" x14ac:dyDescent="0.2">
      <c r="A421" s="277"/>
      <c r="B421" s="279">
        <v>30</v>
      </c>
      <c r="C421" s="91" t="s">
        <v>526</v>
      </c>
      <c r="D421" s="1" t="s">
        <v>16</v>
      </c>
      <c r="E421" s="293">
        <v>3534401</v>
      </c>
      <c r="F421" s="94">
        <v>64.94</v>
      </c>
      <c r="G421" s="196">
        <v>0</v>
      </c>
      <c r="H421" s="104" t="s">
        <v>800</v>
      </c>
      <c r="I421" s="104">
        <v>0</v>
      </c>
      <c r="J421" s="108" t="s">
        <v>137</v>
      </c>
      <c r="K421" s="108" t="s">
        <v>137</v>
      </c>
      <c r="L421" s="108" t="s">
        <v>137</v>
      </c>
    </row>
    <row r="422" spans="1:12" ht="15" customHeight="1" x14ac:dyDescent="0.2">
      <c r="A422" s="277"/>
      <c r="B422" s="279">
        <v>30</v>
      </c>
      <c r="C422" s="91" t="s">
        <v>527</v>
      </c>
      <c r="D422" s="1" t="s">
        <v>4</v>
      </c>
      <c r="E422" s="293">
        <v>3534500</v>
      </c>
      <c r="F422" s="94">
        <v>221.43</v>
      </c>
      <c r="G422" s="196">
        <v>0</v>
      </c>
      <c r="H422" s="104" t="s">
        <v>800</v>
      </c>
      <c r="I422" s="104">
        <v>0</v>
      </c>
      <c r="J422" s="108" t="s">
        <v>137</v>
      </c>
      <c r="K422" s="108" t="s">
        <v>137</v>
      </c>
      <c r="L422" s="108" t="s">
        <v>137</v>
      </c>
    </row>
    <row r="423" spans="1:12" ht="15" customHeight="1" x14ac:dyDescent="0.2">
      <c r="A423" s="277"/>
      <c r="B423" s="279">
        <v>30</v>
      </c>
      <c r="C423" s="91" t="s">
        <v>528</v>
      </c>
      <c r="D423" s="1" t="s">
        <v>4</v>
      </c>
      <c r="E423" s="293">
        <v>3534609</v>
      </c>
      <c r="F423" s="94">
        <v>247.94</v>
      </c>
      <c r="G423" s="196">
        <v>0</v>
      </c>
      <c r="H423" s="104" t="s">
        <v>800</v>
      </c>
      <c r="I423" s="104">
        <v>0</v>
      </c>
      <c r="J423" s="108" t="s">
        <v>137</v>
      </c>
      <c r="K423" s="108" t="s">
        <v>137</v>
      </c>
      <c r="L423" s="108" t="s">
        <v>137</v>
      </c>
    </row>
    <row r="424" spans="1:12" ht="15" customHeight="1" x14ac:dyDescent="0.2">
      <c r="A424" s="277"/>
      <c r="B424" s="279">
        <v>30</v>
      </c>
      <c r="C424" s="91" t="s">
        <v>529</v>
      </c>
      <c r="D424" s="1" t="s">
        <v>7</v>
      </c>
      <c r="E424" s="293">
        <v>3534708</v>
      </c>
      <c r="F424" s="94">
        <v>296.2</v>
      </c>
      <c r="G424" s="196">
        <v>0</v>
      </c>
      <c r="H424" s="104" t="s">
        <v>800</v>
      </c>
      <c r="I424" s="104">
        <v>0</v>
      </c>
      <c r="J424" s="108" t="s">
        <v>137</v>
      </c>
      <c r="K424" s="108" t="s">
        <v>137</v>
      </c>
      <c r="L424" s="108" t="s">
        <v>137</v>
      </c>
    </row>
    <row r="425" spans="1:12" ht="15" customHeight="1" x14ac:dyDescent="0.2">
      <c r="A425" s="277"/>
      <c r="B425" s="279">
        <v>30</v>
      </c>
      <c r="C425" s="91" t="s">
        <v>530</v>
      </c>
      <c r="D425" s="1" t="s">
        <v>4</v>
      </c>
      <c r="E425" s="293">
        <v>3534807</v>
      </c>
      <c r="F425" s="94">
        <v>266.45</v>
      </c>
      <c r="G425" s="196">
        <v>12.373174956693887</v>
      </c>
      <c r="H425" s="104" t="s">
        <v>800</v>
      </c>
      <c r="I425" s="104">
        <v>0</v>
      </c>
      <c r="J425" s="108" t="s">
        <v>137</v>
      </c>
      <c r="K425" s="108" t="s">
        <v>137</v>
      </c>
      <c r="L425" s="108" t="s">
        <v>137</v>
      </c>
    </row>
    <row r="426" spans="1:12" ht="15" customHeight="1" x14ac:dyDescent="0.2">
      <c r="A426" s="277"/>
      <c r="B426" s="279">
        <v>30</v>
      </c>
      <c r="C426" s="91" t="s">
        <v>531</v>
      </c>
      <c r="D426" s="1" t="s">
        <v>17</v>
      </c>
      <c r="E426" s="293">
        <v>3534757</v>
      </c>
      <c r="F426" s="94">
        <v>287.55</v>
      </c>
      <c r="G426" s="196">
        <v>0</v>
      </c>
      <c r="H426" s="104" t="s">
        <v>800</v>
      </c>
      <c r="I426" s="104">
        <v>0</v>
      </c>
      <c r="J426" s="108" t="s">
        <v>137</v>
      </c>
      <c r="K426" s="108" t="s">
        <v>137</v>
      </c>
      <c r="L426" s="108" t="s">
        <v>137</v>
      </c>
    </row>
    <row r="427" spans="1:12" ht="15" customHeight="1" x14ac:dyDescent="0.2">
      <c r="A427" s="277"/>
      <c r="B427" s="279">
        <v>30</v>
      </c>
      <c r="C427" s="91" t="s">
        <v>532</v>
      </c>
      <c r="D427" s="1" t="s">
        <v>3</v>
      </c>
      <c r="E427" s="293">
        <v>3534906</v>
      </c>
      <c r="F427" s="94">
        <v>339.72</v>
      </c>
      <c r="G427" s="196">
        <v>0</v>
      </c>
      <c r="H427" s="104" t="s">
        <v>800</v>
      </c>
      <c r="I427" s="104">
        <v>0</v>
      </c>
      <c r="J427" s="108" t="s">
        <v>137</v>
      </c>
      <c r="K427" s="108" t="s">
        <v>137</v>
      </c>
      <c r="L427" s="108" t="s">
        <v>137</v>
      </c>
    </row>
    <row r="428" spans="1:12" ht="15" customHeight="1" x14ac:dyDescent="0.2">
      <c r="A428" s="277"/>
      <c r="B428" s="279">
        <v>30</v>
      </c>
      <c r="C428" s="91" t="s">
        <v>533</v>
      </c>
      <c r="D428" s="1" t="s">
        <v>17</v>
      </c>
      <c r="E428" s="293">
        <v>3535002</v>
      </c>
      <c r="F428" s="94">
        <v>695.36</v>
      </c>
      <c r="G428" s="196">
        <v>0</v>
      </c>
      <c r="H428" s="104" t="s">
        <v>800</v>
      </c>
      <c r="I428" s="104">
        <v>0</v>
      </c>
      <c r="J428" s="108" t="s">
        <v>137</v>
      </c>
      <c r="K428" s="108" t="s">
        <v>137</v>
      </c>
      <c r="L428" s="108" t="s">
        <v>137</v>
      </c>
    </row>
    <row r="429" spans="1:12" ht="15" customHeight="1" x14ac:dyDescent="0.2">
      <c r="A429" s="277"/>
      <c r="B429" s="279">
        <v>30</v>
      </c>
      <c r="C429" s="91" t="s">
        <v>534</v>
      </c>
      <c r="D429" s="1" t="s">
        <v>17</v>
      </c>
      <c r="E429" s="293">
        <v>3535101</v>
      </c>
      <c r="F429" s="94">
        <v>82.23</v>
      </c>
      <c r="G429" s="196">
        <v>0</v>
      </c>
      <c r="H429" s="104" t="s">
        <v>800</v>
      </c>
      <c r="I429" s="104">
        <v>0</v>
      </c>
      <c r="J429" s="108" t="s">
        <v>137</v>
      </c>
      <c r="K429" s="108" t="s">
        <v>137</v>
      </c>
      <c r="L429" s="108" t="s">
        <v>137</v>
      </c>
    </row>
    <row r="430" spans="1:12" ht="15" customHeight="1" x14ac:dyDescent="0.2">
      <c r="A430" s="277"/>
      <c r="B430" s="279">
        <v>30</v>
      </c>
      <c r="C430" s="91" t="s">
        <v>535</v>
      </c>
      <c r="D430" s="1" t="s">
        <v>1</v>
      </c>
      <c r="E430" s="293">
        <v>3535200</v>
      </c>
      <c r="F430" s="94">
        <v>320.08999999999997</v>
      </c>
      <c r="G430" s="196">
        <v>0</v>
      </c>
      <c r="H430" s="104" t="s">
        <v>800</v>
      </c>
      <c r="I430" s="104">
        <v>0</v>
      </c>
      <c r="J430" s="108" t="s">
        <v>137</v>
      </c>
      <c r="K430" s="108" t="s">
        <v>137</v>
      </c>
      <c r="L430" s="108" t="s">
        <v>137</v>
      </c>
    </row>
    <row r="431" spans="1:12" ht="15" customHeight="1" x14ac:dyDescent="0.2">
      <c r="A431" s="277"/>
      <c r="B431" s="279">
        <v>30</v>
      </c>
      <c r="C431" s="91" t="s">
        <v>536</v>
      </c>
      <c r="D431" s="1" t="s">
        <v>7</v>
      </c>
      <c r="E431" s="293">
        <v>3535309</v>
      </c>
      <c r="F431" s="94">
        <v>549.04</v>
      </c>
      <c r="G431" s="196">
        <v>0</v>
      </c>
      <c r="H431" s="104" t="s">
        <v>800</v>
      </c>
      <c r="I431" s="104">
        <v>0</v>
      </c>
      <c r="J431" s="108" t="s">
        <v>137</v>
      </c>
      <c r="K431" s="108" t="s">
        <v>137</v>
      </c>
      <c r="L431" s="108" t="s">
        <v>137</v>
      </c>
    </row>
    <row r="432" spans="1:12" ht="15" customHeight="1" x14ac:dyDescent="0.2">
      <c r="A432" s="277"/>
      <c r="B432" s="279">
        <v>30</v>
      </c>
      <c r="C432" s="91" t="s">
        <v>537</v>
      </c>
      <c r="D432" s="1" t="s">
        <v>3</v>
      </c>
      <c r="E432" s="293">
        <v>3535408</v>
      </c>
      <c r="F432" s="94">
        <v>353.14</v>
      </c>
      <c r="G432" s="196">
        <v>0</v>
      </c>
      <c r="H432" s="104" t="s">
        <v>800</v>
      </c>
      <c r="I432" s="104">
        <v>0</v>
      </c>
      <c r="J432" s="108" t="s">
        <v>137</v>
      </c>
      <c r="K432" s="108" t="s">
        <v>137</v>
      </c>
      <c r="L432" s="108" t="s">
        <v>137</v>
      </c>
    </row>
    <row r="433" spans="1:12" ht="15" customHeight="1" x14ac:dyDescent="0.2">
      <c r="A433" s="277"/>
      <c r="B433" s="279">
        <v>30</v>
      </c>
      <c r="C433" s="91" t="s">
        <v>538</v>
      </c>
      <c r="D433" s="1" t="s">
        <v>7</v>
      </c>
      <c r="E433" s="293">
        <v>3535507</v>
      </c>
      <c r="F433" s="94">
        <v>1001.09</v>
      </c>
      <c r="G433" s="196">
        <v>0</v>
      </c>
      <c r="H433" s="104" t="s">
        <v>800</v>
      </c>
      <c r="I433" s="104">
        <v>0</v>
      </c>
      <c r="J433" s="108" t="s">
        <v>137</v>
      </c>
      <c r="K433" s="108" t="s">
        <v>137</v>
      </c>
      <c r="L433" s="108" t="s">
        <v>137</v>
      </c>
    </row>
    <row r="434" spans="1:12" ht="15" customHeight="1" x14ac:dyDescent="0.2">
      <c r="A434" s="277"/>
      <c r="B434" s="279">
        <v>30</v>
      </c>
      <c r="C434" s="91" t="s">
        <v>539</v>
      </c>
      <c r="D434" s="1" t="s">
        <v>6</v>
      </c>
      <c r="E434" s="293">
        <v>3535606</v>
      </c>
      <c r="F434" s="94">
        <v>809.79</v>
      </c>
      <c r="G434" s="196">
        <v>0</v>
      </c>
      <c r="H434" s="104" t="s">
        <v>800</v>
      </c>
      <c r="I434" s="104">
        <v>0</v>
      </c>
      <c r="J434" s="108" t="s">
        <v>137</v>
      </c>
      <c r="K434" s="108" t="s">
        <v>137</v>
      </c>
      <c r="L434" s="108" t="s">
        <v>137</v>
      </c>
    </row>
    <row r="435" spans="1:12" ht="15" customHeight="1" x14ac:dyDescent="0.2">
      <c r="A435" s="277"/>
      <c r="B435" s="279">
        <v>30</v>
      </c>
      <c r="C435" s="91" t="s">
        <v>540</v>
      </c>
      <c r="D435" s="1" t="s">
        <v>17</v>
      </c>
      <c r="E435" s="293">
        <v>3535705</v>
      </c>
      <c r="F435" s="94">
        <v>154.56</v>
      </c>
      <c r="G435" s="196">
        <v>0</v>
      </c>
      <c r="H435" s="104" t="s">
        <v>800</v>
      </c>
      <c r="I435" s="104">
        <v>17</v>
      </c>
      <c r="J435" s="108" t="s">
        <v>137</v>
      </c>
      <c r="K435" s="108" t="s">
        <v>137</v>
      </c>
      <c r="L435" s="108" t="s">
        <v>137</v>
      </c>
    </row>
    <row r="436" spans="1:12" ht="15" customHeight="1" x14ac:dyDescent="0.2">
      <c r="A436" s="277"/>
      <c r="B436" s="279">
        <v>30</v>
      </c>
      <c r="C436" s="91" t="s">
        <v>541</v>
      </c>
      <c r="D436" s="1" t="s">
        <v>8</v>
      </c>
      <c r="E436" s="293">
        <v>3535804</v>
      </c>
      <c r="F436" s="94">
        <v>1019.84</v>
      </c>
      <c r="G436" s="196">
        <v>0</v>
      </c>
      <c r="H436" s="104" t="s">
        <v>800</v>
      </c>
      <c r="I436" s="104">
        <v>0</v>
      </c>
      <c r="J436" s="108" t="s">
        <v>137</v>
      </c>
      <c r="K436" s="108" t="s">
        <v>137</v>
      </c>
      <c r="L436" s="108" t="s">
        <v>137</v>
      </c>
    </row>
    <row r="437" spans="1:12" ht="15" customHeight="1" x14ac:dyDescent="0.2">
      <c r="A437" s="277"/>
      <c r="B437" s="279">
        <v>30</v>
      </c>
      <c r="C437" s="91" t="s">
        <v>542</v>
      </c>
      <c r="D437" s="1" t="s">
        <v>17</v>
      </c>
      <c r="E437" s="293">
        <v>3535903</v>
      </c>
      <c r="F437" s="94">
        <v>139.51</v>
      </c>
      <c r="G437" s="196">
        <v>0</v>
      </c>
      <c r="H437" s="104" t="s">
        <v>800</v>
      </c>
      <c r="I437" s="104">
        <v>0</v>
      </c>
      <c r="J437" s="108" t="s">
        <v>137</v>
      </c>
      <c r="K437" s="108" t="s">
        <v>137</v>
      </c>
      <c r="L437" s="108" t="s">
        <v>137</v>
      </c>
    </row>
    <row r="438" spans="1:12" ht="15" customHeight="1" x14ac:dyDescent="0.2">
      <c r="A438" s="277"/>
      <c r="B438" s="279">
        <v>30</v>
      </c>
      <c r="C438" s="91" t="s">
        <v>543</v>
      </c>
      <c r="D438" s="1" t="s">
        <v>3</v>
      </c>
      <c r="E438" s="293">
        <v>3536000</v>
      </c>
      <c r="F438" s="94">
        <v>365.22</v>
      </c>
      <c r="G438" s="196">
        <v>0</v>
      </c>
      <c r="H438" s="104" t="s">
        <v>800</v>
      </c>
      <c r="I438" s="104">
        <v>0</v>
      </c>
      <c r="J438" s="108" t="s">
        <v>137</v>
      </c>
      <c r="K438" s="108" t="s">
        <v>137</v>
      </c>
      <c r="L438" s="108" t="s">
        <v>137</v>
      </c>
    </row>
    <row r="439" spans="1:12" ht="15" customHeight="1" x14ac:dyDescent="0.2">
      <c r="A439" s="277"/>
      <c r="B439" s="279">
        <v>30</v>
      </c>
      <c r="C439" s="91" t="s">
        <v>544</v>
      </c>
      <c r="D439" s="1" t="s">
        <v>7</v>
      </c>
      <c r="E439" s="293">
        <v>3536109</v>
      </c>
      <c r="F439" s="94">
        <v>210.04</v>
      </c>
      <c r="G439" s="196">
        <v>0</v>
      </c>
      <c r="H439" s="104" t="s">
        <v>800</v>
      </c>
      <c r="I439" s="104">
        <v>0</v>
      </c>
      <c r="J439" s="108" t="s">
        <v>137</v>
      </c>
      <c r="K439" s="108" t="s">
        <v>137</v>
      </c>
      <c r="L439" s="108" t="s">
        <v>137</v>
      </c>
    </row>
    <row r="440" spans="1:12" ht="15" customHeight="1" x14ac:dyDescent="0.2">
      <c r="A440" s="277"/>
      <c r="B440" s="279">
        <v>30</v>
      </c>
      <c r="C440" s="91" t="s">
        <v>545</v>
      </c>
      <c r="D440" s="1" t="s">
        <v>12</v>
      </c>
      <c r="E440" s="293">
        <v>3536208</v>
      </c>
      <c r="F440" s="94">
        <v>359.69</v>
      </c>
      <c r="G440" s="196">
        <v>0</v>
      </c>
      <c r="H440" s="104" t="s">
        <v>800</v>
      </c>
      <c r="I440" s="104">
        <v>0</v>
      </c>
      <c r="J440" s="108" t="s">
        <v>137</v>
      </c>
      <c r="K440" s="108" t="s">
        <v>137</v>
      </c>
      <c r="L440" s="108" t="s">
        <v>137</v>
      </c>
    </row>
    <row r="441" spans="1:12" ht="15" customHeight="1" x14ac:dyDescent="0.2">
      <c r="A441" s="277"/>
      <c r="B441" s="279">
        <v>30</v>
      </c>
      <c r="C441" s="91" t="s">
        <v>546</v>
      </c>
      <c r="D441" s="1" t="s">
        <v>17</v>
      </c>
      <c r="E441" s="293">
        <v>3536257</v>
      </c>
      <c r="F441" s="94">
        <v>84.51</v>
      </c>
      <c r="G441" s="196">
        <v>0</v>
      </c>
      <c r="H441" s="104" t="s">
        <v>800</v>
      </c>
      <c r="I441" s="104">
        <v>0</v>
      </c>
      <c r="J441" s="108" t="s">
        <v>137</v>
      </c>
      <c r="K441" s="108" t="s">
        <v>137</v>
      </c>
      <c r="L441" s="108" t="s">
        <v>137</v>
      </c>
    </row>
    <row r="442" spans="1:12" ht="15" customHeight="1" x14ac:dyDescent="0.2">
      <c r="A442" s="277"/>
      <c r="B442" s="279">
        <v>30</v>
      </c>
      <c r="C442" s="91" t="s">
        <v>547</v>
      </c>
      <c r="D442" s="1" t="s">
        <v>51</v>
      </c>
      <c r="E442" s="293">
        <v>3536307</v>
      </c>
      <c r="F442" s="94">
        <v>600.11</v>
      </c>
      <c r="G442" s="196">
        <v>0</v>
      </c>
      <c r="H442" s="104" t="s">
        <v>800</v>
      </c>
      <c r="I442" s="104">
        <v>0</v>
      </c>
      <c r="J442" s="108" t="s">
        <v>137</v>
      </c>
      <c r="K442" s="108" t="s">
        <v>137</v>
      </c>
      <c r="L442" s="108" t="s">
        <v>137</v>
      </c>
    </row>
    <row r="443" spans="1:12" ht="15" customHeight="1" x14ac:dyDescent="0.2">
      <c r="A443" s="277"/>
      <c r="B443" s="279">
        <v>30</v>
      </c>
      <c r="C443" s="91" t="s">
        <v>548</v>
      </c>
      <c r="D443" s="1" t="s">
        <v>3</v>
      </c>
      <c r="E443" s="293">
        <v>3536406</v>
      </c>
      <c r="F443" s="94">
        <v>373.89</v>
      </c>
      <c r="G443" s="196">
        <v>0</v>
      </c>
      <c r="H443" s="104" t="s">
        <v>800</v>
      </c>
      <c r="I443" s="104">
        <v>0</v>
      </c>
      <c r="J443" s="108" t="s">
        <v>137</v>
      </c>
      <c r="K443" s="108" t="s">
        <v>137</v>
      </c>
      <c r="L443" s="108" t="s">
        <v>137</v>
      </c>
    </row>
    <row r="444" spans="1:12" ht="15" customHeight="1" x14ac:dyDescent="0.2">
      <c r="A444" s="277"/>
      <c r="B444" s="279">
        <v>30</v>
      </c>
      <c r="C444" s="91" t="s">
        <v>549</v>
      </c>
      <c r="D444" s="1" t="s">
        <v>9</v>
      </c>
      <c r="E444" s="293">
        <v>3536505</v>
      </c>
      <c r="F444" s="94">
        <v>139.33000000000001</v>
      </c>
      <c r="G444" s="196">
        <v>1.031406322520757</v>
      </c>
      <c r="H444" s="104" t="s">
        <v>800</v>
      </c>
      <c r="I444" s="104">
        <v>0</v>
      </c>
      <c r="J444" s="108" t="s">
        <v>137</v>
      </c>
      <c r="K444" s="108" t="s">
        <v>137</v>
      </c>
      <c r="L444" s="108" t="s">
        <v>137</v>
      </c>
    </row>
    <row r="445" spans="1:12" ht="15" customHeight="1" x14ac:dyDescent="0.2">
      <c r="A445" s="277"/>
      <c r="B445" s="279">
        <v>30</v>
      </c>
      <c r="C445" s="91" t="s">
        <v>550</v>
      </c>
      <c r="D445" s="1" t="s">
        <v>7</v>
      </c>
      <c r="E445" s="293">
        <v>3536570</v>
      </c>
      <c r="F445" s="94">
        <v>256.55</v>
      </c>
      <c r="G445" s="196">
        <v>0</v>
      </c>
      <c r="H445" s="104" t="s">
        <v>800</v>
      </c>
      <c r="I445" s="104">
        <v>0</v>
      </c>
      <c r="J445" s="108" t="s">
        <v>137</v>
      </c>
      <c r="K445" s="108" t="s">
        <v>137</v>
      </c>
      <c r="L445" s="108" t="s">
        <v>137</v>
      </c>
    </row>
    <row r="446" spans="1:12" ht="15" customHeight="1" x14ac:dyDescent="0.2">
      <c r="A446" s="277"/>
      <c r="B446" s="279">
        <v>30</v>
      </c>
      <c r="C446" s="91" t="s">
        <v>551</v>
      </c>
      <c r="D446" s="1" t="s">
        <v>17</v>
      </c>
      <c r="E446" s="293">
        <v>3536604</v>
      </c>
      <c r="F446" s="94">
        <v>740.83</v>
      </c>
      <c r="G446" s="196">
        <v>0</v>
      </c>
      <c r="H446" s="104" t="s">
        <v>800</v>
      </c>
      <c r="I446" s="104">
        <v>0</v>
      </c>
      <c r="J446" s="108" t="s">
        <v>137</v>
      </c>
      <c r="K446" s="108" t="s">
        <v>137</v>
      </c>
      <c r="L446" s="108" t="s">
        <v>137</v>
      </c>
    </row>
    <row r="447" spans="1:12" ht="15" customHeight="1" x14ac:dyDescent="0.2">
      <c r="A447" s="277"/>
      <c r="B447" s="279">
        <v>30</v>
      </c>
      <c r="C447" s="91" t="s">
        <v>552</v>
      </c>
      <c r="D447" s="1" t="s">
        <v>10</v>
      </c>
      <c r="E447" s="293">
        <v>3536703</v>
      </c>
      <c r="F447" s="94">
        <v>729.18</v>
      </c>
      <c r="G447" s="196">
        <v>0</v>
      </c>
      <c r="H447" s="104" t="s">
        <v>800</v>
      </c>
      <c r="I447" s="104">
        <v>0</v>
      </c>
      <c r="J447" s="108" t="s">
        <v>137</v>
      </c>
      <c r="K447" s="108" t="s">
        <v>137</v>
      </c>
      <c r="L447" s="108" t="s">
        <v>137</v>
      </c>
    </row>
    <row r="448" spans="1:12" ht="15" customHeight="1" x14ac:dyDescent="0.2">
      <c r="A448" s="277"/>
      <c r="B448" s="279">
        <v>30</v>
      </c>
      <c r="C448" s="91" t="s">
        <v>553</v>
      </c>
      <c r="D448" s="1" t="s">
        <v>9</v>
      </c>
      <c r="E448" s="293">
        <v>3536802</v>
      </c>
      <c r="F448" s="94">
        <v>157.18</v>
      </c>
      <c r="G448" s="196">
        <v>0</v>
      </c>
      <c r="H448" s="104" t="s">
        <v>800</v>
      </c>
      <c r="I448" s="104">
        <v>0</v>
      </c>
      <c r="J448" s="108" t="s">
        <v>137</v>
      </c>
      <c r="K448" s="108" t="s">
        <v>137</v>
      </c>
      <c r="L448" s="108" t="s">
        <v>137</v>
      </c>
    </row>
    <row r="449" spans="1:12" ht="15" customHeight="1" x14ac:dyDescent="0.2">
      <c r="A449" s="277"/>
      <c r="B449" s="279">
        <v>30</v>
      </c>
      <c r="C449" s="91" t="s">
        <v>554</v>
      </c>
      <c r="D449" s="1" t="s">
        <v>17</v>
      </c>
      <c r="E449" s="293">
        <v>3536901</v>
      </c>
      <c r="F449" s="94">
        <v>259.99</v>
      </c>
      <c r="G449" s="196">
        <v>0</v>
      </c>
      <c r="H449" s="104" t="s">
        <v>800</v>
      </c>
      <c r="I449" s="104">
        <v>0</v>
      </c>
      <c r="J449" s="108" t="s">
        <v>137</v>
      </c>
      <c r="K449" s="108" t="s">
        <v>137</v>
      </c>
      <c r="L449" s="108" t="s">
        <v>137</v>
      </c>
    </row>
    <row r="450" spans="1:12" ht="15" customHeight="1" x14ac:dyDescent="0.2">
      <c r="A450" s="277"/>
      <c r="B450" s="279">
        <v>30</v>
      </c>
      <c r="C450" s="91" t="s">
        <v>555</v>
      </c>
      <c r="D450" s="1" t="s">
        <v>51</v>
      </c>
      <c r="E450" s="293">
        <v>3537008</v>
      </c>
      <c r="F450" s="94">
        <v>701.89</v>
      </c>
      <c r="G450" s="196">
        <v>0</v>
      </c>
      <c r="H450" s="104" t="s">
        <v>800</v>
      </c>
      <c r="I450" s="104">
        <v>0</v>
      </c>
      <c r="J450" s="108" t="s">
        <v>137</v>
      </c>
      <c r="K450" s="108" t="s">
        <v>137</v>
      </c>
      <c r="L450" s="108" t="s">
        <v>137</v>
      </c>
    </row>
    <row r="451" spans="1:12" ht="15" customHeight="1" x14ac:dyDescent="0.2">
      <c r="A451" s="277"/>
      <c r="B451" s="279">
        <v>30</v>
      </c>
      <c r="C451" s="91" t="s">
        <v>556</v>
      </c>
      <c r="D451" s="1" t="s">
        <v>9</v>
      </c>
      <c r="E451" s="293">
        <v>3537107</v>
      </c>
      <c r="F451" s="94">
        <v>109.71</v>
      </c>
      <c r="G451" s="196">
        <v>0</v>
      </c>
      <c r="H451" s="104" t="s">
        <v>800</v>
      </c>
      <c r="I451" s="104">
        <v>0</v>
      </c>
      <c r="J451" s="108" t="s">
        <v>137</v>
      </c>
      <c r="K451" s="108" t="s">
        <v>137</v>
      </c>
      <c r="L451" s="108" t="s">
        <v>137</v>
      </c>
    </row>
    <row r="452" spans="1:12" ht="15" customHeight="1" x14ac:dyDescent="0.2">
      <c r="A452" s="277"/>
      <c r="B452" s="279">
        <v>30</v>
      </c>
      <c r="C452" s="91" t="s">
        <v>557</v>
      </c>
      <c r="D452" s="1" t="s">
        <v>7</v>
      </c>
      <c r="E452" s="293">
        <v>3537156</v>
      </c>
      <c r="F452" s="94">
        <v>152.16999999999999</v>
      </c>
      <c r="G452" s="196">
        <v>0</v>
      </c>
      <c r="H452" s="104" t="s">
        <v>800</v>
      </c>
      <c r="I452" s="104">
        <v>0</v>
      </c>
      <c r="J452" s="108" t="s">
        <v>137</v>
      </c>
      <c r="K452" s="108" t="s">
        <v>137</v>
      </c>
      <c r="L452" s="108" t="s">
        <v>137</v>
      </c>
    </row>
    <row r="453" spans="1:12" ht="15" customHeight="1" x14ac:dyDescent="0.2">
      <c r="A453" s="277"/>
      <c r="B453" s="279">
        <v>30</v>
      </c>
      <c r="C453" s="91" t="s">
        <v>558</v>
      </c>
      <c r="D453" s="1" t="s">
        <v>12</v>
      </c>
      <c r="E453" s="293">
        <v>3537206</v>
      </c>
      <c r="F453" s="94">
        <v>671.11</v>
      </c>
      <c r="G453" s="196">
        <v>0</v>
      </c>
      <c r="H453" s="104" t="s">
        <v>800</v>
      </c>
      <c r="I453" s="104">
        <v>0</v>
      </c>
      <c r="J453" s="108" t="s">
        <v>137</v>
      </c>
      <c r="K453" s="108" t="s">
        <v>137</v>
      </c>
      <c r="L453" s="108" t="s">
        <v>137</v>
      </c>
    </row>
    <row r="454" spans="1:12" ht="15" customHeight="1" x14ac:dyDescent="0.2">
      <c r="A454" s="277"/>
      <c r="B454" s="279">
        <v>30</v>
      </c>
      <c r="C454" s="91" t="s">
        <v>559</v>
      </c>
      <c r="D454" s="1" t="s">
        <v>2</v>
      </c>
      <c r="E454" s="293">
        <v>3537305</v>
      </c>
      <c r="F454" s="94">
        <v>708.5</v>
      </c>
      <c r="G454" s="196">
        <v>0</v>
      </c>
      <c r="H454" s="104" t="s">
        <v>800</v>
      </c>
      <c r="I454" s="104">
        <v>0</v>
      </c>
      <c r="J454" s="108" t="s">
        <v>137</v>
      </c>
      <c r="K454" s="108" t="s">
        <v>137</v>
      </c>
      <c r="L454" s="108" t="s">
        <v>137</v>
      </c>
    </row>
    <row r="455" spans="1:12" ht="15" customHeight="1" x14ac:dyDescent="0.2">
      <c r="A455" s="277"/>
      <c r="B455" s="279">
        <v>30</v>
      </c>
      <c r="C455" s="91" t="s">
        <v>560</v>
      </c>
      <c r="D455" s="1" t="s">
        <v>2</v>
      </c>
      <c r="E455" s="293">
        <v>3537404</v>
      </c>
      <c r="F455" s="94">
        <v>979.96</v>
      </c>
      <c r="G455" s="196">
        <v>0</v>
      </c>
      <c r="H455" s="104" t="s">
        <v>800</v>
      </c>
      <c r="I455" s="104">
        <v>0</v>
      </c>
      <c r="J455" s="108" t="s">
        <v>137</v>
      </c>
      <c r="K455" s="108" t="s">
        <v>137</v>
      </c>
      <c r="L455" s="108" t="s">
        <v>137</v>
      </c>
    </row>
    <row r="456" spans="1:12" ht="15" customHeight="1" x14ac:dyDescent="0.2">
      <c r="A456" s="277"/>
      <c r="B456" s="279">
        <v>30</v>
      </c>
      <c r="C456" s="91" t="s">
        <v>561</v>
      </c>
      <c r="D456" s="1" t="s">
        <v>54</v>
      </c>
      <c r="E456" s="293">
        <v>3537503</v>
      </c>
      <c r="F456" s="94">
        <v>222.16</v>
      </c>
      <c r="G456" s="196">
        <v>0</v>
      </c>
      <c r="H456" s="104" t="s">
        <v>800</v>
      </c>
      <c r="I456" s="104">
        <v>0</v>
      </c>
      <c r="J456" s="108" t="s">
        <v>137</v>
      </c>
      <c r="K456" s="108" t="s">
        <v>137</v>
      </c>
      <c r="L456" s="108" t="s">
        <v>137</v>
      </c>
    </row>
    <row r="457" spans="1:12" ht="15" customHeight="1" x14ac:dyDescent="0.2">
      <c r="A457" s="277"/>
      <c r="B457" s="279">
        <v>30</v>
      </c>
      <c r="C457" s="91" t="s">
        <v>562</v>
      </c>
      <c r="D457" s="1" t="s">
        <v>14</v>
      </c>
      <c r="E457" s="293">
        <v>3537602</v>
      </c>
      <c r="F457" s="94">
        <v>326.20999999999998</v>
      </c>
      <c r="G457" s="196">
        <v>3.1442091527928437</v>
      </c>
      <c r="H457" s="104" t="s">
        <v>800</v>
      </c>
      <c r="I457" s="104">
        <v>0</v>
      </c>
      <c r="J457" s="108" t="s">
        <v>137</v>
      </c>
      <c r="K457" s="108" t="s">
        <v>137</v>
      </c>
      <c r="L457" s="108" t="s">
        <v>137</v>
      </c>
    </row>
    <row r="458" spans="1:12" ht="15" customHeight="1" x14ac:dyDescent="0.2">
      <c r="A458" s="277"/>
      <c r="B458" s="279">
        <v>30</v>
      </c>
      <c r="C458" s="91" t="s">
        <v>563</v>
      </c>
      <c r="D458" s="1" t="s">
        <v>3</v>
      </c>
      <c r="E458" s="293">
        <v>3537701</v>
      </c>
      <c r="F458" s="94">
        <v>232.54</v>
      </c>
      <c r="G458" s="196">
        <v>0</v>
      </c>
      <c r="H458" s="104" t="s">
        <v>800</v>
      </c>
      <c r="I458" s="104">
        <v>0</v>
      </c>
      <c r="J458" s="108" t="s">
        <v>137</v>
      </c>
      <c r="K458" s="108" t="s">
        <v>137</v>
      </c>
      <c r="L458" s="108" t="s">
        <v>137</v>
      </c>
    </row>
    <row r="459" spans="1:12" ht="15" customHeight="1" x14ac:dyDescent="0.2">
      <c r="A459" s="277"/>
      <c r="B459" s="279">
        <v>30</v>
      </c>
      <c r="C459" s="91" t="s">
        <v>564</v>
      </c>
      <c r="D459" s="1" t="s">
        <v>54</v>
      </c>
      <c r="E459" s="293">
        <v>3537800</v>
      </c>
      <c r="F459" s="94">
        <v>745.54</v>
      </c>
      <c r="G459" s="196">
        <v>0</v>
      </c>
      <c r="H459" s="104" t="s">
        <v>800</v>
      </c>
      <c r="I459" s="104">
        <v>0</v>
      </c>
      <c r="J459" s="108" t="s">
        <v>137</v>
      </c>
      <c r="K459" s="108" t="s">
        <v>137</v>
      </c>
      <c r="L459" s="108" t="s">
        <v>137</v>
      </c>
    </row>
    <row r="460" spans="1:12" ht="15" customHeight="1" x14ac:dyDescent="0.2">
      <c r="A460" s="277"/>
      <c r="B460" s="279">
        <v>30</v>
      </c>
      <c r="C460" s="91" t="s">
        <v>565</v>
      </c>
      <c r="D460" s="1" t="s">
        <v>8</v>
      </c>
      <c r="E460" s="293">
        <v>3537909</v>
      </c>
      <c r="F460" s="94">
        <v>682.4</v>
      </c>
      <c r="G460" s="196">
        <v>0</v>
      </c>
      <c r="H460" s="104" t="s">
        <v>800</v>
      </c>
      <c r="I460" s="104">
        <v>0</v>
      </c>
      <c r="J460" s="108" t="s">
        <v>137</v>
      </c>
      <c r="K460" s="108" t="s">
        <v>137</v>
      </c>
      <c r="L460" s="108" t="s">
        <v>137</v>
      </c>
    </row>
    <row r="461" spans="1:12" ht="15" customHeight="1" x14ac:dyDescent="0.2">
      <c r="A461" s="277"/>
      <c r="B461" s="279">
        <v>30</v>
      </c>
      <c r="C461" s="91" t="s">
        <v>566</v>
      </c>
      <c r="D461" s="1" t="s">
        <v>6</v>
      </c>
      <c r="E461" s="293">
        <v>3538006</v>
      </c>
      <c r="F461" s="94">
        <v>730.17</v>
      </c>
      <c r="G461" s="196">
        <v>0</v>
      </c>
      <c r="H461" s="104" t="s">
        <v>800</v>
      </c>
      <c r="I461" s="104">
        <v>0</v>
      </c>
      <c r="J461" s="108" t="s">
        <v>137</v>
      </c>
      <c r="K461" s="108" t="s">
        <v>137</v>
      </c>
      <c r="L461" s="108" t="s">
        <v>137</v>
      </c>
    </row>
    <row r="462" spans="1:12" ht="15" customHeight="1" x14ac:dyDescent="0.2">
      <c r="A462" s="277"/>
      <c r="B462" s="279">
        <v>30</v>
      </c>
      <c r="C462" s="91" t="s">
        <v>567</v>
      </c>
      <c r="D462" s="1" t="s">
        <v>17</v>
      </c>
      <c r="E462" s="293">
        <v>3538105</v>
      </c>
      <c r="F462" s="94">
        <v>184.53</v>
      </c>
      <c r="G462" s="196">
        <v>0</v>
      </c>
      <c r="H462" s="104" t="s">
        <v>800</v>
      </c>
      <c r="I462" s="104">
        <v>0</v>
      </c>
      <c r="J462" s="108" t="s">
        <v>137</v>
      </c>
      <c r="K462" s="108" t="s">
        <v>137</v>
      </c>
      <c r="L462" s="108" t="s">
        <v>137</v>
      </c>
    </row>
    <row r="463" spans="1:12" ht="15" customHeight="1" x14ac:dyDescent="0.2">
      <c r="A463" s="277"/>
      <c r="B463" s="279">
        <v>30</v>
      </c>
      <c r="C463" s="91" t="s">
        <v>568</v>
      </c>
      <c r="D463" s="1" t="s">
        <v>9</v>
      </c>
      <c r="E463" s="293">
        <v>3538204</v>
      </c>
      <c r="F463" s="94">
        <v>154.94999999999999</v>
      </c>
      <c r="G463" s="196">
        <v>0</v>
      </c>
      <c r="H463" s="104" t="s">
        <v>800</v>
      </c>
      <c r="I463" s="104">
        <v>0</v>
      </c>
      <c r="J463" s="108" t="s">
        <v>137</v>
      </c>
      <c r="K463" s="108" t="s">
        <v>137</v>
      </c>
      <c r="L463" s="108" t="s">
        <v>137</v>
      </c>
    </row>
    <row r="464" spans="1:12" ht="15" customHeight="1" x14ac:dyDescent="0.2">
      <c r="A464" s="277"/>
      <c r="B464" s="279">
        <v>30</v>
      </c>
      <c r="C464" s="91" t="s">
        <v>569</v>
      </c>
      <c r="D464" s="1" t="s">
        <v>4</v>
      </c>
      <c r="E464" s="293">
        <v>3538303</v>
      </c>
      <c r="F464" s="94">
        <v>482.51</v>
      </c>
      <c r="G464" s="196">
        <v>0</v>
      </c>
      <c r="H464" s="104" t="s">
        <v>800</v>
      </c>
      <c r="I464" s="104">
        <v>0</v>
      </c>
      <c r="J464" s="108" t="s">
        <v>137</v>
      </c>
      <c r="K464" s="108" t="s">
        <v>137</v>
      </c>
      <c r="L464" s="108" t="s">
        <v>137</v>
      </c>
    </row>
    <row r="465" spans="1:12" ht="15" customHeight="1" x14ac:dyDescent="0.2">
      <c r="A465" s="277"/>
      <c r="B465" s="279">
        <v>30</v>
      </c>
      <c r="C465" s="91" t="s">
        <v>570</v>
      </c>
      <c r="D465" s="1" t="s">
        <v>6</v>
      </c>
      <c r="E465" s="293">
        <v>3538501</v>
      </c>
      <c r="F465" s="94">
        <v>175.88</v>
      </c>
      <c r="G465" s="196">
        <v>0</v>
      </c>
      <c r="H465" s="104" t="s">
        <v>800</v>
      </c>
      <c r="I465" s="104">
        <v>0</v>
      </c>
      <c r="J465" s="108" t="s">
        <v>137</v>
      </c>
      <c r="K465" s="108" t="s">
        <v>137</v>
      </c>
      <c r="L465" s="108" t="s">
        <v>137</v>
      </c>
    </row>
    <row r="466" spans="1:12" ht="15" customHeight="1" x14ac:dyDescent="0.2">
      <c r="A466" s="277"/>
      <c r="B466" s="279">
        <v>30</v>
      </c>
      <c r="C466" s="91" t="s">
        <v>571</v>
      </c>
      <c r="D466" s="1" t="s">
        <v>9</v>
      </c>
      <c r="E466" s="293">
        <v>3538600</v>
      </c>
      <c r="F466" s="94">
        <v>384.73</v>
      </c>
      <c r="G466" s="196">
        <v>0</v>
      </c>
      <c r="H466" s="104" t="s">
        <v>800</v>
      </c>
      <c r="I466" s="104">
        <v>0</v>
      </c>
      <c r="J466" s="108" t="s">
        <v>137</v>
      </c>
      <c r="K466" s="108" t="s">
        <v>137</v>
      </c>
      <c r="L466" s="108" t="s">
        <v>137</v>
      </c>
    </row>
    <row r="467" spans="1:12" ht="15" customHeight="1" x14ac:dyDescent="0.2">
      <c r="A467" s="277"/>
      <c r="B467" s="279">
        <v>30</v>
      </c>
      <c r="C467" s="91" t="s">
        <v>572</v>
      </c>
      <c r="D467" s="1" t="s">
        <v>9</v>
      </c>
      <c r="E467" s="293">
        <v>3538709</v>
      </c>
      <c r="F467" s="94">
        <v>1369.51</v>
      </c>
      <c r="G467" s="196">
        <v>0</v>
      </c>
      <c r="H467" s="104" t="s">
        <v>800</v>
      </c>
      <c r="I467" s="104">
        <v>0</v>
      </c>
      <c r="J467" s="108" t="s">
        <v>137</v>
      </c>
      <c r="K467" s="108" t="s">
        <v>137</v>
      </c>
      <c r="L467" s="108" t="s">
        <v>137</v>
      </c>
    </row>
    <row r="468" spans="1:12" ht="15" customHeight="1" x14ac:dyDescent="0.2">
      <c r="A468" s="277"/>
      <c r="B468" s="279">
        <v>30</v>
      </c>
      <c r="C468" s="91" t="s">
        <v>573</v>
      </c>
      <c r="D468" s="1" t="s">
        <v>8</v>
      </c>
      <c r="E468" s="293">
        <v>3538808</v>
      </c>
      <c r="F468" s="94">
        <v>505.23</v>
      </c>
      <c r="G468" s="196">
        <v>0</v>
      </c>
      <c r="H468" s="104" t="s">
        <v>800</v>
      </c>
      <c r="I468" s="104">
        <v>0</v>
      </c>
      <c r="J468" s="108" t="s">
        <v>137</v>
      </c>
      <c r="K468" s="108" t="s">
        <v>137</v>
      </c>
      <c r="L468" s="108" t="s">
        <v>137</v>
      </c>
    </row>
    <row r="469" spans="1:12" ht="15" customHeight="1" x14ac:dyDescent="0.2">
      <c r="A469" s="277"/>
      <c r="B469" s="279">
        <v>30</v>
      </c>
      <c r="C469" s="91" t="s">
        <v>574</v>
      </c>
      <c r="D469" s="1" t="s">
        <v>0</v>
      </c>
      <c r="E469" s="293">
        <v>3538907</v>
      </c>
      <c r="F469" s="94">
        <v>819.43</v>
      </c>
      <c r="G469" s="196">
        <v>0</v>
      </c>
      <c r="H469" s="104" t="s">
        <v>800</v>
      </c>
      <c r="I469" s="104">
        <v>0</v>
      </c>
      <c r="J469" s="108" t="s">
        <v>137</v>
      </c>
      <c r="K469" s="108" t="s">
        <v>137</v>
      </c>
      <c r="L469" s="108" t="s">
        <v>137</v>
      </c>
    </row>
    <row r="470" spans="1:12" ht="15" customHeight="1" x14ac:dyDescent="0.2">
      <c r="A470" s="277"/>
      <c r="B470" s="279">
        <v>30</v>
      </c>
      <c r="C470" s="91" t="s">
        <v>575</v>
      </c>
      <c r="D470" s="1" t="s">
        <v>17</v>
      </c>
      <c r="E470" s="293">
        <v>3539004</v>
      </c>
      <c r="F470" s="94">
        <v>215.79</v>
      </c>
      <c r="G470" s="196">
        <v>0</v>
      </c>
      <c r="H470" s="104" t="s">
        <v>800</v>
      </c>
      <c r="I470" s="104">
        <v>0</v>
      </c>
      <c r="J470" s="108" t="s">
        <v>137</v>
      </c>
      <c r="K470" s="108" t="s">
        <v>137</v>
      </c>
      <c r="L470" s="108" t="s">
        <v>137</v>
      </c>
    </row>
    <row r="471" spans="1:12" ht="15" customHeight="1" x14ac:dyDescent="0.2">
      <c r="A471" s="277"/>
      <c r="B471" s="279">
        <v>30</v>
      </c>
      <c r="C471" s="91" t="s">
        <v>576</v>
      </c>
      <c r="D471" s="1" t="s">
        <v>16</v>
      </c>
      <c r="E471" s="293">
        <v>3539103</v>
      </c>
      <c r="F471" s="94">
        <v>108.26</v>
      </c>
      <c r="G471" s="196">
        <v>0</v>
      </c>
      <c r="H471" s="104" t="s">
        <v>800</v>
      </c>
      <c r="I471" s="104">
        <v>0</v>
      </c>
      <c r="J471" s="108" t="s">
        <v>137</v>
      </c>
      <c r="K471" s="108" t="s">
        <v>137</v>
      </c>
      <c r="L471" s="108" t="s">
        <v>137</v>
      </c>
    </row>
    <row r="472" spans="1:12" ht="15" customHeight="1" x14ac:dyDescent="0.2">
      <c r="A472" s="277"/>
      <c r="B472" s="279">
        <v>30</v>
      </c>
      <c r="C472" s="91" t="s">
        <v>577</v>
      </c>
      <c r="D472" s="1" t="s">
        <v>5</v>
      </c>
      <c r="E472" s="293">
        <v>3539202</v>
      </c>
      <c r="F472" s="94">
        <v>480.8</v>
      </c>
      <c r="G472" s="196">
        <v>0</v>
      </c>
      <c r="H472" s="104" t="s">
        <v>800</v>
      </c>
      <c r="I472" s="104">
        <v>0</v>
      </c>
      <c r="J472" s="108" t="s">
        <v>137</v>
      </c>
      <c r="K472" s="108" t="s">
        <v>137</v>
      </c>
      <c r="L472" s="108" t="s">
        <v>137</v>
      </c>
    </row>
    <row r="473" spans="1:12" ht="15" customHeight="1" x14ac:dyDescent="0.2">
      <c r="A473" s="277"/>
      <c r="B473" s="279">
        <v>30</v>
      </c>
      <c r="C473" s="91" t="s">
        <v>578</v>
      </c>
      <c r="D473" s="1" t="s">
        <v>18</v>
      </c>
      <c r="E473" s="293">
        <v>3539301</v>
      </c>
      <c r="F473" s="94">
        <v>726.94</v>
      </c>
      <c r="G473" s="196">
        <v>0</v>
      </c>
      <c r="H473" s="104" t="s">
        <v>800</v>
      </c>
      <c r="I473" s="104">
        <v>11</v>
      </c>
      <c r="J473" s="108" t="s">
        <v>137</v>
      </c>
      <c r="K473" s="108" t="s">
        <v>137</v>
      </c>
      <c r="L473" s="108" t="s">
        <v>137</v>
      </c>
    </row>
    <row r="474" spans="1:12" ht="15" customHeight="1" x14ac:dyDescent="0.2">
      <c r="A474" s="277"/>
      <c r="B474" s="279">
        <v>30</v>
      </c>
      <c r="C474" s="91" t="s">
        <v>579</v>
      </c>
      <c r="D474" s="1" t="s">
        <v>0</v>
      </c>
      <c r="E474" s="293">
        <v>3539400</v>
      </c>
      <c r="F474" s="94">
        <v>397.21</v>
      </c>
      <c r="G474" s="196">
        <v>0</v>
      </c>
      <c r="H474" s="104" t="s">
        <v>800</v>
      </c>
      <c r="I474" s="104">
        <v>0</v>
      </c>
      <c r="J474" s="108" t="s">
        <v>137</v>
      </c>
      <c r="K474" s="108" t="s">
        <v>137</v>
      </c>
      <c r="L474" s="108" t="s">
        <v>137</v>
      </c>
    </row>
    <row r="475" spans="1:12" ht="15" customHeight="1" x14ac:dyDescent="0.2">
      <c r="A475" s="277"/>
      <c r="B475" s="279">
        <v>30</v>
      </c>
      <c r="C475" s="91" t="s">
        <v>580</v>
      </c>
      <c r="D475" s="1" t="s">
        <v>18</v>
      </c>
      <c r="E475" s="293">
        <v>3539509</v>
      </c>
      <c r="F475" s="94">
        <v>429.58</v>
      </c>
      <c r="G475" s="196">
        <v>0</v>
      </c>
      <c r="H475" s="104" t="s">
        <v>800</v>
      </c>
      <c r="I475" s="104">
        <v>0</v>
      </c>
      <c r="J475" s="108" t="s">
        <v>137</v>
      </c>
      <c r="K475" s="108" t="s">
        <v>137</v>
      </c>
      <c r="L475" s="108" t="s">
        <v>137</v>
      </c>
    </row>
    <row r="476" spans="1:12" ht="15" customHeight="1" x14ac:dyDescent="0.2">
      <c r="A476" s="277"/>
      <c r="B476" s="279">
        <v>30</v>
      </c>
      <c r="C476" s="91" t="s">
        <v>581</v>
      </c>
      <c r="D476" s="1" t="s">
        <v>2</v>
      </c>
      <c r="E476" s="293">
        <v>3539608</v>
      </c>
      <c r="F476" s="94">
        <v>289.54000000000002</v>
      </c>
      <c r="G476" s="196">
        <v>0</v>
      </c>
      <c r="H476" s="104" t="s">
        <v>800</v>
      </c>
      <c r="I476" s="104">
        <v>0</v>
      </c>
      <c r="J476" s="108" t="s">
        <v>137</v>
      </c>
      <c r="K476" s="108" t="s">
        <v>137</v>
      </c>
      <c r="L476" s="108" t="s">
        <v>137</v>
      </c>
    </row>
    <row r="477" spans="1:12" ht="15" customHeight="1" x14ac:dyDescent="0.2">
      <c r="A477" s="277"/>
      <c r="B477" s="279">
        <v>30</v>
      </c>
      <c r="C477" s="91" t="s">
        <v>582</v>
      </c>
      <c r="D477" s="1" t="s">
        <v>7</v>
      </c>
      <c r="E477" s="293">
        <v>3539707</v>
      </c>
      <c r="F477" s="94">
        <v>327.83</v>
      </c>
      <c r="G477" s="196">
        <v>0</v>
      </c>
      <c r="H477" s="104" t="s">
        <v>800</v>
      </c>
      <c r="I477" s="104">
        <v>0</v>
      </c>
      <c r="J477" s="108" t="s">
        <v>137</v>
      </c>
      <c r="K477" s="108" t="s">
        <v>137</v>
      </c>
      <c r="L477" s="108" t="s">
        <v>137</v>
      </c>
    </row>
    <row r="478" spans="1:12" ht="15" customHeight="1" x14ac:dyDescent="0.2">
      <c r="A478" s="277"/>
      <c r="B478" s="279">
        <v>30</v>
      </c>
      <c r="C478" s="91" t="s">
        <v>583</v>
      </c>
      <c r="D478" s="1" t="s">
        <v>16</v>
      </c>
      <c r="E478" s="293">
        <v>3539806</v>
      </c>
      <c r="F478" s="94">
        <v>17.18</v>
      </c>
      <c r="G478" s="196">
        <v>0</v>
      </c>
      <c r="H478" s="104" t="s">
        <v>800</v>
      </c>
      <c r="I478" s="104">
        <v>7</v>
      </c>
      <c r="J478" s="108" t="s">
        <v>137</v>
      </c>
      <c r="K478" s="108" t="s">
        <v>137</v>
      </c>
      <c r="L478" s="108" t="s">
        <v>137</v>
      </c>
    </row>
    <row r="479" spans="1:12" ht="15" customHeight="1" x14ac:dyDescent="0.2">
      <c r="A479" s="277"/>
      <c r="B479" s="279">
        <v>30</v>
      </c>
      <c r="C479" s="91" t="s">
        <v>584</v>
      </c>
      <c r="D479" s="1" t="s">
        <v>2</v>
      </c>
      <c r="E479" s="293">
        <v>3539905</v>
      </c>
      <c r="F479" s="94">
        <v>134.77000000000001</v>
      </c>
      <c r="G479" s="196">
        <v>0</v>
      </c>
      <c r="H479" s="104" t="s">
        <v>800</v>
      </c>
      <c r="I479" s="104">
        <v>0</v>
      </c>
      <c r="J479" s="108" t="s">
        <v>137</v>
      </c>
      <c r="K479" s="108" t="s">
        <v>137</v>
      </c>
      <c r="L479" s="108" t="s">
        <v>137</v>
      </c>
    </row>
    <row r="480" spans="1:12" ht="15" customHeight="1" x14ac:dyDescent="0.2">
      <c r="A480" s="277"/>
      <c r="B480" s="279">
        <v>30</v>
      </c>
      <c r="C480" s="91" t="s">
        <v>585</v>
      </c>
      <c r="D480" s="1" t="s">
        <v>3</v>
      </c>
      <c r="E480" s="293">
        <v>3540002</v>
      </c>
      <c r="F480" s="94">
        <v>786.41</v>
      </c>
      <c r="G480" s="196">
        <v>0</v>
      </c>
      <c r="H480" s="104" t="s">
        <v>800</v>
      </c>
      <c r="I480" s="104">
        <v>12</v>
      </c>
      <c r="J480" s="108" t="s">
        <v>137</v>
      </c>
      <c r="K480" s="108" t="s">
        <v>137</v>
      </c>
      <c r="L480" s="108" t="s">
        <v>137</v>
      </c>
    </row>
    <row r="481" spans="1:12" ht="15" customHeight="1" x14ac:dyDescent="0.2">
      <c r="A481" s="277"/>
      <c r="B481" s="279">
        <v>30</v>
      </c>
      <c r="C481" s="91" t="s">
        <v>586</v>
      </c>
      <c r="D481" s="1" t="s">
        <v>0</v>
      </c>
      <c r="E481" s="293">
        <v>3540101</v>
      </c>
      <c r="F481" s="94">
        <v>183.38</v>
      </c>
      <c r="G481" s="196">
        <v>0</v>
      </c>
      <c r="H481" s="104" t="s">
        <v>800</v>
      </c>
      <c r="I481" s="104">
        <v>0</v>
      </c>
      <c r="J481" s="108" t="s">
        <v>137</v>
      </c>
      <c r="K481" s="108" t="s">
        <v>137</v>
      </c>
      <c r="L481" s="108" t="s">
        <v>137</v>
      </c>
    </row>
    <row r="482" spans="1:12" ht="15" customHeight="1" x14ac:dyDescent="0.2">
      <c r="A482" s="277"/>
      <c r="B482" s="279">
        <v>30</v>
      </c>
      <c r="C482" s="91" t="s">
        <v>587</v>
      </c>
      <c r="D482" s="1" t="s">
        <v>18</v>
      </c>
      <c r="E482" s="293">
        <v>3540200</v>
      </c>
      <c r="F482" s="94">
        <v>355.26</v>
      </c>
      <c r="G482" s="196">
        <v>0</v>
      </c>
      <c r="H482" s="104" t="s">
        <v>800</v>
      </c>
      <c r="I482" s="104">
        <v>0</v>
      </c>
      <c r="J482" s="108" t="s">
        <v>137</v>
      </c>
      <c r="K482" s="108" t="s">
        <v>137</v>
      </c>
      <c r="L482" s="108" t="s">
        <v>137</v>
      </c>
    </row>
    <row r="483" spans="1:12" ht="15" customHeight="1" x14ac:dyDescent="0.2">
      <c r="A483" s="277"/>
      <c r="B483" s="279">
        <v>30</v>
      </c>
      <c r="C483" s="91" t="s">
        <v>588</v>
      </c>
      <c r="D483" s="1" t="s">
        <v>1</v>
      </c>
      <c r="E483" s="293">
        <v>3540259</v>
      </c>
      <c r="F483" s="94">
        <v>210.26</v>
      </c>
      <c r="G483" s="196">
        <v>0</v>
      </c>
      <c r="H483" s="104" t="s">
        <v>800</v>
      </c>
      <c r="I483" s="104">
        <v>0</v>
      </c>
      <c r="J483" s="108" t="s">
        <v>137</v>
      </c>
      <c r="K483" s="108" t="s">
        <v>137</v>
      </c>
      <c r="L483" s="108" t="s">
        <v>137</v>
      </c>
    </row>
    <row r="484" spans="1:12" ht="15" customHeight="1" x14ac:dyDescent="0.2">
      <c r="A484" s="277"/>
      <c r="B484" s="279">
        <v>30</v>
      </c>
      <c r="C484" s="91" t="s">
        <v>589</v>
      </c>
      <c r="D484" s="1" t="s">
        <v>17</v>
      </c>
      <c r="E484" s="293">
        <v>3540309</v>
      </c>
      <c r="F484" s="94">
        <v>217.13</v>
      </c>
      <c r="G484" s="196">
        <v>0</v>
      </c>
      <c r="H484" s="104" t="s">
        <v>800</v>
      </c>
      <c r="I484" s="104">
        <v>0</v>
      </c>
      <c r="J484" s="108" t="s">
        <v>137</v>
      </c>
      <c r="K484" s="108" t="s">
        <v>137</v>
      </c>
      <c r="L484" s="108" t="s">
        <v>137</v>
      </c>
    </row>
    <row r="485" spans="1:12" ht="15" customHeight="1" x14ac:dyDescent="0.2">
      <c r="A485" s="277"/>
      <c r="B485" s="279">
        <v>30</v>
      </c>
      <c r="C485" s="91" t="s">
        <v>590</v>
      </c>
      <c r="D485" s="1" t="s">
        <v>17</v>
      </c>
      <c r="E485" s="293">
        <v>3540408</v>
      </c>
      <c r="F485" s="94">
        <v>315.43</v>
      </c>
      <c r="G485" s="196">
        <v>0</v>
      </c>
      <c r="H485" s="104" t="s">
        <v>800</v>
      </c>
      <c r="I485" s="104">
        <v>0</v>
      </c>
      <c r="J485" s="108" t="s">
        <v>137</v>
      </c>
      <c r="K485" s="108" t="s">
        <v>137</v>
      </c>
      <c r="L485" s="108" t="s">
        <v>137</v>
      </c>
    </row>
    <row r="486" spans="1:12" ht="15" customHeight="1" x14ac:dyDescent="0.2">
      <c r="A486" s="277"/>
      <c r="B486" s="279">
        <v>30</v>
      </c>
      <c r="C486" s="91" t="s">
        <v>591</v>
      </c>
      <c r="D486" s="1" t="s">
        <v>54</v>
      </c>
      <c r="E486" s="293">
        <v>3540507</v>
      </c>
      <c r="F486" s="94">
        <v>266.57</v>
      </c>
      <c r="G486" s="196">
        <v>0</v>
      </c>
      <c r="H486" s="104" t="s">
        <v>800</v>
      </c>
      <c r="I486" s="104">
        <v>0</v>
      </c>
      <c r="J486" s="108" t="s">
        <v>137</v>
      </c>
      <c r="K486" s="108" t="s">
        <v>137</v>
      </c>
      <c r="L486" s="108" t="s">
        <v>137</v>
      </c>
    </row>
    <row r="487" spans="1:12" ht="15" customHeight="1" x14ac:dyDescent="0.2">
      <c r="A487" s="277"/>
      <c r="B487" s="279">
        <v>30</v>
      </c>
      <c r="C487" s="91" t="s">
        <v>592</v>
      </c>
      <c r="D487" s="1" t="s">
        <v>54</v>
      </c>
      <c r="E487" s="293">
        <v>3540606</v>
      </c>
      <c r="F487" s="94">
        <v>556.55999999999995</v>
      </c>
      <c r="G487" s="196">
        <v>0</v>
      </c>
      <c r="H487" s="104" t="s">
        <v>800</v>
      </c>
      <c r="I487" s="104">
        <v>0</v>
      </c>
      <c r="J487" s="108" t="s">
        <v>137</v>
      </c>
      <c r="K487" s="108" t="s">
        <v>137</v>
      </c>
      <c r="L487" s="108" t="s">
        <v>137</v>
      </c>
    </row>
    <row r="488" spans="1:12" ht="15" customHeight="1" x14ac:dyDescent="0.2">
      <c r="A488" s="277"/>
      <c r="B488" s="279">
        <v>30</v>
      </c>
      <c r="C488" s="91" t="s">
        <v>593</v>
      </c>
      <c r="D488" s="1" t="s">
        <v>18</v>
      </c>
      <c r="E488" s="293">
        <v>3540705</v>
      </c>
      <c r="F488" s="94">
        <v>243.91</v>
      </c>
      <c r="G488" s="196">
        <v>0</v>
      </c>
      <c r="H488" s="104" t="s">
        <v>800</v>
      </c>
      <c r="I488" s="104">
        <v>0</v>
      </c>
      <c r="J488" s="108" t="s">
        <v>137</v>
      </c>
      <c r="K488" s="108" t="s">
        <v>137</v>
      </c>
      <c r="L488" s="108" t="s">
        <v>137</v>
      </c>
    </row>
    <row r="489" spans="1:12" ht="15" customHeight="1" x14ac:dyDescent="0.2">
      <c r="A489" s="277"/>
      <c r="B489" s="279">
        <v>30</v>
      </c>
      <c r="C489" s="91" t="s">
        <v>594</v>
      </c>
      <c r="D489" s="1" t="s">
        <v>6</v>
      </c>
      <c r="E489" s="293">
        <v>3540754</v>
      </c>
      <c r="F489" s="94">
        <v>44.65</v>
      </c>
      <c r="G489" s="196">
        <v>0</v>
      </c>
      <c r="H489" s="104" t="s">
        <v>800</v>
      </c>
      <c r="I489" s="104">
        <v>0</v>
      </c>
      <c r="J489" s="108" t="s">
        <v>137</v>
      </c>
      <c r="K489" s="108" t="s">
        <v>137</v>
      </c>
      <c r="L489" s="108" t="s">
        <v>137</v>
      </c>
    </row>
    <row r="490" spans="1:12" ht="15" customHeight="1" x14ac:dyDescent="0.2">
      <c r="A490" s="277"/>
      <c r="B490" s="279">
        <v>30</v>
      </c>
      <c r="C490" s="91" t="s">
        <v>595</v>
      </c>
      <c r="D490" s="1" t="s">
        <v>0</v>
      </c>
      <c r="E490" s="293">
        <v>3540804</v>
      </c>
      <c r="F490" s="94">
        <v>342.39</v>
      </c>
      <c r="G490" s="196">
        <v>0</v>
      </c>
      <c r="H490" s="104" t="s">
        <v>800</v>
      </c>
      <c r="I490" s="104">
        <v>0</v>
      </c>
      <c r="J490" s="108" t="s">
        <v>137</v>
      </c>
      <c r="K490" s="108" t="s">
        <v>137</v>
      </c>
      <c r="L490" s="108" t="s">
        <v>137</v>
      </c>
    </row>
    <row r="491" spans="1:12" ht="15" customHeight="1" x14ac:dyDescent="0.2">
      <c r="A491" s="277"/>
      <c r="B491" s="279">
        <v>30</v>
      </c>
      <c r="C491" s="91" t="s">
        <v>596</v>
      </c>
      <c r="D491" s="1" t="s">
        <v>4</v>
      </c>
      <c r="E491" s="293">
        <v>3540853</v>
      </c>
      <c r="F491" s="94">
        <v>63.05</v>
      </c>
      <c r="G491" s="196">
        <v>0</v>
      </c>
      <c r="H491" s="104" t="s">
        <v>800</v>
      </c>
      <c r="I491" s="104">
        <v>0</v>
      </c>
      <c r="J491" s="108" t="s">
        <v>137</v>
      </c>
      <c r="K491" s="108" t="s">
        <v>137</v>
      </c>
      <c r="L491" s="108" t="s">
        <v>137</v>
      </c>
    </row>
    <row r="492" spans="1:12" ht="15" customHeight="1" x14ac:dyDescent="0.2">
      <c r="A492" s="277"/>
      <c r="B492" s="279">
        <v>30</v>
      </c>
      <c r="C492" s="91" t="s">
        <v>597</v>
      </c>
      <c r="D492" s="1" t="s">
        <v>18</v>
      </c>
      <c r="E492" s="293">
        <v>3540903</v>
      </c>
      <c r="F492" s="94">
        <v>167.2</v>
      </c>
      <c r="G492" s="196">
        <v>0</v>
      </c>
      <c r="H492" s="104" t="s">
        <v>800</v>
      </c>
      <c r="I492" s="104">
        <v>0</v>
      </c>
      <c r="J492" s="108" t="s">
        <v>137</v>
      </c>
      <c r="K492" s="108" t="s">
        <v>137</v>
      </c>
      <c r="L492" s="108" t="s">
        <v>137</v>
      </c>
    </row>
    <row r="493" spans="1:12" ht="15" customHeight="1" x14ac:dyDescent="0.2">
      <c r="A493" s="277"/>
      <c r="B493" s="279">
        <v>30</v>
      </c>
      <c r="C493" s="91" t="s">
        <v>598</v>
      </c>
      <c r="D493" s="1" t="s">
        <v>14</v>
      </c>
      <c r="E493" s="293">
        <v>3541000</v>
      </c>
      <c r="F493" s="94">
        <v>149.08000000000001</v>
      </c>
      <c r="G493" s="196">
        <v>0</v>
      </c>
      <c r="H493" s="104" t="s">
        <v>800</v>
      </c>
      <c r="I493" s="104">
        <v>0</v>
      </c>
      <c r="J493" s="108" t="s">
        <v>137</v>
      </c>
      <c r="K493" s="108" t="s">
        <v>137</v>
      </c>
      <c r="L493" s="108" t="s">
        <v>137</v>
      </c>
    </row>
    <row r="494" spans="1:12" ht="15" customHeight="1" x14ac:dyDescent="0.2">
      <c r="A494" s="277"/>
      <c r="B494" s="279">
        <v>30</v>
      </c>
      <c r="C494" s="91" t="s">
        <v>599</v>
      </c>
      <c r="D494" s="1" t="s">
        <v>7</v>
      </c>
      <c r="E494" s="293">
        <v>3541059</v>
      </c>
      <c r="F494" s="94">
        <v>179.82</v>
      </c>
      <c r="G494" s="196">
        <v>0</v>
      </c>
      <c r="H494" s="104" t="s">
        <v>800</v>
      </c>
      <c r="I494" s="104">
        <v>0</v>
      </c>
      <c r="J494" s="108" t="s">
        <v>137</v>
      </c>
      <c r="K494" s="108" t="s">
        <v>137</v>
      </c>
      <c r="L494" s="108" t="s">
        <v>137</v>
      </c>
    </row>
    <row r="495" spans="1:12" ht="15" customHeight="1" x14ac:dyDescent="0.2">
      <c r="A495" s="277"/>
      <c r="B495" s="279">
        <v>30</v>
      </c>
      <c r="C495" s="91" t="s">
        <v>600</v>
      </c>
      <c r="D495" s="1" t="s">
        <v>0</v>
      </c>
      <c r="E495" s="293">
        <v>3541109</v>
      </c>
      <c r="F495" s="94">
        <v>288.57</v>
      </c>
      <c r="G495" s="196">
        <v>0</v>
      </c>
      <c r="H495" s="104" t="s">
        <v>800</v>
      </c>
      <c r="I495" s="104">
        <v>0</v>
      </c>
      <c r="J495" s="108" t="s">
        <v>137</v>
      </c>
      <c r="K495" s="108" t="s">
        <v>137</v>
      </c>
      <c r="L495" s="108" t="s">
        <v>137</v>
      </c>
    </row>
    <row r="496" spans="1:12" ht="15" customHeight="1" x14ac:dyDescent="0.2">
      <c r="A496" s="277"/>
      <c r="B496" s="279">
        <v>30</v>
      </c>
      <c r="C496" s="91" t="s">
        <v>601</v>
      </c>
      <c r="D496" s="1" t="s">
        <v>5</v>
      </c>
      <c r="E496" s="293">
        <v>3541208</v>
      </c>
      <c r="F496" s="94">
        <v>753.74</v>
      </c>
      <c r="G496" s="196">
        <v>0</v>
      </c>
      <c r="H496" s="104" t="s">
        <v>800</v>
      </c>
      <c r="I496" s="104">
        <v>0</v>
      </c>
      <c r="J496" s="108" t="s">
        <v>137</v>
      </c>
      <c r="K496" s="108" t="s">
        <v>137</v>
      </c>
      <c r="L496" s="108" t="s">
        <v>137</v>
      </c>
    </row>
    <row r="497" spans="1:12" ht="15" customHeight="1" x14ac:dyDescent="0.2">
      <c r="A497" s="277"/>
      <c r="B497" s="279">
        <v>30</v>
      </c>
      <c r="C497" s="91" t="s">
        <v>602</v>
      </c>
      <c r="D497" s="1" t="s">
        <v>5</v>
      </c>
      <c r="E497" s="293">
        <v>3541307</v>
      </c>
      <c r="F497" s="94">
        <v>1281.78</v>
      </c>
      <c r="G497" s="196">
        <v>0</v>
      </c>
      <c r="H497" s="104" t="s">
        <v>800</v>
      </c>
      <c r="I497" s="104">
        <v>0</v>
      </c>
      <c r="J497" s="108" t="s">
        <v>137</v>
      </c>
      <c r="K497" s="108" t="s">
        <v>137</v>
      </c>
      <c r="L497" s="108" t="s">
        <v>137</v>
      </c>
    </row>
    <row r="498" spans="1:12" ht="15" customHeight="1" x14ac:dyDescent="0.2">
      <c r="A498" s="277"/>
      <c r="B498" s="279">
        <v>30</v>
      </c>
      <c r="C498" s="91" t="s">
        <v>603</v>
      </c>
      <c r="D498" s="1" t="s">
        <v>5</v>
      </c>
      <c r="E498" s="293">
        <v>3541406</v>
      </c>
      <c r="F498" s="94">
        <v>562.11</v>
      </c>
      <c r="G498" s="196">
        <v>0</v>
      </c>
      <c r="H498" s="104" t="s">
        <v>800</v>
      </c>
      <c r="I498" s="104">
        <v>0</v>
      </c>
      <c r="J498" s="108" t="s">
        <v>137</v>
      </c>
      <c r="K498" s="108" t="s">
        <v>137</v>
      </c>
      <c r="L498" s="108" t="s">
        <v>137</v>
      </c>
    </row>
    <row r="499" spans="1:12" ht="15" customHeight="1" x14ac:dyDescent="0.2">
      <c r="A499" s="277"/>
      <c r="B499" s="279">
        <v>30</v>
      </c>
      <c r="C499" s="91" t="s">
        <v>604</v>
      </c>
      <c r="D499" s="1" t="s">
        <v>5</v>
      </c>
      <c r="E499" s="293">
        <v>3541505</v>
      </c>
      <c r="F499" s="94">
        <v>755.01</v>
      </c>
      <c r="G499" s="196">
        <v>0</v>
      </c>
      <c r="H499" s="104" t="s">
        <v>800</v>
      </c>
      <c r="I499" s="104">
        <v>0</v>
      </c>
      <c r="J499" s="108" t="s">
        <v>137</v>
      </c>
      <c r="K499" s="108" t="s">
        <v>137</v>
      </c>
      <c r="L499" s="108" t="s">
        <v>137</v>
      </c>
    </row>
    <row r="500" spans="1:12" ht="15" customHeight="1" x14ac:dyDescent="0.2">
      <c r="A500" s="277"/>
      <c r="B500" s="279">
        <v>30</v>
      </c>
      <c r="C500" s="91" t="s">
        <v>605</v>
      </c>
      <c r="D500" s="1" t="s">
        <v>2</v>
      </c>
      <c r="E500" s="293">
        <v>3541604</v>
      </c>
      <c r="F500" s="94">
        <v>782.15</v>
      </c>
      <c r="G500" s="196">
        <v>0</v>
      </c>
      <c r="H500" s="104" t="s">
        <v>800</v>
      </c>
      <c r="I500" s="104">
        <v>0</v>
      </c>
      <c r="J500" s="108" t="s">
        <v>137</v>
      </c>
      <c r="K500" s="108" t="s">
        <v>137</v>
      </c>
      <c r="L500" s="108" t="s">
        <v>137</v>
      </c>
    </row>
    <row r="501" spans="1:12" ht="15" customHeight="1" x14ac:dyDescent="0.2">
      <c r="A501" s="277"/>
      <c r="B501" s="279">
        <v>30</v>
      </c>
      <c r="C501" s="91" t="s">
        <v>606</v>
      </c>
      <c r="D501" s="1" t="s">
        <v>54</v>
      </c>
      <c r="E501" s="293">
        <v>3541653</v>
      </c>
      <c r="F501" s="94">
        <v>205.03</v>
      </c>
      <c r="G501" s="196">
        <v>0</v>
      </c>
      <c r="H501" s="104" t="s">
        <v>800</v>
      </c>
      <c r="I501" s="104">
        <v>0</v>
      </c>
      <c r="J501" s="108" t="s">
        <v>137</v>
      </c>
      <c r="K501" s="108" t="s">
        <v>137</v>
      </c>
      <c r="L501" s="108" t="s">
        <v>137</v>
      </c>
    </row>
    <row r="502" spans="1:12" ht="15" customHeight="1" x14ac:dyDescent="0.2">
      <c r="A502" s="277"/>
      <c r="B502" s="279">
        <v>30</v>
      </c>
      <c r="C502" s="91" t="s">
        <v>607</v>
      </c>
      <c r="D502" s="1" t="s">
        <v>7</v>
      </c>
      <c r="E502" s="293">
        <v>3541703</v>
      </c>
      <c r="F502" s="94">
        <v>652.74</v>
      </c>
      <c r="G502" s="196">
        <v>0</v>
      </c>
      <c r="H502" s="104" t="s">
        <v>800</v>
      </c>
      <c r="I502" s="104">
        <v>0</v>
      </c>
      <c r="J502" s="108" t="s">
        <v>137</v>
      </c>
      <c r="K502" s="108" t="s">
        <v>137</v>
      </c>
      <c r="L502" s="108" t="s">
        <v>137</v>
      </c>
    </row>
    <row r="503" spans="1:12" ht="15" customHeight="1" x14ac:dyDescent="0.2">
      <c r="A503" s="277"/>
      <c r="B503" s="279">
        <v>30</v>
      </c>
      <c r="C503" s="91" t="s">
        <v>608</v>
      </c>
      <c r="D503" s="1" t="s">
        <v>3</v>
      </c>
      <c r="E503" s="293">
        <v>3541802</v>
      </c>
      <c r="F503" s="94">
        <v>235.5</v>
      </c>
      <c r="G503" s="196">
        <v>0</v>
      </c>
      <c r="H503" s="104" t="s">
        <v>800</v>
      </c>
      <c r="I503" s="104">
        <v>0</v>
      </c>
      <c r="J503" s="108" t="s">
        <v>137</v>
      </c>
      <c r="K503" s="108" t="s">
        <v>137</v>
      </c>
      <c r="L503" s="108" t="s">
        <v>137</v>
      </c>
    </row>
    <row r="504" spans="1:12" ht="15" customHeight="1" x14ac:dyDescent="0.2">
      <c r="A504" s="277"/>
      <c r="B504" s="279">
        <v>30</v>
      </c>
      <c r="C504" s="91" t="s">
        <v>609</v>
      </c>
      <c r="D504" s="1" t="s">
        <v>6</v>
      </c>
      <c r="E504" s="293">
        <v>3541901</v>
      </c>
      <c r="F504" s="94">
        <v>249.41</v>
      </c>
      <c r="G504" s="196">
        <v>0</v>
      </c>
      <c r="H504" s="104" t="s">
        <v>800</v>
      </c>
      <c r="I504" s="104">
        <v>21</v>
      </c>
      <c r="J504" s="108" t="s">
        <v>137</v>
      </c>
      <c r="K504" s="108" t="s">
        <v>137</v>
      </c>
      <c r="L504" s="108" t="s">
        <v>137</v>
      </c>
    </row>
    <row r="505" spans="1:12" ht="15" customHeight="1" x14ac:dyDescent="0.2">
      <c r="A505" s="277"/>
      <c r="B505" s="279">
        <v>30</v>
      </c>
      <c r="C505" s="91" t="s">
        <v>610</v>
      </c>
      <c r="D505" s="1" t="s">
        <v>3</v>
      </c>
      <c r="E505" s="293">
        <v>3542008</v>
      </c>
      <c r="F505" s="94">
        <v>319.76</v>
      </c>
      <c r="G505" s="196">
        <v>0</v>
      </c>
      <c r="H505" s="104" t="s">
        <v>800</v>
      </c>
      <c r="I505" s="104">
        <v>0</v>
      </c>
      <c r="J505" s="108" t="s">
        <v>137</v>
      </c>
      <c r="K505" s="108" t="s">
        <v>137</v>
      </c>
      <c r="L505" s="108" t="s">
        <v>137</v>
      </c>
    </row>
    <row r="506" spans="1:12" ht="15" customHeight="1" x14ac:dyDescent="0.2">
      <c r="A506" s="277"/>
      <c r="B506" s="279">
        <v>30</v>
      </c>
      <c r="C506" s="91" t="s">
        <v>611</v>
      </c>
      <c r="D506" s="1" t="s">
        <v>9</v>
      </c>
      <c r="E506" s="293">
        <v>3542107</v>
      </c>
      <c r="F506" s="94">
        <v>132.47</v>
      </c>
      <c r="G506" s="196">
        <v>0</v>
      </c>
      <c r="H506" s="104" t="s">
        <v>800</v>
      </c>
      <c r="I506" s="104">
        <v>0</v>
      </c>
      <c r="J506" s="108" t="s">
        <v>137</v>
      </c>
      <c r="K506" s="108" t="s">
        <v>137</v>
      </c>
      <c r="L506" s="108" t="s">
        <v>137</v>
      </c>
    </row>
    <row r="507" spans="1:12" ht="15" customHeight="1" x14ac:dyDescent="0.2">
      <c r="A507" s="277"/>
      <c r="B507" s="279">
        <v>30</v>
      </c>
      <c r="C507" s="91" t="s">
        <v>612</v>
      </c>
      <c r="D507" s="1" t="s">
        <v>7</v>
      </c>
      <c r="E507" s="293">
        <v>3542206</v>
      </c>
      <c r="F507" s="94">
        <v>1584.73</v>
      </c>
      <c r="G507" s="196">
        <v>0</v>
      </c>
      <c r="H507" s="104" t="s">
        <v>800</v>
      </c>
      <c r="I507" s="104">
        <v>0</v>
      </c>
      <c r="J507" s="108" t="s">
        <v>137</v>
      </c>
      <c r="K507" s="108" t="s">
        <v>137</v>
      </c>
      <c r="L507" s="108" t="s">
        <v>137</v>
      </c>
    </row>
    <row r="508" spans="1:12" ht="15" customHeight="1" x14ac:dyDescent="0.2">
      <c r="A508" s="277"/>
      <c r="B508" s="279">
        <v>30</v>
      </c>
      <c r="C508" s="91" t="s">
        <v>613</v>
      </c>
      <c r="D508" s="1" t="s">
        <v>6</v>
      </c>
      <c r="E508" s="293">
        <v>3542305</v>
      </c>
      <c r="F508" s="94">
        <v>309.11</v>
      </c>
      <c r="G508" s="196">
        <v>0</v>
      </c>
      <c r="H508" s="104" t="s">
        <v>800</v>
      </c>
      <c r="I508" s="104">
        <v>0</v>
      </c>
      <c r="J508" s="108" t="s">
        <v>137</v>
      </c>
      <c r="K508" s="108" t="s">
        <v>137</v>
      </c>
      <c r="L508" s="108" t="s">
        <v>137</v>
      </c>
    </row>
    <row r="509" spans="1:12" ht="15" customHeight="1" x14ac:dyDescent="0.2">
      <c r="A509" s="277"/>
      <c r="B509" s="279">
        <v>30</v>
      </c>
      <c r="C509" s="91" t="s">
        <v>614</v>
      </c>
      <c r="D509" s="1" t="s">
        <v>5</v>
      </c>
      <c r="E509" s="293">
        <v>3542404</v>
      </c>
      <c r="F509" s="94">
        <v>265.08999999999997</v>
      </c>
      <c r="G509" s="196">
        <v>0</v>
      </c>
      <c r="H509" s="104" t="s">
        <v>800</v>
      </c>
      <c r="I509" s="104">
        <v>0</v>
      </c>
      <c r="J509" s="108" t="s">
        <v>137</v>
      </c>
      <c r="K509" s="108" t="s">
        <v>137</v>
      </c>
      <c r="L509" s="108" t="s">
        <v>137</v>
      </c>
    </row>
    <row r="510" spans="1:12" ht="15" customHeight="1" x14ac:dyDescent="0.2">
      <c r="A510" s="277"/>
      <c r="B510" s="279">
        <v>30</v>
      </c>
      <c r="C510" s="91" t="s">
        <v>615</v>
      </c>
      <c r="D510" s="1" t="s">
        <v>0</v>
      </c>
      <c r="E510" s="293">
        <v>3542503</v>
      </c>
      <c r="F510" s="94">
        <v>409.91</v>
      </c>
      <c r="G510" s="196">
        <v>0</v>
      </c>
      <c r="H510" s="104" t="s">
        <v>800</v>
      </c>
      <c r="I510" s="104">
        <v>0</v>
      </c>
      <c r="J510" s="108" t="s">
        <v>137</v>
      </c>
      <c r="K510" s="108" t="s">
        <v>137</v>
      </c>
      <c r="L510" s="108" t="s">
        <v>137</v>
      </c>
    </row>
    <row r="511" spans="1:12" ht="15" customHeight="1" x14ac:dyDescent="0.2">
      <c r="A511" s="277"/>
      <c r="B511" s="279">
        <v>30</v>
      </c>
      <c r="C511" s="91" t="s">
        <v>616</v>
      </c>
      <c r="D511" s="1" t="s">
        <v>12</v>
      </c>
      <c r="E511" s="293">
        <v>3542602</v>
      </c>
      <c r="F511" s="94">
        <v>716.33</v>
      </c>
      <c r="G511" s="196">
        <v>0</v>
      </c>
      <c r="H511" s="104" t="s">
        <v>800</v>
      </c>
      <c r="I511" s="104">
        <v>0</v>
      </c>
      <c r="J511" s="108" t="s">
        <v>137</v>
      </c>
      <c r="K511" s="108" t="s">
        <v>137</v>
      </c>
      <c r="L511" s="108" t="s">
        <v>137</v>
      </c>
    </row>
    <row r="512" spans="1:12" ht="15" customHeight="1" x14ac:dyDescent="0.2">
      <c r="A512" s="277"/>
      <c r="B512" s="279">
        <v>30</v>
      </c>
      <c r="C512" s="91" t="s">
        <v>617</v>
      </c>
      <c r="D512" s="1" t="s">
        <v>51</v>
      </c>
      <c r="E512" s="293">
        <v>3542701</v>
      </c>
      <c r="F512" s="94">
        <v>245.6</v>
      </c>
      <c r="G512" s="196">
        <v>0</v>
      </c>
      <c r="H512" s="104" t="s">
        <v>800</v>
      </c>
      <c r="I512" s="104">
        <v>0</v>
      </c>
      <c r="J512" s="108" t="s">
        <v>137</v>
      </c>
      <c r="K512" s="108" t="s">
        <v>137</v>
      </c>
      <c r="L512" s="108" t="s">
        <v>137</v>
      </c>
    </row>
    <row r="513" spans="1:12" ht="15" customHeight="1" x14ac:dyDescent="0.2">
      <c r="A513" s="277"/>
      <c r="B513" s="279">
        <v>30</v>
      </c>
      <c r="C513" s="91" t="s">
        <v>618</v>
      </c>
      <c r="D513" s="1" t="s">
        <v>12</v>
      </c>
      <c r="E513" s="293">
        <v>3542800</v>
      </c>
      <c r="F513" s="94">
        <v>335.03</v>
      </c>
      <c r="G513" s="196">
        <v>0</v>
      </c>
      <c r="H513" s="104" t="s">
        <v>800</v>
      </c>
      <c r="I513" s="104">
        <v>0</v>
      </c>
      <c r="J513" s="108" t="s">
        <v>137</v>
      </c>
      <c r="K513" s="108" t="s">
        <v>137</v>
      </c>
      <c r="L513" s="108" t="s">
        <v>137</v>
      </c>
    </row>
    <row r="514" spans="1:12" ht="15" customHeight="1" x14ac:dyDescent="0.2">
      <c r="A514" s="277"/>
      <c r="B514" s="279">
        <v>30</v>
      </c>
      <c r="C514" s="91" t="s">
        <v>619</v>
      </c>
      <c r="D514" s="1" t="s">
        <v>10</v>
      </c>
      <c r="E514" s="293">
        <v>3542909</v>
      </c>
      <c r="F514" s="94">
        <v>471.5</v>
      </c>
      <c r="G514" s="196">
        <v>7.9207920792079207</v>
      </c>
      <c r="H514" s="104" t="s">
        <v>800</v>
      </c>
      <c r="I514" s="104">
        <v>0</v>
      </c>
      <c r="J514" s="108" t="s">
        <v>137</v>
      </c>
      <c r="K514" s="108" t="s">
        <v>137</v>
      </c>
      <c r="L514" s="108" t="s">
        <v>137</v>
      </c>
    </row>
    <row r="515" spans="1:12" ht="15" customHeight="1" x14ac:dyDescent="0.2">
      <c r="A515" s="277"/>
      <c r="B515" s="279">
        <v>30</v>
      </c>
      <c r="C515" s="91" t="s">
        <v>620</v>
      </c>
      <c r="D515" s="1" t="s">
        <v>8</v>
      </c>
      <c r="E515" s="293">
        <v>3543006</v>
      </c>
      <c r="F515" s="94">
        <v>697.81</v>
      </c>
      <c r="G515" s="196">
        <v>0</v>
      </c>
      <c r="H515" s="104" t="s">
        <v>800</v>
      </c>
      <c r="I515" s="104">
        <v>0</v>
      </c>
      <c r="J515" s="108" t="s">
        <v>137</v>
      </c>
      <c r="K515" s="108" t="s">
        <v>137</v>
      </c>
      <c r="L515" s="108" t="s">
        <v>137</v>
      </c>
    </row>
    <row r="516" spans="1:12" ht="15" customHeight="1" x14ac:dyDescent="0.2">
      <c r="A516" s="277"/>
      <c r="B516" s="279">
        <v>30</v>
      </c>
      <c r="C516" s="91" t="s">
        <v>621</v>
      </c>
      <c r="D516" s="1" t="s">
        <v>51</v>
      </c>
      <c r="E516" s="293">
        <v>3543105</v>
      </c>
      <c r="F516" s="94">
        <v>148.46</v>
      </c>
      <c r="G516" s="196">
        <v>0</v>
      </c>
      <c r="H516" s="104" t="s">
        <v>800</v>
      </c>
      <c r="I516" s="104">
        <v>0</v>
      </c>
      <c r="J516" s="108" t="s">
        <v>137</v>
      </c>
      <c r="K516" s="108" t="s">
        <v>137</v>
      </c>
      <c r="L516" s="108" t="s">
        <v>137</v>
      </c>
    </row>
    <row r="517" spans="1:12" ht="15" customHeight="1" x14ac:dyDescent="0.2">
      <c r="A517" s="277"/>
      <c r="B517" s="279">
        <v>30</v>
      </c>
      <c r="C517" s="91" t="s">
        <v>622</v>
      </c>
      <c r="D517" s="1" t="s">
        <v>7</v>
      </c>
      <c r="E517" s="293">
        <v>3543204</v>
      </c>
      <c r="F517" s="94">
        <v>203.36</v>
      </c>
      <c r="G517" s="196">
        <v>0</v>
      </c>
      <c r="H517" s="104" t="s">
        <v>800</v>
      </c>
      <c r="I517" s="104">
        <v>0</v>
      </c>
      <c r="J517" s="108" t="s">
        <v>137</v>
      </c>
      <c r="K517" s="108" t="s">
        <v>137</v>
      </c>
      <c r="L517" s="108" t="s">
        <v>137</v>
      </c>
    </row>
    <row r="518" spans="1:12" ht="15" customHeight="1" x14ac:dyDescent="0.2">
      <c r="A518" s="277"/>
      <c r="B518" s="279">
        <v>30</v>
      </c>
      <c r="C518" s="91" t="s">
        <v>623</v>
      </c>
      <c r="D518" s="1" t="s">
        <v>4</v>
      </c>
      <c r="E518" s="293">
        <v>3543238</v>
      </c>
      <c r="F518" s="94">
        <v>196.99</v>
      </c>
      <c r="G518" s="196">
        <v>0</v>
      </c>
      <c r="H518" s="104" t="s">
        <v>800</v>
      </c>
      <c r="I518" s="104">
        <v>0</v>
      </c>
      <c r="J518" s="108" t="s">
        <v>137</v>
      </c>
      <c r="K518" s="108" t="s">
        <v>137</v>
      </c>
      <c r="L518" s="108" t="s">
        <v>137</v>
      </c>
    </row>
    <row r="519" spans="1:12" ht="15" customHeight="1" x14ac:dyDescent="0.2">
      <c r="A519" s="277"/>
      <c r="B519" s="279">
        <v>30</v>
      </c>
      <c r="C519" s="91" t="s">
        <v>624</v>
      </c>
      <c r="D519" s="1" t="s">
        <v>8</v>
      </c>
      <c r="E519" s="293">
        <v>3543253</v>
      </c>
      <c r="F519" s="94">
        <v>332.07</v>
      </c>
      <c r="G519" s="196">
        <v>0</v>
      </c>
      <c r="H519" s="104" t="s">
        <v>800</v>
      </c>
      <c r="I519" s="104">
        <v>0</v>
      </c>
      <c r="J519" s="108" t="s">
        <v>137</v>
      </c>
      <c r="K519" s="108" t="s">
        <v>137</v>
      </c>
      <c r="L519" s="108" t="s">
        <v>137</v>
      </c>
    </row>
    <row r="520" spans="1:12" ht="15" customHeight="1" x14ac:dyDescent="0.2">
      <c r="A520" s="277"/>
      <c r="B520" s="279">
        <v>30</v>
      </c>
      <c r="C520" s="91" t="s">
        <v>625</v>
      </c>
      <c r="D520" s="1" t="s">
        <v>16</v>
      </c>
      <c r="E520" s="293">
        <v>3543303</v>
      </c>
      <c r="F520" s="94">
        <v>99.18</v>
      </c>
      <c r="G520" s="196">
        <v>0</v>
      </c>
      <c r="H520" s="104" t="s">
        <v>800</v>
      </c>
      <c r="I520" s="104">
        <v>0</v>
      </c>
      <c r="J520" s="108" t="s">
        <v>137</v>
      </c>
      <c r="K520" s="108" t="s">
        <v>137</v>
      </c>
      <c r="L520" s="108" t="s">
        <v>137</v>
      </c>
    </row>
    <row r="521" spans="1:12" ht="15" customHeight="1" x14ac:dyDescent="0.2">
      <c r="A521" s="277"/>
      <c r="B521" s="279">
        <v>30</v>
      </c>
      <c r="C521" s="91" t="s">
        <v>626</v>
      </c>
      <c r="D521" s="1" t="s">
        <v>15</v>
      </c>
      <c r="E521" s="293">
        <v>3543402</v>
      </c>
      <c r="F521" s="94">
        <v>650.37</v>
      </c>
      <c r="G521" s="196">
        <v>0</v>
      </c>
      <c r="H521" s="104" t="s">
        <v>800</v>
      </c>
      <c r="I521" s="104">
        <v>0</v>
      </c>
      <c r="J521" s="108" t="s">
        <v>137</v>
      </c>
      <c r="K521" s="108" t="s">
        <v>137</v>
      </c>
      <c r="L521" s="108" t="s">
        <v>137</v>
      </c>
    </row>
    <row r="522" spans="1:12" ht="15" customHeight="1" x14ac:dyDescent="0.2">
      <c r="A522" s="277"/>
      <c r="B522" s="279">
        <v>30</v>
      </c>
      <c r="C522" s="91" t="s">
        <v>627</v>
      </c>
      <c r="D522" s="1" t="s">
        <v>51</v>
      </c>
      <c r="E522" s="293">
        <v>3543600</v>
      </c>
      <c r="F522" s="94">
        <v>171.58</v>
      </c>
      <c r="G522" s="196">
        <v>0</v>
      </c>
      <c r="H522" s="104" t="s">
        <v>800</v>
      </c>
      <c r="I522" s="104">
        <v>0</v>
      </c>
      <c r="J522" s="108" t="s">
        <v>137</v>
      </c>
      <c r="K522" s="108" t="s">
        <v>137</v>
      </c>
      <c r="L522" s="108" t="s">
        <v>137</v>
      </c>
    </row>
    <row r="523" spans="1:12" ht="15" customHeight="1" x14ac:dyDescent="0.2">
      <c r="A523" s="277"/>
      <c r="B523" s="279">
        <v>30</v>
      </c>
      <c r="C523" s="91" t="s">
        <v>628</v>
      </c>
      <c r="D523" s="1" t="s">
        <v>18</v>
      </c>
      <c r="E523" s="293">
        <v>3543709</v>
      </c>
      <c r="F523" s="94">
        <v>313.42</v>
      </c>
      <c r="G523" s="196">
        <v>0</v>
      </c>
      <c r="H523" s="104" t="s">
        <v>800</v>
      </c>
      <c r="I523" s="104">
        <v>0</v>
      </c>
      <c r="J523" s="108" t="s">
        <v>137</v>
      </c>
      <c r="K523" s="108" t="s">
        <v>137</v>
      </c>
      <c r="L523" s="108" t="s">
        <v>137</v>
      </c>
    </row>
    <row r="524" spans="1:12" ht="15" customHeight="1" x14ac:dyDescent="0.2">
      <c r="A524" s="277"/>
      <c r="B524" s="279">
        <v>30</v>
      </c>
      <c r="C524" s="91" t="s">
        <v>629</v>
      </c>
      <c r="D524" s="1" t="s">
        <v>3</v>
      </c>
      <c r="E524" s="293">
        <v>3543808</v>
      </c>
      <c r="F524" s="94">
        <v>358.5</v>
      </c>
      <c r="G524" s="196">
        <v>0</v>
      </c>
      <c r="H524" s="104" t="s">
        <v>800</v>
      </c>
      <c r="I524" s="104">
        <v>0</v>
      </c>
      <c r="J524" s="108" t="s">
        <v>137</v>
      </c>
      <c r="K524" s="108" t="s">
        <v>137</v>
      </c>
      <c r="L524" s="108" t="s">
        <v>137</v>
      </c>
    </row>
    <row r="525" spans="1:12" ht="15" customHeight="1" x14ac:dyDescent="0.2">
      <c r="A525" s="277"/>
      <c r="B525" s="279">
        <v>30</v>
      </c>
      <c r="C525" s="91" t="s">
        <v>630</v>
      </c>
      <c r="D525" s="1" t="s">
        <v>9</v>
      </c>
      <c r="E525" s="293">
        <v>3543907</v>
      </c>
      <c r="F525" s="94">
        <v>498.01</v>
      </c>
      <c r="G525" s="196">
        <v>0</v>
      </c>
      <c r="H525" s="104" t="s">
        <v>800</v>
      </c>
      <c r="I525" s="104">
        <v>0</v>
      </c>
      <c r="J525" s="108" t="s">
        <v>137</v>
      </c>
      <c r="K525" s="108" t="s">
        <v>137</v>
      </c>
      <c r="L525" s="108" t="s">
        <v>137</v>
      </c>
    </row>
    <row r="526" spans="1:12" ht="15" customHeight="1" x14ac:dyDescent="0.2">
      <c r="A526" s="277"/>
      <c r="B526" s="279">
        <v>30</v>
      </c>
      <c r="C526" s="91" t="s">
        <v>631</v>
      </c>
      <c r="D526" s="1" t="s">
        <v>9</v>
      </c>
      <c r="E526" s="293">
        <v>3544004</v>
      </c>
      <c r="F526" s="94">
        <v>226.94</v>
      </c>
      <c r="G526" s="196">
        <v>0</v>
      </c>
      <c r="H526" s="104" t="s">
        <v>800</v>
      </c>
      <c r="I526" s="104">
        <v>0</v>
      </c>
      <c r="J526" s="108" t="s">
        <v>137</v>
      </c>
      <c r="K526" s="108" t="s">
        <v>137</v>
      </c>
      <c r="L526" s="108" t="s">
        <v>137</v>
      </c>
    </row>
    <row r="527" spans="1:12" ht="15" customHeight="1" x14ac:dyDescent="0.2">
      <c r="A527" s="277"/>
      <c r="B527" s="279">
        <v>30</v>
      </c>
      <c r="C527" s="91" t="s">
        <v>632</v>
      </c>
      <c r="D527" s="1" t="s">
        <v>16</v>
      </c>
      <c r="E527" s="293">
        <v>3544103</v>
      </c>
      <c r="F527" s="94">
        <v>36.67</v>
      </c>
      <c r="G527" s="196">
        <v>0</v>
      </c>
      <c r="H527" s="104" t="s">
        <v>800</v>
      </c>
      <c r="I527" s="104">
        <v>0</v>
      </c>
      <c r="J527" s="108" t="s">
        <v>137</v>
      </c>
      <c r="K527" s="108" t="s">
        <v>137</v>
      </c>
      <c r="L527" s="108" t="s">
        <v>137</v>
      </c>
    </row>
    <row r="528" spans="1:12" ht="15" customHeight="1" x14ac:dyDescent="0.2">
      <c r="A528" s="277"/>
      <c r="B528" s="279">
        <v>30</v>
      </c>
      <c r="C528" s="91" t="s">
        <v>633</v>
      </c>
      <c r="D528" s="1" t="s">
        <v>17</v>
      </c>
      <c r="E528" s="293">
        <v>3544202</v>
      </c>
      <c r="F528" s="94">
        <v>630.67999999999995</v>
      </c>
      <c r="G528" s="196">
        <v>0</v>
      </c>
      <c r="H528" s="104" t="s">
        <v>800</v>
      </c>
      <c r="I528" s="104">
        <v>0</v>
      </c>
      <c r="J528" s="108" t="s">
        <v>137</v>
      </c>
      <c r="K528" s="108" t="s">
        <v>137</v>
      </c>
      <c r="L528" s="108" t="s">
        <v>137</v>
      </c>
    </row>
    <row r="529" spans="1:12" ht="15" customHeight="1" x14ac:dyDescent="0.2">
      <c r="A529" s="277"/>
      <c r="B529" s="279">
        <v>30</v>
      </c>
      <c r="C529" s="91" t="s">
        <v>634</v>
      </c>
      <c r="D529" s="1" t="s">
        <v>8</v>
      </c>
      <c r="E529" s="293">
        <v>3543501</v>
      </c>
      <c r="F529" s="94">
        <v>386.2</v>
      </c>
      <c r="G529" s="196">
        <v>0</v>
      </c>
      <c r="H529" s="104" t="s">
        <v>800</v>
      </c>
      <c r="I529" s="104">
        <v>0</v>
      </c>
      <c r="J529" s="108" t="s">
        <v>137</v>
      </c>
      <c r="K529" s="108" t="s">
        <v>137</v>
      </c>
      <c r="L529" s="108" t="s">
        <v>137</v>
      </c>
    </row>
    <row r="530" spans="1:12" ht="15" customHeight="1" x14ac:dyDescent="0.2">
      <c r="A530" s="277"/>
      <c r="B530" s="279">
        <v>30</v>
      </c>
      <c r="C530" s="91" t="s">
        <v>635</v>
      </c>
      <c r="D530" s="1" t="s">
        <v>5</v>
      </c>
      <c r="E530" s="293">
        <v>3544251</v>
      </c>
      <c r="F530" s="94">
        <v>741.22</v>
      </c>
      <c r="G530" s="196">
        <v>0</v>
      </c>
      <c r="H530" s="104" t="s">
        <v>800</v>
      </c>
      <c r="I530" s="104">
        <v>0</v>
      </c>
      <c r="J530" s="108" t="s">
        <v>137</v>
      </c>
      <c r="K530" s="108" t="s">
        <v>137</v>
      </c>
      <c r="L530" s="108" t="s">
        <v>137</v>
      </c>
    </row>
    <row r="531" spans="1:12" ht="15" customHeight="1" x14ac:dyDescent="0.2">
      <c r="A531" s="277"/>
      <c r="B531" s="279">
        <v>30</v>
      </c>
      <c r="C531" s="91" t="s">
        <v>636</v>
      </c>
      <c r="D531" s="1" t="s">
        <v>6</v>
      </c>
      <c r="E531" s="293">
        <v>3544301</v>
      </c>
      <c r="F531" s="94">
        <v>130.19</v>
      </c>
      <c r="G531" s="196">
        <v>0</v>
      </c>
      <c r="H531" s="104" t="s">
        <v>800</v>
      </c>
      <c r="I531" s="104">
        <v>0</v>
      </c>
      <c r="J531" s="108" t="s">
        <v>137</v>
      </c>
      <c r="K531" s="108" t="s">
        <v>137</v>
      </c>
      <c r="L531" s="108" t="s">
        <v>137</v>
      </c>
    </row>
    <row r="532" spans="1:12" ht="15" customHeight="1" x14ac:dyDescent="0.2">
      <c r="A532" s="277"/>
      <c r="B532" s="279">
        <v>30</v>
      </c>
      <c r="C532" s="91" t="s">
        <v>637</v>
      </c>
      <c r="D532" s="1" t="s">
        <v>2</v>
      </c>
      <c r="E532" s="293">
        <v>3544400</v>
      </c>
      <c r="F532" s="94">
        <v>236.91</v>
      </c>
      <c r="G532" s="196">
        <v>0</v>
      </c>
      <c r="H532" s="104" t="s">
        <v>800</v>
      </c>
      <c r="I532" s="104">
        <v>0</v>
      </c>
      <c r="J532" s="108" t="s">
        <v>137</v>
      </c>
      <c r="K532" s="108" t="s">
        <v>137</v>
      </c>
      <c r="L532" s="108" t="s">
        <v>137</v>
      </c>
    </row>
    <row r="533" spans="1:12" ht="15" customHeight="1" x14ac:dyDescent="0.2">
      <c r="A533" s="277"/>
      <c r="B533" s="279">
        <v>30</v>
      </c>
      <c r="C533" s="91" t="s">
        <v>638</v>
      </c>
      <c r="D533" s="1" t="s">
        <v>1</v>
      </c>
      <c r="E533" s="293">
        <v>3544509</v>
      </c>
      <c r="F533" s="94">
        <v>234.38</v>
      </c>
      <c r="G533" s="196">
        <v>0</v>
      </c>
      <c r="H533" s="104" t="s">
        <v>800</v>
      </c>
      <c r="I533" s="104">
        <v>0</v>
      </c>
      <c r="J533" s="108" t="s">
        <v>137</v>
      </c>
      <c r="K533" s="108" t="s">
        <v>137</v>
      </c>
      <c r="L533" s="108" t="s">
        <v>137</v>
      </c>
    </row>
    <row r="534" spans="1:12" ht="15" customHeight="1" x14ac:dyDescent="0.2">
      <c r="A534" s="277"/>
      <c r="B534" s="279">
        <v>30</v>
      </c>
      <c r="C534" s="91" t="s">
        <v>639</v>
      </c>
      <c r="D534" s="1" t="s">
        <v>0</v>
      </c>
      <c r="E534" s="293">
        <v>3544608</v>
      </c>
      <c r="F534" s="94">
        <v>311.66000000000003</v>
      </c>
      <c r="G534" s="196">
        <v>0</v>
      </c>
      <c r="H534" s="104" t="s">
        <v>800</v>
      </c>
      <c r="I534" s="104">
        <v>0</v>
      </c>
      <c r="J534" s="108" t="s">
        <v>137</v>
      </c>
      <c r="K534" s="108" t="s">
        <v>137</v>
      </c>
      <c r="L534" s="108" t="s">
        <v>137</v>
      </c>
    </row>
    <row r="535" spans="1:12" ht="15" customHeight="1" x14ac:dyDescent="0.2">
      <c r="A535" s="277"/>
      <c r="B535" s="279">
        <v>30</v>
      </c>
      <c r="C535" s="91" t="s">
        <v>640</v>
      </c>
      <c r="D535" s="1" t="s">
        <v>4</v>
      </c>
      <c r="E535" s="293">
        <v>3544707</v>
      </c>
      <c r="F535" s="94">
        <v>148.93</v>
      </c>
      <c r="G535" s="196">
        <v>0</v>
      </c>
      <c r="H535" s="104" t="s">
        <v>800</v>
      </c>
      <c r="I535" s="104">
        <v>0</v>
      </c>
      <c r="J535" s="108" t="s">
        <v>137</v>
      </c>
      <c r="K535" s="108" t="s">
        <v>137</v>
      </c>
      <c r="L535" s="108" t="s">
        <v>137</v>
      </c>
    </row>
    <row r="536" spans="1:12" ht="15" customHeight="1" x14ac:dyDescent="0.2">
      <c r="A536" s="277"/>
      <c r="B536" s="279">
        <v>30</v>
      </c>
      <c r="C536" s="91" t="s">
        <v>641</v>
      </c>
      <c r="D536" s="1" t="s">
        <v>0</v>
      </c>
      <c r="E536" s="293">
        <v>3544806</v>
      </c>
      <c r="F536" s="94">
        <v>308.66000000000003</v>
      </c>
      <c r="G536" s="196">
        <v>0</v>
      </c>
      <c r="H536" s="104" t="s">
        <v>800</v>
      </c>
      <c r="I536" s="104">
        <v>0</v>
      </c>
      <c r="J536" s="108" t="s">
        <v>137</v>
      </c>
      <c r="K536" s="108" t="s">
        <v>137</v>
      </c>
      <c r="L536" s="108" t="s">
        <v>137</v>
      </c>
    </row>
    <row r="537" spans="1:12" ht="15" customHeight="1" x14ac:dyDescent="0.2">
      <c r="A537" s="277"/>
      <c r="B537" s="279">
        <v>30</v>
      </c>
      <c r="C537" s="91" t="s">
        <v>642</v>
      </c>
      <c r="D537" s="1" t="s">
        <v>15</v>
      </c>
      <c r="E537" s="293">
        <v>3544905</v>
      </c>
      <c r="F537" s="94">
        <v>303.75</v>
      </c>
      <c r="G537" s="196">
        <v>0</v>
      </c>
      <c r="H537" s="104" t="s">
        <v>800</v>
      </c>
      <c r="I537" s="104">
        <v>0</v>
      </c>
      <c r="J537" s="108" t="s">
        <v>137</v>
      </c>
      <c r="K537" s="108" t="s">
        <v>137</v>
      </c>
      <c r="L537" s="108" t="s">
        <v>137</v>
      </c>
    </row>
    <row r="538" spans="1:12" ht="15" customHeight="1" x14ac:dyDescent="0.2">
      <c r="A538" s="277"/>
      <c r="B538" s="279">
        <v>30</v>
      </c>
      <c r="C538" s="91" t="s">
        <v>643</v>
      </c>
      <c r="D538" s="1" t="s">
        <v>16</v>
      </c>
      <c r="E538" s="293">
        <v>3545001</v>
      </c>
      <c r="F538" s="94">
        <v>425.84</v>
      </c>
      <c r="G538" s="196">
        <v>0</v>
      </c>
      <c r="H538" s="104" t="s">
        <v>800</v>
      </c>
      <c r="I538" s="104">
        <v>0</v>
      </c>
      <c r="J538" s="108" t="s">
        <v>137</v>
      </c>
      <c r="K538" s="108" t="s">
        <v>137</v>
      </c>
      <c r="L538" s="108" t="s">
        <v>137</v>
      </c>
    </row>
    <row r="539" spans="1:12" ht="15" customHeight="1" x14ac:dyDescent="0.2">
      <c r="A539" s="277"/>
      <c r="B539" s="279">
        <v>30</v>
      </c>
      <c r="C539" s="91" t="s">
        <v>644</v>
      </c>
      <c r="D539" s="1" t="s">
        <v>3</v>
      </c>
      <c r="E539" s="293">
        <v>3545100</v>
      </c>
      <c r="F539" s="94">
        <v>172.75</v>
      </c>
      <c r="G539" s="196">
        <v>0</v>
      </c>
      <c r="H539" s="104" t="s">
        <v>800</v>
      </c>
      <c r="I539" s="104">
        <v>0</v>
      </c>
      <c r="J539" s="108" t="s">
        <v>137</v>
      </c>
      <c r="K539" s="108" t="s">
        <v>137</v>
      </c>
      <c r="L539" s="108" t="s">
        <v>137</v>
      </c>
    </row>
    <row r="540" spans="1:12" ht="15" customHeight="1" x14ac:dyDescent="0.2">
      <c r="A540" s="277"/>
      <c r="B540" s="279">
        <v>30</v>
      </c>
      <c r="C540" s="91" t="s">
        <v>645</v>
      </c>
      <c r="D540" s="1" t="s">
        <v>9</v>
      </c>
      <c r="E540" s="293">
        <v>3545159</v>
      </c>
      <c r="F540" s="94">
        <v>101.4</v>
      </c>
      <c r="G540" s="196">
        <v>0</v>
      </c>
      <c r="H540" s="104" t="s">
        <v>800</v>
      </c>
      <c r="I540" s="104">
        <v>0</v>
      </c>
      <c r="J540" s="108" t="s">
        <v>137</v>
      </c>
      <c r="K540" s="108" t="s">
        <v>137</v>
      </c>
      <c r="L540" s="108" t="s">
        <v>137</v>
      </c>
    </row>
    <row r="541" spans="1:12" ht="15" customHeight="1" x14ac:dyDescent="0.2">
      <c r="A541" s="277"/>
      <c r="B541" s="279">
        <v>30</v>
      </c>
      <c r="C541" s="91" t="s">
        <v>646</v>
      </c>
      <c r="D541" s="1" t="s">
        <v>9</v>
      </c>
      <c r="E541" s="293">
        <v>3545209</v>
      </c>
      <c r="F541" s="94">
        <v>134.26</v>
      </c>
      <c r="G541" s="196">
        <v>0</v>
      </c>
      <c r="H541" s="104" t="s">
        <v>800</v>
      </c>
      <c r="I541" s="104">
        <v>0</v>
      </c>
      <c r="J541" s="108" t="s">
        <v>137</v>
      </c>
      <c r="K541" s="108" t="s">
        <v>137</v>
      </c>
      <c r="L541" s="108" t="s">
        <v>137</v>
      </c>
    </row>
    <row r="542" spans="1:12" ht="15" customHeight="1" x14ac:dyDescent="0.2">
      <c r="A542" s="277"/>
      <c r="B542" s="279">
        <v>30</v>
      </c>
      <c r="C542" s="91" t="s">
        <v>647</v>
      </c>
      <c r="D542" s="1" t="s">
        <v>54</v>
      </c>
      <c r="E542" s="293">
        <v>3545308</v>
      </c>
      <c r="F542" s="94">
        <v>280.31</v>
      </c>
      <c r="G542" s="196">
        <v>0</v>
      </c>
      <c r="H542" s="104" t="s">
        <v>800</v>
      </c>
      <c r="I542" s="104">
        <v>0</v>
      </c>
      <c r="J542" s="108" t="s">
        <v>137</v>
      </c>
      <c r="K542" s="108" t="s">
        <v>137</v>
      </c>
      <c r="L542" s="108" t="s">
        <v>137</v>
      </c>
    </row>
    <row r="543" spans="1:12" ht="15" customHeight="1" x14ac:dyDescent="0.2">
      <c r="A543" s="277"/>
      <c r="B543" s="279">
        <v>30</v>
      </c>
      <c r="C543" s="91" t="s">
        <v>648</v>
      </c>
      <c r="D543" s="1" t="s">
        <v>7</v>
      </c>
      <c r="E543" s="293">
        <v>3545407</v>
      </c>
      <c r="F543" s="94">
        <v>189.07</v>
      </c>
      <c r="G543" s="196">
        <v>0</v>
      </c>
      <c r="H543" s="104" t="s">
        <v>800</v>
      </c>
      <c r="I543" s="104">
        <v>0</v>
      </c>
      <c r="J543" s="108" t="s">
        <v>137</v>
      </c>
      <c r="K543" s="108" t="s">
        <v>137</v>
      </c>
      <c r="L543" s="108" t="s">
        <v>137</v>
      </c>
    </row>
    <row r="544" spans="1:12" ht="15" customHeight="1" x14ac:dyDescent="0.2">
      <c r="A544" s="277"/>
      <c r="B544" s="279">
        <v>30</v>
      </c>
      <c r="C544" s="91" t="s">
        <v>649</v>
      </c>
      <c r="D544" s="1" t="s">
        <v>5</v>
      </c>
      <c r="E544" s="293">
        <v>3545506</v>
      </c>
      <c r="F544" s="94">
        <v>455.39</v>
      </c>
      <c r="G544" s="196">
        <v>0</v>
      </c>
      <c r="H544" s="104" t="s">
        <v>800</v>
      </c>
      <c r="I544" s="104">
        <v>0</v>
      </c>
      <c r="J544" s="108" t="s">
        <v>137</v>
      </c>
      <c r="K544" s="108" t="s">
        <v>137</v>
      </c>
      <c r="L544" s="108" t="s">
        <v>137</v>
      </c>
    </row>
    <row r="545" spans="1:12" ht="15" customHeight="1" x14ac:dyDescent="0.2">
      <c r="A545" s="277"/>
      <c r="B545" s="279">
        <v>30</v>
      </c>
      <c r="C545" s="91" t="s">
        <v>650</v>
      </c>
      <c r="D545" s="1" t="s">
        <v>17</v>
      </c>
      <c r="E545" s="293">
        <v>3545605</v>
      </c>
      <c r="F545" s="94">
        <v>331.02</v>
      </c>
      <c r="G545" s="196">
        <v>0</v>
      </c>
      <c r="H545" s="104" t="s">
        <v>800</v>
      </c>
      <c r="I545" s="104">
        <v>0</v>
      </c>
      <c r="J545" s="108" t="s">
        <v>137</v>
      </c>
      <c r="K545" s="108" t="s">
        <v>137</v>
      </c>
      <c r="L545" s="108" t="s">
        <v>137</v>
      </c>
    </row>
    <row r="546" spans="1:12" ht="15" customHeight="1" x14ac:dyDescent="0.2">
      <c r="A546" s="277"/>
      <c r="B546" s="279">
        <v>30</v>
      </c>
      <c r="C546" s="91" t="s">
        <v>651</v>
      </c>
      <c r="D546" s="1" t="s">
        <v>17</v>
      </c>
      <c r="E546" s="293">
        <v>3545704</v>
      </c>
      <c r="F546" s="94">
        <v>274.27999999999997</v>
      </c>
      <c r="G546" s="196">
        <v>0</v>
      </c>
      <c r="H546" s="104" t="s">
        <v>800</v>
      </c>
      <c r="I546" s="104">
        <v>0</v>
      </c>
      <c r="J546" s="108" t="s">
        <v>137</v>
      </c>
      <c r="K546" s="108" t="s">
        <v>137</v>
      </c>
      <c r="L546" s="108" t="s">
        <v>137</v>
      </c>
    </row>
    <row r="547" spans="1:12" ht="15" customHeight="1" x14ac:dyDescent="0.2">
      <c r="A547" s="277"/>
      <c r="B547" s="279">
        <v>30</v>
      </c>
      <c r="C547" s="91" t="s">
        <v>652</v>
      </c>
      <c r="D547" s="1" t="s">
        <v>9</v>
      </c>
      <c r="E547" s="293">
        <v>3545803</v>
      </c>
      <c r="F547" s="94">
        <v>271.49</v>
      </c>
      <c r="G547" s="196">
        <v>0.53912134004000278</v>
      </c>
      <c r="H547" s="104" t="s">
        <v>800</v>
      </c>
      <c r="I547" s="104">
        <v>0</v>
      </c>
      <c r="J547" s="108" t="s">
        <v>137</v>
      </c>
      <c r="K547" s="108" t="s">
        <v>137</v>
      </c>
      <c r="L547" s="108" t="s">
        <v>137</v>
      </c>
    </row>
    <row r="548" spans="1:12" ht="15" customHeight="1" x14ac:dyDescent="0.2">
      <c r="A548" s="277"/>
      <c r="B548" s="279">
        <v>30</v>
      </c>
      <c r="C548" s="91" t="s">
        <v>653</v>
      </c>
      <c r="D548" s="1" t="s">
        <v>6</v>
      </c>
      <c r="E548" s="293">
        <v>3546009</v>
      </c>
      <c r="F548" s="94">
        <v>275</v>
      </c>
      <c r="G548" s="196">
        <v>0</v>
      </c>
      <c r="H548" s="104" t="s">
        <v>800</v>
      </c>
      <c r="I548" s="104">
        <v>3</v>
      </c>
      <c r="J548" s="108" t="s">
        <v>137</v>
      </c>
      <c r="K548" s="108" t="s">
        <v>137</v>
      </c>
      <c r="L548" s="108" t="s">
        <v>137</v>
      </c>
    </row>
    <row r="549" spans="1:12" ht="15" customHeight="1" x14ac:dyDescent="0.2">
      <c r="A549" s="277"/>
      <c r="B549" s="279">
        <v>30</v>
      </c>
      <c r="C549" s="91" t="s">
        <v>654</v>
      </c>
      <c r="D549" s="1" t="s">
        <v>17</v>
      </c>
      <c r="E549" s="293">
        <v>3546108</v>
      </c>
      <c r="F549" s="94">
        <v>183.4</v>
      </c>
      <c r="G549" s="196">
        <v>0</v>
      </c>
      <c r="H549" s="104" t="s">
        <v>800</v>
      </c>
      <c r="I549" s="104">
        <v>0</v>
      </c>
      <c r="J549" s="108" t="s">
        <v>137</v>
      </c>
      <c r="K549" s="108" t="s">
        <v>137</v>
      </c>
      <c r="L549" s="108" t="s">
        <v>137</v>
      </c>
    </row>
    <row r="550" spans="1:12" ht="15" customHeight="1" x14ac:dyDescent="0.2">
      <c r="A550" s="277"/>
      <c r="B550" s="279">
        <v>30</v>
      </c>
      <c r="C550" s="91" t="s">
        <v>655</v>
      </c>
      <c r="D550" s="1" t="s">
        <v>18</v>
      </c>
      <c r="E550" s="293">
        <v>3546207</v>
      </c>
      <c r="F550" s="94">
        <v>149.43</v>
      </c>
      <c r="G550" s="196">
        <v>0</v>
      </c>
      <c r="H550" s="104" t="s">
        <v>800</v>
      </c>
      <c r="I550" s="104">
        <v>0</v>
      </c>
      <c r="J550" s="108" t="s">
        <v>137</v>
      </c>
      <c r="K550" s="108" t="s">
        <v>137</v>
      </c>
      <c r="L550" s="108" t="s">
        <v>137</v>
      </c>
    </row>
    <row r="551" spans="1:12" ht="15" customHeight="1" x14ac:dyDescent="0.2">
      <c r="A551" s="277"/>
      <c r="B551" s="279">
        <v>30</v>
      </c>
      <c r="C551" s="91" t="s">
        <v>656</v>
      </c>
      <c r="D551" s="1" t="s">
        <v>15</v>
      </c>
      <c r="E551" s="293">
        <v>3546256</v>
      </c>
      <c r="F551" s="94">
        <v>147.82</v>
      </c>
      <c r="G551" s="196">
        <v>0</v>
      </c>
      <c r="H551" s="104" t="s">
        <v>800</v>
      </c>
      <c r="I551" s="104">
        <v>0</v>
      </c>
      <c r="J551" s="108" t="s">
        <v>137</v>
      </c>
      <c r="K551" s="108" t="s">
        <v>137</v>
      </c>
      <c r="L551" s="108" t="s">
        <v>137</v>
      </c>
    </row>
    <row r="552" spans="1:12" ht="15" customHeight="1" x14ac:dyDescent="0.2">
      <c r="A552" s="277"/>
      <c r="B552" s="279">
        <v>30</v>
      </c>
      <c r="C552" s="91" t="s">
        <v>657</v>
      </c>
      <c r="D552" s="1" t="s">
        <v>18</v>
      </c>
      <c r="E552" s="293">
        <v>3546306</v>
      </c>
      <c r="F552" s="94">
        <v>295.7</v>
      </c>
      <c r="G552" s="196">
        <v>0</v>
      </c>
      <c r="H552" s="104" t="s">
        <v>800</v>
      </c>
      <c r="I552" s="104">
        <v>0</v>
      </c>
      <c r="J552" s="108" t="s">
        <v>137</v>
      </c>
      <c r="K552" s="108" t="s">
        <v>137</v>
      </c>
      <c r="L552" s="108" t="s">
        <v>137</v>
      </c>
    </row>
    <row r="553" spans="1:12" ht="15" customHeight="1" x14ac:dyDescent="0.2">
      <c r="A553" s="277"/>
      <c r="B553" s="279">
        <v>30</v>
      </c>
      <c r="C553" s="91" t="s">
        <v>658</v>
      </c>
      <c r="D553" s="1" t="s">
        <v>7</v>
      </c>
      <c r="E553" s="293">
        <v>3546405</v>
      </c>
      <c r="F553" s="94">
        <v>1116.3800000000001</v>
      </c>
      <c r="G553" s="196">
        <v>0</v>
      </c>
      <c r="H553" s="104" t="s">
        <v>800</v>
      </c>
      <c r="I553" s="104">
        <v>0</v>
      </c>
      <c r="J553" s="108" t="s">
        <v>137</v>
      </c>
      <c r="K553" s="108" t="s">
        <v>137</v>
      </c>
      <c r="L553" s="108" t="s">
        <v>137</v>
      </c>
    </row>
    <row r="554" spans="1:12" ht="15" customHeight="1" x14ac:dyDescent="0.2">
      <c r="A554" s="277"/>
      <c r="B554" s="279">
        <v>30</v>
      </c>
      <c r="C554" s="91" t="s">
        <v>659</v>
      </c>
      <c r="D554" s="1" t="s">
        <v>0</v>
      </c>
      <c r="E554" s="293">
        <v>3546504</v>
      </c>
      <c r="F554" s="94">
        <v>134.96</v>
      </c>
      <c r="G554" s="196">
        <v>0</v>
      </c>
      <c r="H554" s="104" t="s">
        <v>800</v>
      </c>
      <c r="I554" s="104">
        <v>0</v>
      </c>
      <c r="J554" s="108" t="s">
        <v>137</v>
      </c>
      <c r="K554" s="108" t="s">
        <v>137</v>
      </c>
      <c r="L554" s="108" t="s">
        <v>137</v>
      </c>
    </row>
    <row r="555" spans="1:12" ht="15" customHeight="1" x14ac:dyDescent="0.2">
      <c r="A555" s="277"/>
      <c r="B555" s="279">
        <v>30</v>
      </c>
      <c r="C555" s="91" t="s">
        <v>660</v>
      </c>
      <c r="D555" s="1" t="s">
        <v>1</v>
      </c>
      <c r="E555" s="293">
        <v>3546603</v>
      </c>
      <c r="F555" s="94">
        <v>208.25</v>
      </c>
      <c r="G555" s="196">
        <v>3.3108197589723214</v>
      </c>
      <c r="H555" s="104" t="s">
        <v>800</v>
      </c>
      <c r="I555" s="104">
        <v>0</v>
      </c>
      <c r="J555" s="108" t="s">
        <v>137</v>
      </c>
      <c r="K555" s="108" t="s">
        <v>137</v>
      </c>
      <c r="L555" s="108" t="s">
        <v>137</v>
      </c>
    </row>
    <row r="556" spans="1:12" ht="15" customHeight="1" x14ac:dyDescent="0.2">
      <c r="A556" s="277"/>
      <c r="B556" s="279">
        <v>30</v>
      </c>
      <c r="C556" s="91" t="s">
        <v>661</v>
      </c>
      <c r="D556" s="1" t="s">
        <v>9</v>
      </c>
      <c r="E556" s="293">
        <v>3546702</v>
      </c>
      <c r="F556" s="94">
        <v>97.69</v>
      </c>
      <c r="G556" s="196">
        <v>0</v>
      </c>
      <c r="H556" s="104" t="s">
        <v>800</v>
      </c>
      <c r="I556" s="104">
        <v>0</v>
      </c>
      <c r="J556" s="108" t="s">
        <v>137</v>
      </c>
      <c r="K556" s="108" t="s">
        <v>137</v>
      </c>
      <c r="L556" s="108" t="s">
        <v>137</v>
      </c>
    </row>
    <row r="557" spans="1:12" ht="15" customHeight="1" x14ac:dyDescent="0.2">
      <c r="A557" s="277"/>
      <c r="B557" s="279">
        <v>30</v>
      </c>
      <c r="C557" s="91" t="s">
        <v>662</v>
      </c>
      <c r="D557" s="1" t="s">
        <v>6</v>
      </c>
      <c r="E557" s="293">
        <v>3546801</v>
      </c>
      <c r="F557" s="94">
        <v>361.49</v>
      </c>
      <c r="G557" s="196">
        <v>0</v>
      </c>
      <c r="H557" s="104" t="s">
        <v>800</v>
      </c>
      <c r="I557" s="104">
        <v>0</v>
      </c>
      <c r="J557" s="108" t="s">
        <v>137</v>
      </c>
      <c r="K557" s="108" t="s">
        <v>137</v>
      </c>
      <c r="L557" s="108" t="s">
        <v>137</v>
      </c>
    </row>
    <row r="558" spans="1:12" ht="15" customHeight="1" x14ac:dyDescent="0.2">
      <c r="A558" s="277"/>
      <c r="B558" s="279">
        <v>30</v>
      </c>
      <c r="C558" s="91" t="s">
        <v>663</v>
      </c>
      <c r="D558" s="1" t="s">
        <v>18</v>
      </c>
      <c r="E558" s="293">
        <v>3546900</v>
      </c>
      <c r="F558" s="94">
        <v>152.31</v>
      </c>
      <c r="G558" s="196">
        <v>0</v>
      </c>
      <c r="H558" s="104" t="s">
        <v>800</v>
      </c>
      <c r="I558" s="104">
        <v>0</v>
      </c>
      <c r="J558" s="108" t="s">
        <v>137</v>
      </c>
      <c r="K558" s="108" t="s">
        <v>137</v>
      </c>
      <c r="L558" s="108" t="s">
        <v>137</v>
      </c>
    </row>
    <row r="559" spans="1:12" ht="15" customHeight="1" x14ac:dyDescent="0.2">
      <c r="A559" s="277"/>
      <c r="B559" s="279">
        <v>30</v>
      </c>
      <c r="C559" s="91" t="s">
        <v>664</v>
      </c>
      <c r="D559" s="1" t="s">
        <v>9</v>
      </c>
      <c r="E559" s="293">
        <v>3547007</v>
      </c>
      <c r="F559" s="94">
        <v>256.48</v>
      </c>
      <c r="G559" s="196">
        <v>0</v>
      </c>
      <c r="H559" s="104" t="s">
        <v>800</v>
      </c>
      <c r="I559" s="104">
        <v>0</v>
      </c>
      <c r="J559" s="108" t="s">
        <v>137</v>
      </c>
      <c r="K559" s="108" t="s">
        <v>137</v>
      </c>
      <c r="L559" s="108" t="s">
        <v>137</v>
      </c>
    </row>
    <row r="560" spans="1:12" ht="15" customHeight="1" x14ac:dyDescent="0.2">
      <c r="A560" s="277"/>
      <c r="B560" s="279">
        <v>30</v>
      </c>
      <c r="C560" s="91" t="s">
        <v>665</v>
      </c>
      <c r="D560" s="1" t="s">
        <v>3</v>
      </c>
      <c r="E560" s="293">
        <v>3547106</v>
      </c>
      <c r="F560" s="94">
        <v>166.87</v>
      </c>
      <c r="G560" s="196">
        <v>0</v>
      </c>
      <c r="H560" s="104" t="s">
        <v>800</v>
      </c>
      <c r="I560" s="104">
        <v>0</v>
      </c>
      <c r="J560" s="108" t="s">
        <v>137</v>
      </c>
      <c r="K560" s="108" t="s">
        <v>137</v>
      </c>
      <c r="L560" s="108" t="s">
        <v>137</v>
      </c>
    </row>
    <row r="561" spans="1:12" ht="15" customHeight="1" x14ac:dyDescent="0.2">
      <c r="A561" s="277"/>
      <c r="B561" s="279">
        <v>30</v>
      </c>
      <c r="C561" s="91" t="s">
        <v>666</v>
      </c>
      <c r="D561" s="1" t="s">
        <v>18</v>
      </c>
      <c r="E561" s="293">
        <v>3547502</v>
      </c>
      <c r="F561" s="94">
        <v>752.99</v>
      </c>
      <c r="G561" s="196">
        <v>0</v>
      </c>
      <c r="H561" s="104" t="s">
        <v>800</v>
      </c>
      <c r="I561" s="104">
        <v>0</v>
      </c>
      <c r="J561" s="108" t="s">
        <v>137</v>
      </c>
      <c r="K561" s="108" t="s">
        <v>137</v>
      </c>
      <c r="L561" s="108" t="s">
        <v>137</v>
      </c>
    </row>
    <row r="562" spans="1:12" ht="15" customHeight="1" x14ac:dyDescent="0.2">
      <c r="A562" s="277"/>
      <c r="B562" s="279">
        <v>30</v>
      </c>
      <c r="C562" s="91" t="s">
        <v>667</v>
      </c>
      <c r="D562" s="1" t="s">
        <v>17</v>
      </c>
      <c r="E562" s="293">
        <v>3547403</v>
      </c>
      <c r="F562" s="94">
        <v>210.27</v>
      </c>
      <c r="G562" s="196">
        <v>0</v>
      </c>
      <c r="H562" s="104" t="s">
        <v>800</v>
      </c>
      <c r="I562" s="104">
        <v>0</v>
      </c>
      <c r="J562" s="108" t="s">
        <v>137</v>
      </c>
      <c r="K562" s="108" t="s">
        <v>137</v>
      </c>
      <c r="L562" s="108" t="s">
        <v>137</v>
      </c>
    </row>
    <row r="563" spans="1:12" ht="15" customHeight="1" x14ac:dyDescent="0.2">
      <c r="A563" s="277"/>
      <c r="B563" s="279">
        <v>30</v>
      </c>
      <c r="C563" s="91" t="s">
        <v>668</v>
      </c>
      <c r="D563" s="1" t="s">
        <v>15</v>
      </c>
      <c r="E563" s="293">
        <v>3547601</v>
      </c>
      <c r="F563" s="94">
        <v>289.67</v>
      </c>
      <c r="G563" s="196">
        <v>0</v>
      </c>
      <c r="H563" s="104" t="s">
        <v>800</v>
      </c>
      <c r="I563" s="104">
        <v>0</v>
      </c>
      <c r="J563" s="108" t="s">
        <v>137</v>
      </c>
      <c r="K563" s="108" t="s">
        <v>137</v>
      </c>
      <c r="L563" s="108" t="s">
        <v>137</v>
      </c>
    </row>
    <row r="564" spans="1:12" ht="15" customHeight="1" x14ac:dyDescent="0.2">
      <c r="A564" s="277"/>
      <c r="B564" s="279">
        <v>30</v>
      </c>
      <c r="C564" s="91" t="s">
        <v>669</v>
      </c>
      <c r="D564" s="1" t="s">
        <v>1</v>
      </c>
      <c r="E564" s="293">
        <v>3547650</v>
      </c>
      <c r="F564" s="94">
        <v>79.17</v>
      </c>
      <c r="G564" s="196">
        <v>0</v>
      </c>
      <c r="H564" s="104" t="s">
        <v>800</v>
      </c>
      <c r="I564" s="104">
        <v>0</v>
      </c>
      <c r="J564" s="108" t="s">
        <v>137</v>
      </c>
      <c r="K564" s="108" t="s">
        <v>137</v>
      </c>
      <c r="L564" s="108" t="s">
        <v>137</v>
      </c>
    </row>
    <row r="565" spans="1:12" ht="15" customHeight="1" x14ac:dyDescent="0.2">
      <c r="A565" s="277"/>
      <c r="B565" s="279">
        <v>30</v>
      </c>
      <c r="C565" s="91" t="s">
        <v>670</v>
      </c>
      <c r="D565" s="1" t="s">
        <v>1</v>
      </c>
      <c r="E565" s="293">
        <v>3547205</v>
      </c>
      <c r="F565" s="94">
        <v>129.91</v>
      </c>
      <c r="G565" s="196">
        <v>0</v>
      </c>
      <c r="H565" s="104" t="s">
        <v>800</v>
      </c>
      <c r="I565" s="104">
        <v>0</v>
      </c>
      <c r="J565" s="108" t="s">
        <v>137</v>
      </c>
      <c r="K565" s="108" t="s">
        <v>137</v>
      </c>
      <c r="L565" s="108" t="s">
        <v>137</v>
      </c>
    </row>
    <row r="566" spans="1:12" ht="15" customHeight="1" x14ac:dyDescent="0.2">
      <c r="A566" s="277"/>
      <c r="B566" s="279">
        <v>30</v>
      </c>
      <c r="C566" s="91" t="s">
        <v>671</v>
      </c>
      <c r="D566" s="1" t="s">
        <v>16</v>
      </c>
      <c r="E566" s="293">
        <v>3547304</v>
      </c>
      <c r="F566" s="94">
        <v>183.82</v>
      </c>
      <c r="G566" s="196">
        <v>0</v>
      </c>
      <c r="H566" s="104" t="s">
        <v>800</v>
      </c>
      <c r="I566" s="104">
        <v>0</v>
      </c>
      <c r="J566" s="108" t="s">
        <v>137</v>
      </c>
      <c r="K566" s="108" t="s">
        <v>137</v>
      </c>
      <c r="L566" s="108" t="s">
        <v>137</v>
      </c>
    </row>
    <row r="567" spans="1:12" ht="15" customHeight="1" x14ac:dyDescent="0.2">
      <c r="A567" s="277"/>
      <c r="B567" s="279">
        <v>30</v>
      </c>
      <c r="C567" s="91" t="s">
        <v>672</v>
      </c>
      <c r="D567" s="1" t="s">
        <v>5</v>
      </c>
      <c r="E567" s="293">
        <v>3547700</v>
      </c>
      <c r="F567" s="94">
        <v>552.54999999999995</v>
      </c>
      <c r="G567" s="196">
        <v>0</v>
      </c>
      <c r="H567" s="104" t="s">
        <v>800</v>
      </c>
      <c r="I567" s="104">
        <v>0</v>
      </c>
      <c r="J567" s="108" t="s">
        <v>137</v>
      </c>
      <c r="K567" s="108" t="s">
        <v>137</v>
      </c>
      <c r="L567" s="108" t="s">
        <v>137</v>
      </c>
    </row>
    <row r="568" spans="1:12" ht="15" customHeight="1" x14ac:dyDescent="0.2">
      <c r="A568" s="277"/>
      <c r="B568" s="279">
        <v>30</v>
      </c>
      <c r="C568" s="91" t="s">
        <v>673</v>
      </c>
      <c r="D568" s="1" t="s">
        <v>16</v>
      </c>
      <c r="E568" s="293">
        <v>3547809</v>
      </c>
      <c r="F568" s="94">
        <v>174.84</v>
      </c>
      <c r="G568" s="196">
        <v>0</v>
      </c>
      <c r="H568" s="104" t="s">
        <v>800</v>
      </c>
      <c r="I568" s="104">
        <v>0</v>
      </c>
      <c r="J568" s="108" t="s">
        <v>137</v>
      </c>
      <c r="K568" s="108" t="s">
        <v>137</v>
      </c>
      <c r="L568" s="108" t="s">
        <v>137</v>
      </c>
    </row>
    <row r="569" spans="1:12" ht="15" customHeight="1" x14ac:dyDescent="0.2">
      <c r="A569" s="277"/>
      <c r="B569" s="279">
        <v>30</v>
      </c>
      <c r="C569" s="91" t="s">
        <v>674</v>
      </c>
      <c r="D569" s="1" t="s">
        <v>51</v>
      </c>
      <c r="E569" s="293">
        <v>3547908</v>
      </c>
      <c r="F569" s="94">
        <v>309.68</v>
      </c>
      <c r="G569" s="196">
        <v>0</v>
      </c>
      <c r="H569" s="104" t="s">
        <v>800</v>
      </c>
      <c r="I569" s="104">
        <v>0</v>
      </c>
      <c r="J569" s="108" t="s">
        <v>137</v>
      </c>
      <c r="K569" s="108" t="s">
        <v>137</v>
      </c>
      <c r="L569" s="108" t="s">
        <v>137</v>
      </c>
    </row>
    <row r="570" spans="1:12" ht="15" customHeight="1" x14ac:dyDescent="0.2">
      <c r="A570" s="277"/>
      <c r="B570" s="279">
        <v>30</v>
      </c>
      <c r="C570" s="91" t="s">
        <v>675</v>
      </c>
      <c r="D570" s="1" t="s">
        <v>9</v>
      </c>
      <c r="E570" s="293">
        <v>3548005</v>
      </c>
      <c r="F570" s="94">
        <v>154.11000000000001</v>
      </c>
      <c r="G570" s="196">
        <v>0</v>
      </c>
      <c r="H570" s="104" t="s">
        <v>800</v>
      </c>
      <c r="I570" s="104">
        <v>0</v>
      </c>
      <c r="J570" s="108" t="s">
        <v>137</v>
      </c>
      <c r="K570" s="108" t="s">
        <v>137</v>
      </c>
      <c r="L570" s="108" t="s">
        <v>137</v>
      </c>
    </row>
    <row r="571" spans="1:12" ht="15" customHeight="1" x14ac:dyDescent="0.2">
      <c r="A571" s="277"/>
      <c r="B571" s="279">
        <v>30</v>
      </c>
      <c r="C571" s="91" t="s">
        <v>676</v>
      </c>
      <c r="D571" s="1" t="s">
        <v>2</v>
      </c>
      <c r="E571" s="293">
        <v>3548054</v>
      </c>
      <c r="F571" s="94">
        <v>1306.08</v>
      </c>
      <c r="G571" s="196">
        <v>0</v>
      </c>
      <c r="H571" s="104" t="s">
        <v>800</v>
      </c>
      <c r="I571" s="104">
        <v>0</v>
      </c>
      <c r="J571" s="108" t="s">
        <v>137</v>
      </c>
      <c r="K571" s="108" t="s">
        <v>137</v>
      </c>
      <c r="L571" s="108" t="s">
        <v>137</v>
      </c>
    </row>
    <row r="572" spans="1:12" ht="15" customHeight="1" x14ac:dyDescent="0.2">
      <c r="A572" s="277"/>
      <c r="B572" s="279">
        <v>30</v>
      </c>
      <c r="C572" s="91" t="s">
        <v>677</v>
      </c>
      <c r="D572" s="1" t="s">
        <v>18</v>
      </c>
      <c r="E572" s="293">
        <v>3548104</v>
      </c>
      <c r="F572" s="94">
        <v>109.45</v>
      </c>
      <c r="G572" s="196">
        <v>0</v>
      </c>
      <c r="H572" s="104" t="s">
        <v>800</v>
      </c>
      <c r="I572" s="104">
        <v>0</v>
      </c>
      <c r="J572" s="108" t="s">
        <v>137</v>
      </c>
      <c r="K572" s="108" t="s">
        <v>137</v>
      </c>
      <c r="L572" s="108" t="s">
        <v>137</v>
      </c>
    </row>
    <row r="573" spans="1:12" ht="15" customHeight="1" x14ac:dyDescent="0.2">
      <c r="A573" s="277"/>
      <c r="B573" s="279">
        <v>30</v>
      </c>
      <c r="C573" s="91" t="s">
        <v>678</v>
      </c>
      <c r="D573" s="1" t="s">
        <v>52</v>
      </c>
      <c r="E573" s="293">
        <v>3548203</v>
      </c>
      <c r="F573" s="94">
        <v>132.88999999999999</v>
      </c>
      <c r="G573" s="196">
        <v>0</v>
      </c>
      <c r="H573" s="104" t="s">
        <v>800</v>
      </c>
      <c r="I573" s="104">
        <v>0</v>
      </c>
      <c r="J573" s="108" t="s">
        <v>137</v>
      </c>
      <c r="K573" s="108" t="s">
        <v>137</v>
      </c>
      <c r="L573" s="108" t="s">
        <v>137</v>
      </c>
    </row>
    <row r="574" spans="1:12" ht="15" customHeight="1" x14ac:dyDescent="0.2">
      <c r="A574" s="277"/>
      <c r="B574" s="279">
        <v>30</v>
      </c>
      <c r="C574" s="91" t="s">
        <v>679</v>
      </c>
      <c r="D574" s="1" t="s">
        <v>4</v>
      </c>
      <c r="E574" s="293">
        <v>3548302</v>
      </c>
      <c r="F574" s="94">
        <v>93.91</v>
      </c>
      <c r="G574" s="196">
        <v>0</v>
      </c>
      <c r="H574" s="104" t="s">
        <v>800</v>
      </c>
      <c r="I574" s="104">
        <v>0</v>
      </c>
      <c r="J574" s="108" t="s">
        <v>137</v>
      </c>
      <c r="K574" s="108" t="s">
        <v>137</v>
      </c>
      <c r="L574" s="108" t="s">
        <v>137</v>
      </c>
    </row>
    <row r="575" spans="1:12" ht="15" customHeight="1" x14ac:dyDescent="0.2">
      <c r="A575" s="277"/>
      <c r="B575" s="279">
        <v>30</v>
      </c>
      <c r="C575" s="91" t="s">
        <v>680</v>
      </c>
      <c r="D575" s="1" t="s">
        <v>3</v>
      </c>
      <c r="E575" s="293">
        <v>3548401</v>
      </c>
      <c r="F575" s="94">
        <v>127.55</v>
      </c>
      <c r="G575" s="196">
        <v>0</v>
      </c>
      <c r="H575" s="104" t="s">
        <v>800</v>
      </c>
      <c r="I575" s="104">
        <v>0</v>
      </c>
      <c r="J575" s="108" t="s">
        <v>137</v>
      </c>
      <c r="K575" s="108" t="s">
        <v>137</v>
      </c>
      <c r="L575" s="108" t="s">
        <v>137</v>
      </c>
    </row>
    <row r="576" spans="1:12" ht="15" customHeight="1" x14ac:dyDescent="0.2">
      <c r="A576" s="277"/>
      <c r="B576" s="279">
        <v>30</v>
      </c>
      <c r="C576" s="91" t="s">
        <v>681</v>
      </c>
      <c r="D576" s="1" t="s">
        <v>14</v>
      </c>
      <c r="E576" s="293">
        <v>3548500</v>
      </c>
      <c r="F576" s="94">
        <v>280.3</v>
      </c>
      <c r="G576" s="196">
        <v>0</v>
      </c>
      <c r="H576" s="104" t="s">
        <v>800</v>
      </c>
      <c r="I576" s="104">
        <v>0</v>
      </c>
      <c r="J576" s="108" t="s">
        <v>137</v>
      </c>
      <c r="K576" s="108" t="s">
        <v>137</v>
      </c>
      <c r="L576" s="108" t="s">
        <v>137</v>
      </c>
    </row>
    <row r="577" spans="1:12" ht="15" customHeight="1" x14ac:dyDescent="0.2">
      <c r="A577" s="277"/>
      <c r="B577" s="279">
        <v>30</v>
      </c>
      <c r="C577" s="91" t="s">
        <v>682</v>
      </c>
      <c r="D577" s="1" t="s">
        <v>52</v>
      </c>
      <c r="E577" s="293">
        <v>3548609</v>
      </c>
      <c r="F577" s="94">
        <v>252.2</v>
      </c>
      <c r="G577" s="196">
        <v>0</v>
      </c>
      <c r="H577" s="104" t="s">
        <v>800</v>
      </c>
      <c r="I577" s="104">
        <v>0</v>
      </c>
      <c r="J577" s="108" t="s">
        <v>137</v>
      </c>
      <c r="K577" s="108" t="s">
        <v>137</v>
      </c>
      <c r="L577" s="108" t="s">
        <v>137</v>
      </c>
    </row>
    <row r="578" spans="1:12" ht="15" customHeight="1" x14ac:dyDescent="0.2">
      <c r="A578" s="277"/>
      <c r="B578" s="279">
        <v>30</v>
      </c>
      <c r="C578" s="91" t="s">
        <v>683</v>
      </c>
      <c r="D578" s="1" t="s">
        <v>16</v>
      </c>
      <c r="E578" s="293">
        <v>3548708</v>
      </c>
      <c r="F578" s="94">
        <v>406.18</v>
      </c>
      <c r="G578" s="196">
        <v>0.12570062385219619</v>
      </c>
      <c r="H578" s="104" t="s">
        <v>800</v>
      </c>
      <c r="I578" s="104">
        <v>0</v>
      </c>
      <c r="J578" s="108" t="s">
        <v>137</v>
      </c>
      <c r="K578" s="108" t="s">
        <v>137</v>
      </c>
      <c r="L578" s="108" t="s">
        <v>137</v>
      </c>
    </row>
    <row r="579" spans="1:12" ht="15" customHeight="1" x14ac:dyDescent="0.2">
      <c r="A579" s="277"/>
      <c r="B579" s="279">
        <v>30</v>
      </c>
      <c r="C579" s="91" t="s">
        <v>684</v>
      </c>
      <c r="D579" s="1" t="s">
        <v>16</v>
      </c>
      <c r="E579" s="293">
        <v>3548807</v>
      </c>
      <c r="F579" s="94">
        <v>15.36</v>
      </c>
      <c r="G579" s="196">
        <v>0</v>
      </c>
      <c r="H579" s="104" t="s">
        <v>800</v>
      </c>
      <c r="I579" s="104">
        <v>0</v>
      </c>
      <c r="J579" s="108" t="s">
        <v>137</v>
      </c>
      <c r="K579" s="108" t="s">
        <v>137</v>
      </c>
      <c r="L579" s="108" t="s">
        <v>137</v>
      </c>
    </row>
    <row r="580" spans="1:12" ht="15" customHeight="1" x14ac:dyDescent="0.2">
      <c r="A580" s="277"/>
      <c r="B580" s="279">
        <v>30</v>
      </c>
      <c r="C580" s="91" t="s">
        <v>685</v>
      </c>
      <c r="D580" s="1" t="s">
        <v>10</v>
      </c>
      <c r="E580" s="293">
        <v>3548906</v>
      </c>
      <c r="F580" s="94">
        <v>1140.92</v>
      </c>
      <c r="G580" s="196">
        <v>0.42535815156361656</v>
      </c>
      <c r="H580" s="104" t="s">
        <v>800</v>
      </c>
      <c r="I580" s="104">
        <v>24</v>
      </c>
      <c r="J580" s="108" t="s">
        <v>137</v>
      </c>
      <c r="K580" s="108" t="s">
        <v>137</v>
      </c>
      <c r="L580" s="108" t="s">
        <v>137</v>
      </c>
    </row>
    <row r="581" spans="1:12" ht="15" customHeight="1" x14ac:dyDescent="0.2">
      <c r="A581" s="277"/>
      <c r="B581" s="279">
        <v>30</v>
      </c>
      <c r="C581" s="91" t="s">
        <v>686</v>
      </c>
      <c r="D581" s="1" t="s">
        <v>1</v>
      </c>
      <c r="E581" s="293">
        <v>3549003</v>
      </c>
      <c r="F581" s="94">
        <v>75.319999999999993</v>
      </c>
      <c r="G581" s="196">
        <v>0</v>
      </c>
      <c r="H581" s="104" t="s">
        <v>800</v>
      </c>
      <c r="I581" s="104">
        <v>0</v>
      </c>
      <c r="J581" s="108" t="s">
        <v>137</v>
      </c>
      <c r="K581" s="108" t="s">
        <v>137</v>
      </c>
      <c r="L581" s="108" t="s">
        <v>137</v>
      </c>
    </row>
    <row r="582" spans="1:12" ht="15" customHeight="1" x14ac:dyDescent="0.2">
      <c r="A582" s="277"/>
      <c r="B582" s="279">
        <v>30</v>
      </c>
      <c r="C582" s="91" t="s">
        <v>687</v>
      </c>
      <c r="D582" s="1" t="s">
        <v>18</v>
      </c>
      <c r="E582" s="293">
        <v>3549102</v>
      </c>
      <c r="F582" s="94">
        <v>516.15</v>
      </c>
      <c r="G582" s="196">
        <v>0</v>
      </c>
      <c r="H582" s="104" t="s">
        <v>800</v>
      </c>
      <c r="I582" s="104">
        <v>0</v>
      </c>
      <c r="J582" s="108" t="s">
        <v>137</v>
      </c>
      <c r="K582" s="108" t="s">
        <v>137</v>
      </c>
      <c r="L582" s="108" t="s">
        <v>137</v>
      </c>
    </row>
    <row r="583" spans="1:12" ht="15" customHeight="1" x14ac:dyDescent="0.2">
      <c r="A583" s="277"/>
      <c r="B583" s="279">
        <v>30</v>
      </c>
      <c r="C583" s="91" t="s">
        <v>688</v>
      </c>
      <c r="D583" s="1" t="s">
        <v>1</v>
      </c>
      <c r="E583" s="293">
        <v>3549201</v>
      </c>
      <c r="F583" s="94">
        <v>129.53</v>
      </c>
      <c r="G583" s="196">
        <v>0</v>
      </c>
      <c r="H583" s="104" t="s">
        <v>800</v>
      </c>
      <c r="I583" s="104">
        <v>0</v>
      </c>
      <c r="J583" s="108" t="s">
        <v>137</v>
      </c>
      <c r="K583" s="108" t="s">
        <v>137</v>
      </c>
      <c r="L583" s="108" t="s">
        <v>137</v>
      </c>
    </row>
    <row r="584" spans="1:12" ht="15" customHeight="1" x14ac:dyDescent="0.2">
      <c r="A584" s="277"/>
      <c r="B584" s="279">
        <v>30</v>
      </c>
      <c r="C584" s="91" t="s">
        <v>689</v>
      </c>
      <c r="D584" s="1" t="s">
        <v>1</v>
      </c>
      <c r="E584" s="293">
        <v>3549250</v>
      </c>
      <c r="F584" s="94">
        <v>177.91</v>
      </c>
      <c r="G584" s="196">
        <v>0</v>
      </c>
      <c r="H584" s="104" t="s">
        <v>800</v>
      </c>
      <c r="I584" s="104">
        <v>0</v>
      </c>
      <c r="J584" s="108" t="s">
        <v>137</v>
      </c>
      <c r="K584" s="108" t="s">
        <v>137</v>
      </c>
      <c r="L584" s="108" t="s">
        <v>137</v>
      </c>
    </row>
    <row r="585" spans="1:12" ht="15" customHeight="1" x14ac:dyDescent="0.2">
      <c r="A585" s="277"/>
      <c r="B585" s="279">
        <v>30</v>
      </c>
      <c r="C585" s="91" t="s">
        <v>690</v>
      </c>
      <c r="D585" s="1" t="s">
        <v>3</v>
      </c>
      <c r="E585" s="293">
        <v>3549300</v>
      </c>
      <c r="F585" s="94">
        <v>117.85</v>
      </c>
      <c r="G585" s="196">
        <v>0</v>
      </c>
      <c r="H585" s="104" t="s">
        <v>800</v>
      </c>
      <c r="I585" s="104">
        <v>0</v>
      </c>
      <c r="J585" s="108" t="s">
        <v>137</v>
      </c>
      <c r="K585" s="108" t="s">
        <v>137</v>
      </c>
      <c r="L585" s="108" t="s">
        <v>137</v>
      </c>
    </row>
    <row r="586" spans="1:12" ht="15" customHeight="1" x14ac:dyDescent="0.2">
      <c r="A586" s="277"/>
      <c r="B586" s="279">
        <v>30</v>
      </c>
      <c r="C586" s="91" t="s">
        <v>691</v>
      </c>
      <c r="D586" s="1" t="s">
        <v>51</v>
      </c>
      <c r="E586" s="293">
        <v>3549409</v>
      </c>
      <c r="F586" s="94">
        <v>412.27</v>
      </c>
      <c r="G586" s="196">
        <v>0</v>
      </c>
      <c r="H586" s="104" t="s">
        <v>800</v>
      </c>
      <c r="I586" s="104">
        <v>0</v>
      </c>
      <c r="J586" s="108" t="s">
        <v>137</v>
      </c>
      <c r="K586" s="108" t="s">
        <v>137</v>
      </c>
      <c r="L586" s="108" t="s">
        <v>137</v>
      </c>
    </row>
    <row r="587" spans="1:12" ht="15" customHeight="1" x14ac:dyDescent="0.2">
      <c r="A587" s="277"/>
      <c r="B587" s="279">
        <v>30</v>
      </c>
      <c r="C587" s="91" t="s">
        <v>692</v>
      </c>
      <c r="D587" s="1" t="s">
        <v>51</v>
      </c>
      <c r="E587" s="293">
        <v>3549508</v>
      </c>
      <c r="F587" s="94">
        <v>276.95999999999998</v>
      </c>
      <c r="G587" s="196">
        <v>0</v>
      </c>
      <c r="H587" s="104" t="s">
        <v>800</v>
      </c>
      <c r="I587" s="104">
        <v>0</v>
      </c>
      <c r="J587" s="108" t="s">
        <v>137</v>
      </c>
      <c r="K587" s="108" t="s">
        <v>137</v>
      </c>
      <c r="L587" s="108" t="s">
        <v>137</v>
      </c>
    </row>
    <row r="588" spans="1:12" ht="15" customHeight="1" x14ac:dyDescent="0.2">
      <c r="A588" s="277"/>
      <c r="B588" s="279">
        <v>30</v>
      </c>
      <c r="C588" s="91" t="s">
        <v>693</v>
      </c>
      <c r="D588" s="1" t="s">
        <v>6</v>
      </c>
      <c r="E588" s="293">
        <v>3549607</v>
      </c>
      <c r="F588" s="94">
        <v>570.63</v>
      </c>
      <c r="G588" s="196">
        <v>0</v>
      </c>
      <c r="H588" s="104" t="s">
        <v>800</v>
      </c>
      <c r="I588" s="104">
        <v>0</v>
      </c>
      <c r="J588" s="108" t="s">
        <v>137</v>
      </c>
      <c r="K588" s="108" t="s">
        <v>137</v>
      </c>
      <c r="L588" s="108" t="s">
        <v>137</v>
      </c>
    </row>
    <row r="589" spans="1:12" ht="15" customHeight="1" x14ac:dyDescent="0.2">
      <c r="A589" s="277"/>
      <c r="B589" s="279">
        <v>30</v>
      </c>
      <c r="C589" s="91" t="s">
        <v>694</v>
      </c>
      <c r="D589" s="1" t="s">
        <v>15</v>
      </c>
      <c r="E589" s="293">
        <v>3549706</v>
      </c>
      <c r="F589" s="94">
        <v>419.02</v>
      </c>
      <c r="G589" s="196">
        <v>0</v>
      </c>
      <c r="H589" s="104" t="s">
        <v>800</v>
      </c>
      <c r="I589" s="104">
        <v>0</v>
      </c>
      <c r="J589" s="108" t="s">
        <v>137</v>
      </c>
      <c r="K589" s="108" t="s">
        <v>137</v>
      </c>
      <c r="L589" s="108" t="s">
        <v>137</v>
      </c>
    </row>
    <row r="590" spans="1:12" ht="15" customHeight="1" x14ac:dyDescent="0.2">
      <c r="A590" s="277"/>
      <c r="B590" s="279">
        <v>30</v>
      </c>
      <c r="C590" s="91" t="s">
        <v>695</v>
      </c>
      <c r="D590" s="1" t="s">
        <v>17</v>
      </c>
      <c r="E590" s="293">
        <v>3549805</v>
      </c>
      <c r="F590" s="94">
        <v>431.31</v>
      </c>
      <c r="G590" s="196">
        <v>0.46106427466520972</v>
      </c>
      <c r="H590" s="104" t="s">
        <v>800</v>
      </c>
      <c r="I590" s="104">
        <v>0</v>
      </c>
      <c r="J590" s="108" t="s">
        <v>137</v>
      </c>
      <c r="K590" s="108" t="s">
        <v>137</v>
      </c>
      <c r="L590" s="108" t="s">
        <v>137</v>
      </c>
    </row>
    <row r="591" spans="1:12" ht="15" customHeight="1" x14ac:dyDescent="0.2">
      <c r="A591" s="277"/>
      <c r="B591" s="279">
        <v>30</v>
      </c>
      <c r="C591" s="91" t="s">
        <v>696</v>
      </c>
      <c r="D591" s="1" t="s">
        <v>6</v>
      </c>
      <c r="E591" s="293">
        <v>3549904</v>
      </c>
      <c r="F591" s="94">
        <v>1099.6099999999999</v>
      </c>
      <c r="G591" s="196">
        <v>0.14705709344595946</v>
      </c>
      <c r="H591" s="104" t="s">
        <v>800</v>
      </c>
      <c r="I591" s="104">
        <v>0</v>
      </c>
      <c r="J591" s="108" t="s">
        <v>137</v>
      </c>
      <c r="K591" s="108" t="s">
        <v>137</v>
      </c>
      <c r="L591" s="108" t="s">
        <v>137</v>
      </c>
    </row>
    <row r="592" spans="1:12" ht="15" customHeight="1" x14ac:dyDescent="0.2">
      <c r="A592" s="277"/>
      <c r="B592" s="279">
        <v>30</v>
      </c>
      <c r="C592" s="91" t="s">
        <v>697</v>
      </c>
      <c r="D592" s="1" t="s">
        <v>12</v>
      </c>
      <c r="E592" s="293">
        <v>3549953</v>
      </c>
      <c r="F592" s="94">
        <v>186.71</v>
      </c>
      <c r="G592" s="196">
        <v>0</v>
      </c>
      <c r="H592" s="104" t="s">
        <v>800</v>
      </c>
      <c r="I592" s="104">
        <v>0</v>
      </c>
      <c r="J592" s="108" t="s">
        <v>137</v>
      </c>
      <c r="K592" s="108" t="s">
        <v>137</v>
      </c>
      <c r="L592" s="108" t="s">
        <v>137</v>
      </c>
    </row>
    <row r="593" spans="1:12" ht="15" customHeight="1" x14ac:dyDescent="0.2">
      <c r="A593" s="277"/>
      <c r="B593" s="279">
        <v>30</v>
      </c>
      <c r="C593" s="91" t="s">
        <v>698</v>
      </c>
      <c r="D593" s="1" t="s">
        <v>6</v>
      </c>
      <c r="E593" s="293">
        <v>3550001</v>
      </c>
      <c r="F593" s="94">
        <v>617.15</v>
      </c>
      <c r="G593" s="196">
        <v>0</v>
      </c>
      <c r="H593" s="104" t="s">
        <v>800</v>
      </c>
      <c r="I593" s="104">
        <v>40</v>
      </c>
      <c r="J593" s="108" t="s">
        <v>137</v>
      </c>
      <c r="K593" s="108" t="s">
        <v>137</v>
      </c>
      <c r="L593" s="108" t="s">
        <v>137</v>
      </c>
    </row>
    <row r="594" spans="1:12" ht="15" customHeight="1" x14ac:dyDescent="0.2">
      <c r="A594" s="277"/>
      <c r="B594" s="279">
        <v>30</v>
      </c>
      <c r="C594" s="91" t="s">
        <v>699</v>
      </c>
      <c r="D594" s="1" t="s">
        <v>10</v>
      </c>
      <c r="E594" s="293">
        <v>3550100</v>
      </c>
      <c r="F594" s="94">
        <v>651.04</v>
      </c>
      <c r="G594" s="196">
        <v>0</v>
      </c>
      <c r="H594" s="104" t="s">
        <v>800</v>
      </c>
      <c r="I594" s="104">
        <v>0</v>
      </c>
      <c r="J594" s="108" t="s">
        <v>137</v>
      </c>
      <c r="K594" s="108" t="s">
        <v>137</v>
      </c>
      <c r="L594" s="108" t="s">
        <v>137</v>
      </c>
    </row>
    <row r="595" spans="1:12" ht="15" customHeight="1" x14ac:dyDescent="0.2">
      <c r="A595" s="277"/>
      <c r="B595" s="279">
        <v>30</v>
      </c>
      <c r="C595" s="91" t="s">
        <v>700</v>
      </c>
      <c r="D595" s="1" t="s">
        <v>8</v>
      </c>
      <c r="E595" s="293">
        <v>3550209</v>
      </c>
      <c r="F595" s="94">
        <v>930.01</v>
      </c>
      <c r="G595" s="196">
        <v>0</v>
      </c>
      <c r="H595" s="104" t="s">
        <v>800</v>
      </c>
      <c r="I595" s="104">
        <v>0</v>
      </c>
      <c r="J595" s="108" t="s">
        <v>137</v>
      </c>
      <c r="K595" s="108" t="s">
        <v>137</v>
      </c>
      <c r="L595" s="108" t="s">
        <v>137</v>
      </c>
    </row>
    <row r="596" spans="1:12" ht="15" customHeight="1" x14ac:dyDescent="0.2">
      <c r="A596" s="277"/>
      <c r="B596" s="279">
        <v>30</v>
      </c>
      <c r="C596" s="91" t="s">
        <v>701</v>
      </c>
      <c r="D596" s="1" t="s">
        <v>16</v>
      </c>
      <c r="E596" s="293">
        <v>3550308</v>
      </c>
      <c r="F596" s="94">
        <v>1522.99</v>
      </c>
      <c r="G596" s="196">
        <v>6.873559667051643E-2</v>
      </c>
      <c r="H596" s="104" t="s">
        <v>800</v>
      </c>
      <c r="I596" s="104">
        <v>0</v>
      </c>
      <c r="J596" s="108" t="s">
        <v>137</v>
      </c>
      <c r="K596" s="108" t="s">
        <v>137</v>
      </c>
      <c r="L596" s="108" t="s">
        <v>137</v>
      </c>
    </row>
    <row r="597" spans="1:12" ht="15" customHeight="1" x14ac:dyDescent="0.2">
      <c r="A597" s="277"/>
      <c r="B597" s="279">
        <v>30</v>
      </c>
      <c r="C597" s="91" t="s">
        <v>702</v>
      </c>
      <c r="D597" s="1" t="s">
        <v>9</v>
      </c>
      <c r="E597" s="293">
        <v>3550407</v>
      </c>
      <c r="F597" s="94">
        <v>618.20000000000005</v>
      </c>
      <c r="G597" s="196">
        <v>0</v>
      </c>
      <c r="H597" s="104" t="s">
        <v>800</v>
      </c>
      <c r="I597" s="104">
        <v>0</v>
      </c>
      <c r="J597" s="108" t="s">
        <v>137</v>
      </c>
      <c r="K597" s="108" t="s">
        <v>137</v>
      </c>
      <c r="L597" s="108" t="s">
        <v>137</v>
      </c>
    </row>
    <row r="598" spans="1:12" ht="15" customHeight="1" x14ac:dyDescent="0.2">
      <c r="A598" s="277"/>
      <c r="B598" s="279">
        <v>30</v>
      </c>
      <c r="C598" s="91" t="s">
        <v>703</v>
      </c>
      <c r="D598" s="1" t="s">
        <v>7</v>
      </c>
      <c r="E598" s="293">
        <v>3550506</v>
      </c>
      <c r="F598" s="94">
        <v>731.02</v>
      </c>
      <c r="G598" s="196">
        <v>0</v>
      </c>
      <c r="H598" s="104" t="s">
        <v>800</v>
      </c>
      <c r="I598" s="104">
        <v>0</v>
      </c>
      <c r="J598" s="108" t="s">
        <v>137</v>
      </c>
      <c r="K598" s="108" t="s">
        <v>137</v>
      </c>
      <c r="L598" s="108" t="s">
        <v>137</v>
      </c>
    </row>
    <row r="599" spans="1:12" ht="15" customHeight="1" x14ac:dyDescent="0.2">
      <c r="A599" s="277"/>
      <c r="B599" s="279">
        <v>30</v>
      </c>
      <c r="C599" s="91" t="s">
        <v>704</v>
      </c>
      <c r="D599" s="1" t="s">
        <v>54</v>
      </c>
      <c r="E599" s="293">
        <v>3550605</v>
      </c>
      <c r="F599" s="94">
        <v>307.55</v>
      </c>
      <c r="G599" s="196">
        <v>0</v>
      </c>
      <c r="H599" s="104" t="s">
        <v>800</v>
      </c>
      <c r="I599" s="104">
        <v>790</v>
      </c>
      <c r="J599" s="108" t="s">
        <v>137</v>
      </c>
      <c r="K599" s="108" t="s">
        <v>137</v>
      </c>
      <c r="L599" s="108" t="s">
        <v>137</v>
      </c>
    </row>
    <row r="600" spans="1:12" ht="15" customHeight="1" x14ac:dyDescent="0.2">
      <c r="A600" s="277"/>
      <c r="B600" s="279">
        <v>30</v>
      </c>
      <c r="C600" s="91" t="s">
        <v>705</v>
      </c>
      <c r="D600" s="1" t="s">
        <v>13</v>
      </c>
      <c r="E600" s="293">
        <v>3550704</v>
      </c>
      <c r="F600" s="94">
        <v>403.34</v>
      </c>
      <c r="G600" s="196">
        <v>0</v>
      </c>
      <c r="H600" s="104" t="s">
        <v>800</v>
      </c>
      <c r="I600" s="104">
        <v>0</v>
      </c>
      <c r="J600" s="108" t="s">
        <v>137</v>
      </c>
      <c r="K600" s="108" t="s">
        <v>137</v>
      </c>
      <c r="L600" s="108" t="s">
        <v>137</v>
      </c>
    </row>
    <row r="601" spans="1:12" ht="15" customHeight="1" x14ac:dyDescent="0.2">
      <c r="A601" s="277"/>
      <c r="B601" s="279">
        <v>30</v>
      </c>
      <c r="C601" s="91" t="s">
        <v>706</v>
      </c>
      <c r="D601" s="1" t="s">
        <v>15</v>
      </c>
      <c r="E601" s="293">
        <v>3550803</v>
      </c>
      <c r="F601" s="94">
        <v>252.18</v>
      </c>
      <c r="G601" s="196">
        <v>0</v>
      </c>
      <c r="H601" s="104" t="s">
        <v>800</v>
      </c>
      <c r="I601" s="104">
        <v>0</v>
      </c>
      <c r="J601" s="108" t="s">
        <v>137</v>
      </c>
      <c r="K601" s="108" t="s">
        <v>137</v>
      </c>
      <c r="L601" s="108" t="s">
        <v>137</v>
      </c>
    </row>
    <row r="602" spans="1:12" ht="15" customHeight="1" x14ac:dyDescent="0.2">
      <c r="A602" s="277"/>
      <c r="B602" s="279">
        <v>30</v>
      </c>
      <c r="C602" s="91" t="s">
        <v>707</v>
      </c>
      <c r="D602" s="1" t="s">
        <v>15</v>
      </c>
      <c r="E602" s="293">
        <v>3550902</v>
      </c>
      <c r="F602" s="94">
        <v>617.96</v>
      </c>
      <c r="G602" s="196">
        <v>0</v>
      </c>
      <c r="H602" s="104" t="s">
        <v>800</v>
      </c>
      <c r="I602" s="104">
        <v>0</v>
      </c>
      <c r="J602" s="108" t="s">
        <v>137</v>
      </c>
      <c r="K602" s="108" t="s">
        <v>137</v>
      </c>
      <c r="L602" s="108" t="s">
        <v>137</v>
      </c>
    </row>
    <row r="603" spans="1:12" ht="15" customHeight="1" x14ac:dyDescent="0.2">
      <c r="A603" s="277"/>
      <c r="B603" s="279">
        <v>30</v>
      </c>
      <c r="C603" s="91" t="s">
        <v>708</v>
      </c>
      <c r="D603" s="1" t="s">
        <v>14</v>
      </c>
      <c r="E603" s="293">
        <v>3551009</v>
      </c>
      <c r="F603" s="94">
        <v>148.41999999999999</v>
      </c>
      <c r="G603" s="196">
        <v>0</v>
      </c>
      <c r="H603" s="104" t="s">
        <v>800</v>
      </c>
      <c r="I603" s="104">
        <v>0</v>
      </c>
      <c r="J603" s="108" t="s">
        <v>137</v>
      </c>
      <c r="K603" s="108" t="s">
        <v>137</v>
      </c>
      <c r="L603" s="108" t="s">
        <v>137</v>
      </c>
    </row>
    <row r="604" spans="1:12" ht="15" customHeight="1" x14ac:dyDescent="0.2">
      <c r="A604" s="277"/>
      <c r="B604" s="279">
        <v>30</v>
      </c>
      <c r="C604" s="91" t="s">
        <v>709</v>
      </c>
      <c r="D604" s="1" t="s">
        <v>54</v>
      </c>
      <c r="E604" s="293">
        <v>3551108</v>
      </c>
      <c r="F604" s="94">
        <v>354.46</v>
      </c>
      <c r="G604" s="196">
        <v>0</v>
      </c>
      <c r="H604" s="104" t="s">
        <v>800</v>
      </c>
      <c r="I604" s="104">
        <v>0</v>
      </c>
      <c r="J604" s="108" t="s">
        <v>137</v>
      </c>
      <c r="K604" s="108" t="s">
        <v>137</v>
      </c>
      <c r="L604" s="108" t="s">
        <v>137</v>
      </c>
    </row>
    <row r="605" spans="1:12" ht="15" customHeight="1" x14ac:dyDescent="0.2">
      <c r="A605" s="277"/>
      <c r="B605" s="279">
        <v>30</v>
      </c>
      <c r="C605" s="91" t="s">
        <v>710</v>
      </c>
      <c r="D605" s="1" t="s">
        <v>8</v>
      </c>
      <c r="E605" s="293">
        <v>3551207</v>
      </c>
      <c r="F605" s="94">
        <v>141.51</v>
      </c>
      <c r="G605" s="196">
        <v>0</v>
      </c>
      <c r="H605" s="104" t="s">
        <v>800</v>
      </c>
      <c r="I605" s="104">
        <v>0</v>
      </c>
      <c r="J605" s="108" t="s">
        <v>137</v>
      </c>
      <c r="K605" s="108" t="s">
        <v>137</v>
      </c>
      <c r="L605" s="108" t="s">
        <v>137</v>
      </c>
    </row>
    <row r="606" spans="1:12" ht="15" customHeight="1" x14ac:dyDescent="0.2">
      <c r="A606" s="277"/>
      <c r="B606" s="279">
        <v>30</v>
      </c>
      <c r="C606" s="91" t="s">
        <v>711</v>
      </c>
      <c r="D606" s="1" t="s">
        <v>1</v>
      </c>
      <c r="E606" s="293">
        <v>3551306</v>
      </c>
      <c r="F606" s="94">
        <v>168.11</v>
      </c>
      <c r="G606" s="196">
        <v>0</v>
      </c>
      <c r="H606" s="104" t="s">
        <v>800</v>
      </c>
      <c r="I606" s="104">
        <v>0</v>
      </c>
      <c r="J606" s="108" t="s">
        <v>137</v>
      </c>
      <c r="K606" s="108" t="s">
        <v>137</v>
      </c>
      <c r="L606" s="108" t="s">
        <v>137</v>
      </c>
    </row>
    <row r="607" spans="1:12" ht="15" customHeight="1" x14ac:dyDescent="0.2">
      <c r="A607" s="277"/>
      <c r="B607" s="279">
        <v>30</v>
      </c>
      <c r="C607" s="91" t="s">
        <v>712</v>
      </c>
      <c r="D607" s="1" t="s">
        <v>15</v>
      </c>
      <c r="E607" s="293">
        <v>3551405</v>
      </c>
      <c r="F607" s="94">
        <v>282.85000000000002</v>
      </c>
      <c r="G607" s="196">
        <v>0</v>
      </c>
      <c r="H607" s="104" t="s">
        <v>800</v>
      </c>
      <c r="I607" s="104">
        <v>0</v>
      </c>
      <c r="J607" s="108" t="s">
        <v>137</v>
      </c>
      <c r="K607" s="108" t="s">
        <v>137</v>
      </c>
      <c r="L607" s="108" t="s">
        <v>137</v>
      </c>
    </row>
    <row r="608" spans="1:12" ht="15" customHeight="1" x14ac:dyDescent="0.2">
      <c r="A608" s="277"/>
      <c r="B608" s="279">
        <v>30</v>
      </c>
      <c r="C608" s="91" t="s">
        <v>713</v>
      </c>
      <c r="D608" s="1" t="s">
        <v>18</v>
      </c>
      <c r="E608" s="293">
        <v>3551603</v>
      </c>
      <c r="F608" s="94">
        <v>203.01</v>
      </c>
      <c r="G608" s="196">
        <v>0</v>
      </c>
      <c r="H608" s="104" t="s">
        <v>800</v>
      </c>
      <c r="I608" s="104">
        <v>0</v>
      </c>
      <c r="J608" s="108" t="s">
        <v>137</v>
      </c>
      <c r="K608" s="108" t="s">
        <v>137</v>
      </c>
      <c r="L608" s="108" t="s">
        <v>137</v>
      </c>
    </row>
    <row r="609" spans="1:12" ht="15" customHeight="1" x14ac:dyDescent="0.2">
      <c r="A609" s="277"/>
      <c r="B609" s="279">
        <v>30</v>
      </c>
      <c r="C609" s="91" t="s">
        <v>714</v>
      </c>
      <c r="D609" s="1" t="s">
        <v>15</v>
      </c>
      <c r="E609" s="293">
        <v>3551504</v>
      </c>
      <c r="F609" s="94">
        <v>125.74</v>
      </c>
      <c r="G609" s="196">
        <v>0</v>
      </c>
      <c r="H609" s="104" t="s">
        <v>800</v>
      </c>
      <c r="I609" s="104">
        <v>0</v>
      </c>
      <c r="J609" s="108" t="s">
        <v>137</v>
      </c>
      <c r="K609" s="108" t="s">
        <v>137</v>
      </c>
      <c r="L609" s="108" t="s">
        <v>137</v>
      </c>
    </row>
    <row r="610" spans="1:12" ht="15" customHeight="1" x14ac:dyDescent="0.2">
      <c r="A610" s="277"/>
      <c r="B610" s="279">
        <v>30</v>
      </c>
      <c r="C610" s="91" t="s">
        <v>715</v>
      </c>
      <c r="D610" s="1" t="s">
        <v>18</v>
      </c>
      <c r="E610" s="293">
        <v>3551702</v>
      </c>
      <c r="F610" s="94">
        <v>402.8</v>
      </c>
      <c r="G610" s="196">
        <v>0.84806133179551546</v>
      </c>
      <c r="H610" s="104" t="s">
        <v>800</v>
      </c>
      <c r="I610" s="104">
        <v>0</v>
      </c>
      <c r="J610" s="108" t="s">
        <v>137</v>
      </c>
      <c r="K610" s="108" t="s">
        <v>137</v>
      </c>
      <c r="L610" s="108" t="s">
        <v>137</v>
      </c>
    </row>
    <row r="611" spans="1:12" ht="15" customHeight="1" x14ac:dyDescent="0.2">
      <c r="A611" s="277"/>
      <c r="B611" s="279">
        <v>30</v>
      </c>
      <c r="C611" s="91" t="s">
        <v>716</v>
      </c>
      <c r="D611" s="1" t="s">
        <v>12</v>
      </c>
      <c r="E611" s="293">
        <v>3551801</v>
      </c>
      <c r="F611" s="94">
        <v>1052.1099999999999</v>
      </c>
      <c r="G611" s="196">
        <v>7.8864353312302837</v>
      </c>
      <c r="H611" s="104" t="s">
        <v>800</v>
      </c>
      <c r="I611" s="104">
        <v>0</v>
      </c>
      <c r="J611" s="108" t="s">
        <v>137</v>
      </c>
      <c r="K611" s="108" t="s">
        <v>137</v>
      </c>
      <c r="L611" s="108" t="s">
        <v>137</v>
      </c>
    </row>
    <row r="612" spans="1:12" ht="15" customHeight="1" x14ac:dyDescent="0.2">
      <c r="A612" s="277"/>
      <c r="B612" s="279">
        <v>30</v>
      </c>
      <c r="C612" s="91" t="s">
        <v>717</v>
      </c>
      <c r="D612" s="1" t="s">
        <v>17</v>
      </c>
      <c r="E612" s="293">
        <v>3551900</v>
      </c>
      <c r="F612" s="94">
        <v>140.4</v>
      </c>
      <c r="G612" s="196">
        <v>0</v>
      </c>
      <c r="H612" s="104" t="s">
        <v>800</v>
      </c>
      <c r="I612" s="104">
        <v>0</v>
      </c>
      <c r="J612" s="108" t="s">
        <v>137</v>
      </c>
      <c r="K612" s="108" t="s">
        <v>137</v>
      </c>
      <c r="L612" s="108" t="s">
        <v>137</v>
      </c>
    </row>
    <row r="613" spans="1:12" ht="15" customHeight="1" x14ac:dyDescent="0.2">
      <c r="A613" s="277"/>
      <c r="B613" s="279">
        <v>30</v>
      </c>
      <c r="C613" s="91" t="s">
        <v>718</v>
      </c>
      <c r="D613" s="1" t="s">
        <v>6</v>
      </c>
      <c r="E613" s="293">
        <v>3552007</v>
      </c>
      <c r="F613" s="94">
        <v>414.7</v>
      </c>
      <c r="G613" s="196">
        <v>0</v>
      </c>
      <c r="H613" s="104" t="s">
        <v>800</v>
      </c>
      <c r="I613" s="104">
        <v>0</v>
      </c>
      <c r="J613" s="108" t="s">
        <v>137</v>
      </c>
      <c r="K613" s="108" t="s">
        <v>137</v>
      </c>
      <c r="L613" s="108" t="s">
        <v>137</v>
      </c>
    </row>
    <row r="614" spans="1:12" ht="15" customHeight="1" x14ac:dyDescent="0.2">
      <c r="A614" s="277"/>
      <c r="B614" s="279">
        <v>30</v>
      </c>
      <c r="C614" s="91" t="s">
        <v>719</v>
      </c>
      <c r="D614" s="1" t="s">
        <v>18</v>
      </c>
      <c r="E614" s="293">
        <v>3552106</v>
      </c>
      <c r="F614" s="94">
        <v>448.07</v>
      </c>
      <c r="G614" s="196">
        <v>0</v>
      </c>
      <c r="H614" s="104" t="s">
        <v>800</v>
      </c>
      <c r="I614" s="104">
        <v>6</v>
      </c>
      <c r="J614" s="108" t="s">
        <v>137</v>
      </c>
      <c r="K614" s="108" t="s">
        <v>137</v>
      </c>
      <c r="L614" s="108" t="s">
        <v>137</v>
      </c>
    </row>
    <row r="615" spans="1:12" ht="15" customHeight="1" x14ac:dyDescent="0.2">
      <c r="A615" s="277"/>
      <c r="B615" s="279">
        <v>30</v>
      </c>
      <c r="C615" s="91" t="s">
        <v>720</v>
      </c>
      <c r="D615" s="1" t="s">
        <v>54</v>
      </c>
      <c r="E615" s="293">
        <v>3552205</v>
      </c>
      <c r="F615" s="94">
        <v>449.12</v>
      </c>
      <c r="G615" s="196">
        <v>0.1585917056537943</v>
      </c>
      <c r="H615" s="104" t="s">
        <v>800</v>
      </c>
      <c r="I615" s="104">
        <v>0</v>
      </c>
      <c r="J615" s="108" t="s">
        <v>137</v>
      </c>
      <c r="K615" s="108" t="s">
        <v>137</v>
      </c>
      <c r="L615" s="108" t="s">
        <v>137</v>
      </c>
    </row>
    <row r="616" spans="1:12" ht="15" customHeight="1" x14ac:dyDescent="0.2">
      <c r="A616" s="277"/>
      <c r="B616" s="279">
        <v>30</v>
      </c>
      <c r="C616" s="91" t="s">
        <v>721</v>
      </c>
      <c r="D616" s="1" t="s">
        <v>2</v>
      </c>
      <c r="E616" s="293">
        <v>3552304</v>
      </c>
      <c r="F616" s="94">
        <v>590.67999999999995</v>
      </c>
      <c r="G616" s="196">
        <v>0</v>
      </c>
      <c r="H616" s="104" t="s">
        <v>800</v>
      </c>
      <c r="I616" s="104">
        <v>0</v>
      </c>
      <c r="J616" s="108" t="s">
        <v>137</v>
      </c>
      <c r="K616" s="108" t="s">
        <v>137</v>
      </c>
      <c r="L616" s="108" t="s">
        <v>137</v>
      </c>
    </row>
    <row r="617" spans="1:12" ht="15" customHeight="1" x14ac:dyDescent="0.2">
      <c r="A617" s="277"/>
      <c r="B617" s="279">
        <v>30</v>
      </c>
      <c r="C617" s="91" t="s">
        <v>722</v>
      </c>
      <c r="D617" s="1" t="s">
        <v>9</v>
      </c>
      <c r="E617" s="293">
        <v>3552403</v>
      </c>
      <c r="F617" s="94">
        <v>153.03</v>
      </c>
      <c r="G617" s="196">
        <v>0</v>
      </c>
      <c r="H617" s="104" t="s">
        <v>800</v>
      </c>
      <c r="I617" s="104">
        <v>0</v>
      </c>
      <c r="J617" s="108" t="s">
        <v>137</v>
      </c>
      <c r="K617" s="108" t="s">
        <v>137</v>
      </c>
      <c r="L617" s="108" t="s">
        <v>137</v>
      </c>
    </row>
    <row r="618" spans="1:12" ht="15" customHeight="1" x14ac:dyDescent="0.2">
      <c r="A618" s="277"/>
      <c r="B618" s="279">
        <v>30</v>
      </c>
      <c r="C618" s="91" t="s">
        <v>723</v>
      </c>
      <c r="D618" s="1" t="s">
        <v>1</v>
      </c>
      <c r="E618" s="293">
        <v>3552551</v>
      </c>
      <c r="F618" s="94">
        <v>327.89</v>
      </c>
      <c r="G618" s="196">
        <v>0</v>
      </c>
      <c r="H618" s="104" t="s">
        <v>800</v>
      </c>
      <c r="I618" s="104">
        <v>0</v>
      </c>
      <c r="J618" s="108" t="s">
        <v>137</v>
      </c>
      <c r="K618" s="108" t="s">
        <v>137</v>
      </c>
      <c r="L618" s="108" t="s">
        <v>137</v>
      </c>
    </row>
    <row r="619" spans="1:12" ht="15" customHeight="1" x14ac:dyDescent="0.2">
      <c r="A619" s="277"/>
      <c r="B619" s="279">
        <v>30</v>
      </c>
      <c r="C619" s="91" t="s">
        <v>724</v>
      </c>
      <c r="D619" s="1" t="s">
        <v>16</v>
      </c>
      <c r="E619" s="293">
        <v>3552502</v>
      </c>
      <c r="F619" s="94">
        <v>205.87</v>
      </c>
      <c r="G619" s="196">
        <v>0.35762053600165938</v>
      </c>
      <c r="H619" s="104" t="s">
        <v>800</v>
      </c>
      <c r="I619" s="104">
        <v>0</v>
      </c>
      <c r="J619" s="108" t="s">
        <v>137</v>
      </c>
      <c r="K619" s="108" t="s">
        <v>137</v>
      </c>
      <c r="L619" s="108" t="s">
        <v>137</v>
      </c>
    </row>
    <row r="620" spans="1:12" ht="15" customHeight="1" x14ac:dyDescent="0.2">
      <c r="A620" s="277"/>
      <c r="B620" s="279">
        <v>30</v>
      </c>
      <c r="C620" s="91" t="s">
        <v>725</v>
      </c>
      <c r="D620" s="1" t="s">
        <v>17</v>
      </c>
      <c r="E620" s="293">
        <v>3552601</v>
      </c>
      <c r="F620" s="94">
        <v>345.6</v>
      </c>
      <c r="G620" s="196">
        <v>0</v>
      </c>
      <c r="H620" s="104" t="s">
        <v>800</v>
      </c>
      <c r="I620" s="104">
        <v>0</v>
      </c>
      <c r="J620" s="108" t="s">
        <v>137</v>
      </c>
      <c r="K620" s="108" t="s">
        <v>137</v>
      </c>
      <c r="L620" s="108" t="s">
        <v>137</v>
      </c>
    </row>
    <row r="621" spans="1:12" ht="15" customHeight="1" x14ac:dyDescent="0.2">
      <c r="A621" s="277"/>
      <c r="B621" s="279">
        <v>30</v>
      </c>
      <c r="C621" s="91" t="s">
        <v>726</v>
      </c>
      <c r="D621" s="1" t="s">
        <v>10</v>
      </c>
      <c r="E621" s="293">
        <v>3552700</v>
      </c>
      <c r="F621" s="94">
        <v>366.46</v>
      </c>
      <c r="G621" s="196">
        <v>0</v>
      </c>
      <c r="H621" s="104" t="s">
        <v>800</v>
      </c>
      <c r="I621" s="104">
        <v>0</v>
      </c>
      <c r="J621" s="108" t="s">
        <v>137</v>
      </c>
      <c r="K621" s="108" t="s">
        <v>137</v>
      </c>
      <c r="L621" s="108" t="s">
        <v>137</v>
      </c>
    </row>
    <row r="622" spans="1:12" ht="15" customHeight="1" x14ac:dyDescent="0.2">
      <c r="A622" s="277"/>
      <c r="B622" s="279">
        <v>30</v>
      </c>
      <c r="C622" s="91" t="s">
        <v>727</v>
      </c>
      <c r="D622" s="1" t="s">
        <v>16</v>
      </c>
      <c r="E622" s="293">
        <v>3552809</v>
      </c>
      <c r="F622" s="94">
        <v>20.48</v>
      </c>
      <c r="G622" s="196">
        <v>0</v>
      </c>
      <c r="H622" s="104" t="s">
        <v>800</v>
      </c>
      <c r="I622" s="104">
        <v>0</v>
      </c>
      <c r="J622" s="108" t="s">
        <v>137</v>
      </c>
      <c r="K622" s="108" t="s">
        <v>137</v>
      </c>
      <c r="L622" s="108" t="s">
        <v>137</v>
      </c>
    </row>
    <row r="623" spans="1:12" ht="15" customHeight="1" x14ac:dyDescent="0.2">
      <c r="A623" s="277"/>
      <c r="B623" s="279">
        <v>30</v>
      </c>
      <c r="C623" s="91" t="s">
        <v>728</v>
      </c>
      <c r="D623" s="1" t="s">
        <v>5</v>
      </c>
      <c r="E623" s="293">
        <v>3552908</v>
      </c>
      <c r="F623" s="94">
        <v>608.30999999999995</v>
      </c>
      <c r="G623" s="196">
        <v>0</v>
      </c>
      <c r="H623" s="104" t="s">
        <v>800</v>
      </c>
      <c r="I623" s="104">
        <v>0</v>
      </c>
      <c r="J623" s="108" t="s">
        <v>137</v>
      </c>
      <c r="K623" s="108" t="s">
        <v>137</v>
      </c>
      <c r="L623" s="108" t="s">
        <v>137</v>
      </c>
    </row>
    <row r="624" spans="1:12" ht="15" customHeight="1" x14ac:dyDescent="0.2">
      <c r="A624" s="277"/>
      <c r="B624" s="279">
        <v>30</v>
      </c>
      <c r="C624" s="91" t="s">
        <v>729</v>
      </c>
      <c r="D624" s="1" t="s">
        <v>8</v>
      </c>
      <c r="E624" s="293">
        <v>3553005</v>
      </c>
      <c r="F624" s="94">
        <v>145.80000000000001</v>
      </c>
      <c r="G624" s="196">
        <v>0</v>
      </c>
      <c r="H624" s="104" t="s">
        <v>800</v>
      </c>
      <c r="I624" s="104">
        <v>0</v>
      </c>
      <c r="J624" s="108" t="s">
        <v>137</v>
      </c>
      <c r="K624" s="108" t="s">
        <v>137</v>
      </c>
      <c r="L624" s="108" t="s">
        <v>137</v>
      </c>
    </row>
    <row r="625" spans="1:12" ht="15" customHeight="1" x14ac:dyDescent="0.2">
      <c r="A625" s="277"/>
      <c r="B625" s="279">
        <v>30</v>
      </c>
      <c r="C625" s="91" t="s">
        <v>730</v>
      </c>
      <c r="D625" s="1" t="s">
        <v>17</v>
      </c>
      <c r="E625" s="293">
        <v>3553104</v>
      </c>
      <c r="F625" s="94">
        <v>106.93</v>
      </c>
      <c r="G625" s="196">
        <v>0</v>
      </c>
      <c r="H625" s="104" t="s">
        <v>800</v>
      </c>
      <c r="I625" s="104">
        <v>0</v>
      </c>
      <c r="J625" s="108" t="s">
        <v>137</v>
      </c>
      <c r="K625" s="108" t="s">
        <v>137</v>
      </c>
      <c r="L625" s="108" t="s">
        <v>137</v>
      </c>
    </row>
    <row r="626" spans="1:12" ht="15" customHeight="1" x14ac:dyDescent="0.2">
      <c r="A626" s="277"/>
      <c r="B626" s="279">
        <v>30</v>
      </c>
      <c r="C626" s="91" t="s">
        <v>731</v>
      </c>
      <c r="D626" s="1" t="s">
        <v>17</v>
      </c>
      <c r="E626" s="293">
        <v>3553203</v>
      </c>
      <c r="F626" s="94">
        <v>132.16</v>
      </c>
      <c r="G626" s="196">
        <v>0</v>
      </c>
      <c r="H626" s="104" t="s">
        <v>800</v>
      </c>
      <c r="I626" s="104">
        <v>0</v>
      </c>
      <c r="J626" s="108" t="s">
        <v>137</v>
      </c>
      <c r="K626" s="108" t="s">
        <v>137</v>
      </c>
      <c r="L626" s="108" t="s">
        <v>137</v>
      </c>
    </row>
    <row r="627" spans="1:12" ht="15" customHeight="1" x14ac:dyDescent="0.2">
      <c r="A627" s="277"/>
      <c r="B627" s="279">
        <v>30</v>
      </c>
      <c r="C627" s="91" t="s">
        <v>732</v>
      </c>
      <c r="D627" s="1" t="s">
        <v>15</v>
      </c>
      <c r="E627" s="293">
        <v>3553302</v>
      </c>
      <c r="F627" s="94">
        <v>561.57000000000005</v>
      </c>
      <c r="G627" s="196">
        <v>0</v>
      </c>
      <c r="H627" s="104" t="s">
        <v>800</v>
      </c>
      <c r="I627" s="104">
        <v>0</v>
      </c>
      <c r="J627" s="108" t="s">
        <v>137</v>
      </c>
      <c r="K627" s="108" t="s">
        <v>137</v>
      </c>
      <c r="L627" s="108" t="s">
        <v>137</v>
      </c>
    </row>
    <row r="628" spans="1:12" ht="15" customHeight="1" x14ac:dyDescent="0.2">
      <c r="A628" s="277"/>
      <c r="B628" s="279">
        <v>30</v>
      </c>
      <c r="C628" s="91" t="s">
        <v>733</v>
      </c>
      <c r="D628" s="1" t="s">
        <v>17</v>
      </c>
      <c r="E628" s="293">
        <v>3553401</v>
      </c>
      <c r="F628" s="94">
        <v>745.23</v>
      </c>
      <c r="G628" s="196">
        <v>0</v>
      </c>
      <c r="H628" s="104" t="s">
        <v>800</v>
      </c>
      <c r="I628" s="104">
        <v>0</v>
      </c>
      <c r="J628" s="108" t="s">
        <v>137</v>
      </c>
      <c r="K628" s="108" t="s">
        <v>137</v>
      </c>
      <c r="L628" s="108" t="s">
        <v>137</v>
      </c>
    </row>
    <row r="629" spans="1:12" ht="15" customHeight="1" x14ac:dyDescent="0.2">
      <c r="A629" s="277"/>
      <c r="B629" s="279">
        <v>30</v>
      </c>
      <c r="C629" s="91" t="s">
        <v>734</v>
      </c>
      <c r="D629" s="1" t="s">
        <v>12</v>
      </c>
      <c r="E629" s="293">
        <v>3553500</v>
      </c>
      <c r="F629" s="94">
        <v>755.29</v>
      </c>
      <c r="G629" s="196">
        <v>0</v>
      </c>
      <c r="H629" s="104" t="s">
        <v>800</v>
      </c>
      <c r="I629" s="104">
        <v>0</v>
      </c>
      <c r="J629" s="108" t="s">
        <v>137</v>
      </c>
      <c r="K629" s="108" t="s">
        <v>137</v>
      </c>
      <c r="L629" s="108" t="s">
        <v>137</v>
      </c>
    </row>
    <row r="630" spans="1:12" ht="15" customHeight="1" x14ac:dyDescent="0.2">
      <c r="A630" s="277"/>
      <c r="B630" s="279">
        <v>30</v>
      </c>
      <c r="C630" s="91" t="s">
        <v>735</v>
      </c>
      <c r="D630" s="1" t="s">
        <v>15</v>
      </c>
      <c r="E630" s="293">
        <v>3553609</v>
      </c>
      <c r="F630" s="94">
        <v>220.58</v>
      </c>
      <c r="G630" s="196">
        <v>0</v>
      </c>
      <c r="H630" s="104" t="s">
        <v>800</v>
      </c>
      <c r="I630" s="104">
        <v>0</v>
      </c>
      <c r="J630" s="108" t="s">
        <v>137</v>
      </c>
      <c r="K630" s="108" t="s">
        <v>137</v>
      </c>
      <c r="L630" s="108" t="s">
        <v>137</v>
      </c>
    </row>
    <row r="631" spans="1:12" ht="15" customHeight="1" x14ac:dyDescent="0.2">
      <c r="A631" s="277"/>
      <c r="B631" s="279">
        <v>30</v>
      </c>
      <c r="C631" s="91" t="s">
        <v>736</v>
      </c>
      <c r="D631" s="1" t="s">
        <v>18</v>
      </c>
      <c r="E631" s="293">
        <v>3553658</v>
      </c>
      <c r="F631" s="94">
        <v>54.21</v>
      </c>
      <c r="G631" s="196">
        <v>0</v>
      </c>
      <c r="H631" s="104" t="s">
        <v>800</v>
      </c>
      <c r="I631" s="104">
        <v>0</v>
      </c>
      <c r="J631" s="108" t="s">
        <v>137</v>
      </c>
      <c r="K631" s="108" t="s">
        <v>137</v>
      </c>
      <c r="L631" s="108" t="s">
        <v>137</v>
      </c>
    </row>
    <row r="632" spans="1:12" ht="15" customHeight="1" x14ac:dyDescent="0.2">
      <c r="A632" s="277"/>
      <c r="B632" s="279">
        <v>30</v>
      </c>
      <c r="C632" s="91" t="s">
        <v>737</v>
      </c>
      <c r="D632" s="1" t="s">
        <v>0</v>
      </c>
      <c r="E632" s="293">
        <v>3553708</v>
      </c>
      <c r="F632" s="94">
        <v>594.22</v>
      </c>
      <c r="G632" s="196">
        <v>0</v>
      </c>
      <c r="H632" s="104" t="s">
        <v>800</v>
      </c>
      <c r="I632" s="104">
        <v>3</v>
      </c>
      <c r="J632" s="108" t="s">
        <v>137</v>
      </c>
      <c r="K632" s="108" t="s">
        <v>137</v>
      </c>
      <c r="L632" s="108" t="s">
        <v>137</v>
      </c>
    </row>
    <row r="633" spans="1:12" ht="15" customHeight="1" x14ac:dyDescent="0.2">
      <c r="A633" s="277"/>
      <c r="B633" s="279">
        <v>30</v>
      </c>
      <c r="C633" s="91" t="s">
        <v>738</v>
      </c>
      <c r="D633" s="1" t="s">
        <v>8</v>
      </c>
      <c r="E633" s="293">
        <v>3553807</v>
      </c>
      <c r="F633" s="94">
        <v>447.09</v>
      </c>
      <c r="G633" s="196">
        <v>0</v>
      </c>
      <c r="H633" s="104" t="s">
        <v>800</v>
      </c>
      <c r="I633" s="104">
        <v>0</v>
      </c>
      <c r="J633" s="108" t="s">
        <v>137</v>
      </c>
      <c r="K633" s="108" t="s">
        <v>137</v>
      </c>
      <c r="L633" s="108" t="s">
        <v>137</v>
      </c>
    </row>
    <row r="634" spans="1:12" ht="15" customHeight="1" x14ac:dyDescent="0.2">
      <c r="A634" s="277"/>
      <c r="B634" s="279">
        <v>30</v>
      </c>
      <c r="C634" s="91" t="s">
        <v>739</v>
      </c>
      <c r="D634" s="1" t="s">
        <v>8</v>
      </c>
      <c r="E634" s="293">
        <v>3553856</v>
      </c>
      <c r="F634" s="94">
        <v>232.96</v>
      </c>
      <c r="G634" s="196">
        <v>0</v>
      </c>
      <c r="H634" s="104" t="s">
        <v>800</v>
      </c>
      <c r="I634" s="104">
        <v>0</v>
      </c>
      <c r="J634" s="108" t="s">
        <v>137</v>
      </c>
      <c r="K634" s="108" t="s">
        <v>137</v>
      </c>
      <c r="L634" s="108" t="s">
        <v>137</v>
      </c>
    </row>
    <row r="635" spans="1:12" ht="15" customHeight="1" x14ac:dyDescent="0.2">
      <c r="A635" s="277"/>
      <c r="B635" s="279">
        <v>30</v>
      </c>
      <c r="C635" s="91" t="s">
        <v>740</v>
      </c>
      <c r="D635" s="1" t="s">
        <v>5</v>
      </c>
      <c r="E635" s="293">
        <v>3553906</v>
      </c>
      <c r="F635" s="94">
        <v>197.22</v>
      </c>
      <c r="G635" s="196">
        <v>0</v>
      </c>
      <c r="H635" s="104" t="s">
        <v>800</v>
      </c>
      <c r="I635" s="104">
        <v>0</v>
      </c>
      <c r="J635" s="108" t="s">
        <v>137</v>
      </c>
      <c r="K635" s="108" t="s">
        <v>137</v>
      </c>
      <c r="L635" s="108" t="s">
        <v>137</v>
      </c>
    </row>
    <row r="636" spans="1:12" ht="15" customHeight="1" x14ac:dyDescent="0.2">
      <c r="A636" s="277"/>
      <c r="B636" s="279">
        <v>30</v>
      </c>
      <c r="C636" s="91" t="s">
        <v>741</v>
      </c>
      <c r="D636" s="1" t="s">
        <v>7</v>
      </c>
      <c r="E636" s="293">
        <v>3553955</v>
      </c>
      <c r="F636" s="94">
        <v>303.5</v>
      </c>
      <c r="G636" s="196">
        <v>0</v>
      </c>
      <c r="H636" s="104" t="s">
        <v>800</v>
      </c>
      <c r="I636" s="104">
        <v>0</v>
      </c>
      <c r="J636" s="108" t="s">
        <v>137</v>
      </c>
      <c r="K636" s="108" t="s">
        <v>137</v>
      </c>
      <c r="L636" s="108" t="s">
        <v>137</v>
      </c>
    </row>
    <row r="637" spans="1:12" ht="15" customHeight="1" x14ac:dyDescent="0.2">
      <c r="A637" s="277"/>
      <c r="B637" s="279">
        <v>30</v>
      </c>
      <c r="C637" s="91" t="s">
        <v>742</v>
      </c>
      <c r="D637" s="1" t="s">
        <v>54</v>
      </c>
      <c r="E637" s="293">
        <v>3554003</v>
      </c>
      <c r="F637" s="94">
        <v>524.16</v>
      </c>
      <c r="G637" s="196">
        <v>0</v>
      </c>
      <c r="H637" s="104" t="s">
        <v>800</v>
      </c>
      <c r="I637" s="104">
        <v>2</v>
      </c>
      <c r="J637" s="108" t="s">
        <v>137</v>
      </c>
      <c r="K637" s="108" t="s">
        <v>137</v>
      </c>
      <c r="L637" s="108" t="s">
        <v>137</v>
      </c>
    </row>
    <row r="638" spans="1:12" ht="15" customHeight="1" x14ac:dyDescent="0.2">
      <c r="A638" s="277"/>
      <c r="B638" s="279">
        <v>30</v>
      </c>
      <c r="C638" s="91" t="s">
        <v>743</v>
      </c>
      <c r="D638" s="1" t="s">
        <v>6</v>
      </c>
      <c r="E638" s="293">
        <v>3554102</v>
      </c>
      <c r="F638" s="94">
        <v>625.91999999999996</v>
      </c>
      <c r="G638" s="196">
        <v>0</v>
      </c>
      <c r="H638" s="104" t="s">
        <v>800</v>
      </c>
      <c r="I638" s="104">
        <v>0</v>
      </c>
      <c r="J638" s="108" t="s">
        <v>137</v>
      </c>
      <c r="K638" s="108" t="s">
        <v>137</v>
      </c>
      <c r="L638" s="108" t="s">
        <v>137</v>
      </c>
    </row>
    <row r="639" spans="1:12" ht="15" customHeight="1" x14ac:dyDescent="0.2">
      <c r="A639" s="277"/>
      <c r="B639" s="279">
        <v>30</v>
      </c>
      <c r="C639" s="91" t="s">
        <v>744</v>
      </c>
      <c r="D639" s="1" t="s">
        <v>8</v>
      </c>
      <c r="E639" s="293">
        <v>3554201</v>
      </c>
      <c r="F639" s="94">
        <v>296.33999999999997</v>
      </c>
      <c r="G639" s="196">
        <v>0</v>
      </c>
      <c r="H639" s="104" t="s">
        <v>800</v>
      </c>
      <c r="I639" s="104">
        <v>0</v>
      </c>
      <c r="J639" s="108" t="s">
        <v>137</v>
      </c>
      <c r="K639" s="108" t="s">
        <v>137</v>
      </c>
      <c r="L639" s="108" t="s">
        <v>137</v>
      </c>
    </row>
    <row r="640" spans="1:12" ht="15" customHeight="1" x14ac:dyDescent="0.2">
      <c r="A640" s="277"/>
      <c r="B640" s="279">
        <v>30</v>
      </c>
      <c r="C640" s="91" t="s">
        <v>745</v>
      </c>
      <c r="D640" s="1" t="s">
        <v>5</v>
      </c>
      <c r="E640" s="293">
        <v>3554300</v>
      </c>
      <c r="F640" s="94">
        <v>1556.67</v>
      </c>
      <c r="G640" s="196">
        <v>0</v>
      </c>
      <c r="H640" s="104" t="s">
        <v>800</v>
      </c>
      <c r="I640" s="104">
        <v>0</v>
      </c>
      <c r="J640" s="108" t="s">
        <v>137</v>
      </c>
      <c r="K640" s="108" t="s">
        <v>137</v>
      </c>
      <c r="L640" s="108" t="s">
        <v>137</v>
      </c>
    </row>
    <row r="641" spans="1:12" ht="15" customHeight="1" x14ac:dyDescent="0.2">
      <c r="A641" s="277"/>
      <c r="B641" s="279">
        <v>30</v>
      </c>
      <c r="C641" s="91" t="s">
        <v>746</v>
      </c>
      <c r="D641" s="1" t="s">
        <v>11</v>
      </c>
      <c r="E641" s="293">
        <v>3554409</v>
      </c>
      <c r="F641" s="94">
        <v>219.89</v>
      </c>
      <c r="G641" s="196">
        <v>0</v>
      </c>
      <c r="H641" s="104" t="s">
        <v>800</v>
      </c>
      <c r="I641" s="104">
        <v>0</v>
      </c>
      <c r="J641" s="108" t="s">
        <v>137</v>
      </c>
      <c r="K641" s="108" t="s">
        <v>137</v>
      </c>
      <c r="L641" s="108" t="s">
        <v>137</v>
      </c>
    </row>
    <row r="642" spans="1:12" ht="15" customHeight="1" x14ac:dyDescent="0.2">
      <c r="A642" s="277"/>
      <c r="B642" s="279">
        <v>30</v>
      </c>
      <c r="C642" s="91" t="s">
        <v>747</v>
      </c>
      <c r="D642" s="1" t="s">
        <v>54</v>
      </c>
      <c r="E642" s="293">
        <v>3554508</v>
      </c>
      <c r="F642" s="94">
        <v>392.51</v>
      </c>
      <c r="G642" s="196">
        <v>0</v>
      </c>
      <c r="H642" s="104" t="s">
        <v>800</v>
      </c>
      <c r="I642" s="104">
        <v>0</v>
      </c>
      <c r="J642" s="108" t="s">
        <v>137</v>
      </c>
      <c r="K642" s="108" t="s">
        <v>137</v>
      </c>
      <c r="L642" s="108" t="s">
        <v>137</v>
      </c>
    </row>
    <row r="643" spans="1:12" ht="15" customHeight="1" x14ac:dyDescent="0.2">
      <c r="A643" s="277"/>
      <c r="B643" s="279">
        <v>30</v>
      </c>
      <c r="C643" s="91" t="s">
        <v>748</v>
      </c>
      <c r="D643" s="1" t="s">
        <v>8</v>
      </c>
      <c r="E643" s="293">
        <v>3554607</v>
      </c>
      <c r="F643" s="94">
        <v>197.22</v>
      </c>
      <c r="G643" s="196">
        <v>0</v>
      </c>
      <c r="H643" s="104" t="s">
        <v>800</v>
      </c>
      <c r="I643" s="104">
        <v>0</v>
      </c>
      <c r="J643" s="108" t="s">
        <v>137</v>
      </c>
      <c r="K643" s="108" t="s">
        <v>137</v>
      </c>
      <c r="L643" s="108" t="s">
        <v>137</v>
      </c>
    </row>
    <row r="644" spans="1:12" ht="15" customHeight="1" x14ac:dyDescent="0.2">
      <c r="A644" s="277"/>
      <c r="B644" s="279">
        <v>30</v>
      </c>
      <c r="C644" s="91" t="s">
        <v>749</v>
      </c>
      <c r="D644" s="1" t="s">
        <v>54</v>
      </c>
      <c r="E644" s="293">
        <v>3554656</v>
      </c>
      <c r="F644" s="94">
        <v>71.3</v>
      </c>
      <c r="G644" s="196">
        <v>0</v>
      </c>
      <c r="H644" s="104" t="s">
        <v>800</v>
      </c>
      <c r="I644" s="104">
        <v>0</v>
      </c>
      <c r="J644" s="108" t="s">
        <v>137</v>
      </c>
      <c r="K644" s="108" t="s">
        <v>137</v>
      </c>
      <c r="L644" s="108" t="s">
        <v>137</v>
      </c>
    </row>
    <row r="645" spans="1:12" s="42" customFormat="1" ht="15" customHeight="1" x14ac:dyDescent="0.2">
      <c r="A645" s="277"/>
      <c r="B645" s="279">
        <v>30</v>
      </c>
      <c r="C645" s="91" t="s">
        <v>750</v>
      </c>
      <c r="D645" s="1" t="s">
        <v>10</v>
      </c>
      <c r="E645" s="293">
        <v>3554706</v>
      </c>
      <c r="F645" s="94">
        <v>311.17</v>
      </c>
      <c r="G645" s="196">
        <v>0</v>
      </c>
      <c r="H645" s="104" t="s">
        <v>800</v>
      </c>
      <c r="I645" s="104">
        <v>0</v>
      </c>
      <c r="J645" s="108" t="s">
        <v>137</v>
      </c>
      <c r="K645" s="108" t="s">
        <v>137</v>
      </c>
      <c r="L645" s="108" t="s">
        <v>137</v>
      </c>
    </row>
    <row r="646" spans="1:12" s="42" customFormat="1" ht="15" customHeight="1" x14ac:dyDescent="0.2">
      <c r="A646" s="277"/>
      <c r="B646" s="279">
        <v>30</v>
      </c>
      <c r="C646" s="91" t="s">
        <v>751</v>
      </c>
      <c r="D646" s="1" t="s">
        <v>10</v>
      </c>
      <c r="E646" s="293">
        <v>3554755</v>
      </c>
      <c r="F646" s="94">
        <v>63.38</v>
      </c>
      <c r="G646" s="196">
        <v>0</v>
      </c>
      <c r="H646" s="104" t="s">
        <v>800</v>
      </c>
      <c r="I646" s="104">
        <v>0</v>
      </c>
      <c r="J646" s="108" t="s">
        <v>137</v>
      </c>
      <c r="K646" s="108" t="s">
        <v>137</v>
      </c>
      <c r="L646" s="108" t="s">
        <v>137</v>
      </c>
    </row>
    <row r="647" spans="1:12" s="42" customFormat="1" ht="15" customHeight="1" x14ac:dyDescent="0.2">
      <c r="A647" s="277"/>
      <c r="B647" s="279">
        <v>30</v>
      </c>
      <c r="C647" s="91" t="s">
        <v>752</v>
      </c>
      <c r="D647" s="1" t="s">
        <v>6</v>
      </c>
      <c r="E647" s="293">
        <v>3554805</v>
      </c>
      <c r="F647" s="94">
        <v>192.42</v>
      </c>
      <c r="G647" s="196">
        <v>0</v>
      </c>
      <c r="H647" s="104" t="s">
        <v>800</v>
      </c>
      <c r="I647" s="104">
        <v>0</v>
      </c>
      <c r="J647" s="108" t="s">
        <v>137</v>
      </c>
      <c r="K647" s="108" t="s">
        <v>137</v>
      </c>
      <c r="L647" s="108" t="s">
        <v>137</v>
      </c>
    </row>
    <row r="648" spans="1:12" ht="15" customHeight="1" x14ac:dyDescent="0.2">
      <c r="A648" s="277"/>
      <c r="B648" s="279">
        <v>30</v>
      </c>
      <c r="C648" s="91" t="s">
        <v>753</v>
      </c>
      <c r="D648" s="1" t="s">
        <v>1</v>
      </c>
      <c r="E648" s="293">
        <v>3554904</v>
      </c>
      <c r="F648" s="94">
        <v>152.69999999999999</v>
      </c>
      <c r="G648" s="196">
        <v>0</v>
      </c>
      <c r="H648" s="104" t="s">
        <v>800</v>
      </c>
      <c r="I648" s="104">
        <v>0</v>
      </c>
      <c r="J648" s="108" t="s">
        <v>137</v>
      </c>
      <c r="K648" s="108" t="s">
        <v>137</v>
      </c>
      <c r="L648" s="108" t="s">
        <v>137</v>
      </c>
    </row>
    <row r="649" spans="1:12" ht="15" customHeight="1" x14ac:dyDescent="0.2">
      <c r="A649" s="277"/>
      <c r="B649" s="279">
        <v>30</v>
      </c>
      <c r="C649" s="91" t="s">
        <v>754</v>
      </c>
      <c r="D649" s="1" t="s">
        <v>9</v>
      </c>
      <c r="E649" s="293">
        <v>3554953</v>
      </c>
      <c r="F649" s="94">
        <v>126.47</v>
      </c>
      <c r="G649" s="196">
        <v>0</v>
      </c>
      <c r="H649" s="104" t="s">
        <v>800</v>
      </c>
      <c r="I649" s="104">
        <v>0</v>
      </c>
      <c r="J649" s="108" t="s">
        <v>137</v>
      </c>
      <c r="K649" s="108" t="s">
        <v>137</v>
      </c>
      <c r="L649" s="108" t="s">
        <v>137</v>
      </c>
    </row>
    <row r="650" spans="1:12" ht="15" customHeight="1" x14ac:dyDescent="0.2">
      <c r="A650" s="277"/>
      <c r="B650" s="279">
        <v>30</v>
      </c>
      <c r="C650" s="91" t="s">
        <v>755</v>
      </c>
      <c r="D650" s="1" t="s">
        <v>3</v>
      </c>
      <c r="E650" s="293">
        <v>3555000</v>
      </c>
      <c r="F650" s="94">
        <v>629.11</v>
      </c>
      <c r="G650" s="196">
        <v>0</v>
      </c>
      <c r="H650" s="104" t="s">
        <v>800</v>
      </c>
      <c r="I650" s="104">
        <v>0</v>
      </c>
      <c r="J650" s="108" t="s">
        <v>137</v>
      </c>
      <c r="K650" s="108" t="s">
        <v>137</v>
      </c>
      <c r="L650" s="108" t="s">
        <v>137</v>
      </c>
    </row>
    <row r="651" spans="1:12" ht="15" customHeight="1" x14ac:dyDescent="0.2">
      <c r="A651" s="277"/>
      <c r="B651" s="279">
        <v>30</v>
      </c>
      <c r="C651" s="91" t="s">
        <v>756</v>
      </c>
      <c r="D651" s="1" t="s">
        <v>3</v>
      </c>
      <c r="E651" s="293">
        <v>3555109</v>
      </c>
      <c r="F651" s="94">
        <v>244.65</v>
      </c>
      <c r="G651" s="196">
        <v>0</v>
      </c>
      <c r="H651" s="104" t="s">
        <v>800</v>
      </c>
      <c r="I651" s="104">
        <v>0</v>
      </c>
      <c r="J651" s="108" t="s">
        <v>137</v>
      </c>
      <c r="K651" s="108" t="s">
        <v>137</v>
      </c>
      <c r="L651" s="108" t="s">
        <v>137</v>
      </c>
    </row>
    <row r="652" spans="1:12" ht="15" customHeight="1" x14ac:dyDescent="0.2">
      <c r="A652" s="277"/>
      <c r="B652" s="279">
        <v>30</v>
      </c>
      <c r="C652" s="91" t="s">
        <v>757</v>
      </c>
      <c r="D652" s="1" t="s">
        <v>2</v>
      </c>
      <c r="E652" s="293">
        <v>3555208</v>
      </c>
      <c r="F652" s="94">
        <v>153.09</v>
      </c>
      <c r="G652" s="196">
        <v>0</v>
      </c>
      <c r="H652" s="104" t="s">
        <v>800</v>
      </c>
      <c r="I652" s="104">
        <v>0</v>
      </c>
      <c r="J652" s="108" t="s">
        <v>137</v>
      </c>
      <c r="K652" s="108" t="s">
        <v>137</v>
      </c>
      <c r="L652" s="108" t="s">
        <v>137</v>
      </c>
    </row>
    <row r="653" spans="1:12" ht="15" customHeight="1" x14ac:dyDescent="0.2">
      <c r="A653" s="277"/>
      <c r="B653" s="279">
        <v>30</v>
      </c>
      <c r="C653" s="91" t="s">
        <v>758</v>
      </c>
      <c r="D653" s="1" t="s">
        <v>17</v>
      </c>
      <c r="E653" s="293">
        <v>3555307</v>
      </c>
      <c r="F653" s="94">
        <v>147.36000000000001</v>
      </c>
      <c r="G653" s="196">
        <v>0</v>
      </c>
      <c r="H653" s="104" t="s">
        <v>800</v>
      </c>
      <c r="I653" s="104">
        <v>0</v>
      </c>
      <c r="J653" s="108" t="s">
        <v>137</v>
      </c>
      <c r="K653" s="108" t="s">
        <v>137</v>
      </c>
      <c r="L653" s="108" t="s">
        <v>137</v>
      </c>
    </row>
    <row r="654" spans="1:12" ht="15" customHeight="1" x14ac:dyDescent="0.2">
      <c r="A654" s="277"/>
      <c r="B654" s="279">
        <v>30</v>
      </c>
      <c r="C654" s="91" t="s">
        <v>759</v>
      </c>
      <c r="D654" s="1" t="s">
        <v>2</v>
      </c>
      <c r="E654" s="293">
        <v>3555356</v>
      </c>
      <c r="F654" s="94">
        <v>210.24</v>
      </c>
      <c r="G654" s="196">
        <v>0</v>
      </c>
      <c r="H654" s="104" t="s">
        <v>800</v>
      </c>
      <c r="I654" s="104">
        <v>0</v>
      </c>
      <c r="J654" s="108" t="s">
        <v>137</v>
      </c>
      <c r="K654" s="108" t="s">
        <v>137</v>
      </c>
      <c r="L654" s="108" t="s">
        <v>137</v>
      </c>
    </row>
    <row r="655" spans="1:12" ht="15" customHeight="1" x14ac:dyDescent="0.2">
      <c r="A655" s="277"/>
      <c r="B655" s="279">
        <v>30</v>
      </c>
      <c r="C655" s="91" t="s">
        <v>760</v>
      </c>
      <c r="D655" s="1" t="s">
        <v>13</v>
      </c>
      <c r="E655" s="293">
        <v>3555406</v>
      </c>
      <c r="F655" s="94">
        <v>712.12</v>
      </c>
      <c r="G655" s="196">
        <v>0</v>
      </c>
      <c r="H655" s="104" t="s">
        <v>800</v>
      </c>
      <c r="I655" s="104">
        <v>0</v>
      </c>
      <c r="J655" s="108" t="s">
        <v>137</v>
      </c>
      <c r="K655" s="108" t="s">
        <v>137</v>
      </c>
      <c r="L655" s="108" t="s">
        <v>137</v>
      </c>
    </row>
    <row r="656" spans="1:12" ht="15" customHeight="1" x14ac:dyDescent="0.2">
      <c r="A656" s="277"/>
      <c r="B656" s="279">
        <v>30</v>
      </c>
      <c r="C656" s="91" t="s">
        <v>761</v>
      </c>
      <c r="D656" s="1" t="s">
        <v>7</v>
      </c>
      <c r="E656" s="293">
        <v>3555505</v>
      </c>
      <c r="F656" s="94">
        <v>283.33</v>
      </c>
      <c r="G656" s="196">
        <v>0</v>
      </c>
      <c r="H656" s="104" t="s">
        <v>800</v>
      </c>
      <c r="I656" s="104">
        <v>0</v>
      </c>
      <c r="J656" s="108" t="s">
        <v>137</v>
      </c>
      <c r="K656" s="108" t="s">
        <v>137</v>
      </c>
      <c r="L656" s="108" t="s">
        <v>137</v>
      </c>
    </row>
    <row r="657" spans="1:12" ht="15" customHeight="1" x14ac:dyDescent="0.2">
      <c r="A657" s="277"/>
      <c r="B657" s="279">
        <v>30</v>
      </c>
      <c r="C657" s="91" t="s">
        <v>762</v>
      </c>
      <c r="D657" s="1" t="s">
        <v>17</v>
      </c>
      <c r="E657" s="293">
        <v>3555604</v>
      </c>
      <c r="F657" s="94">
        <v>252.21</v>
      </c>
      <c r="G657" s="196">
        <v>0</v>
      </c>
      <c r="H657" s="104" t="s">
        <v>800</v>
      </c>
      <c r="I657" s="104">
        <v>0</v>
      </c>
      <c r="J657" s="108" t="s">
        <v>137</v>
      </c>
      <c r="K657" s="108" t="s">
        <v>137</v>
      </c>
      <c r="L657" s="108" t="s">
        <v>137</v>
      </c>
    </row>
    <row r="658" spans="1:12" ht="15" customHeight="1" x14ac:dyDescent="0.2">
      <c r="A658" s="277"/>
      <c r="B658" s="279">
        <v>30</v>
      </c>
      <c r="C658" s="91" t="s">
        <v>763</v>
      </c>
      <c r="D658" s="1" t="s">
        <v>2</v>
      </c>
      <c r="E658" s="293">
        <v>3555703</v>
      </c>
      <c r="F658" s="94">
        <v>79.150000000000006</v>
      </c>
      <c r="G658" s="196">
        <v>0</v>
      </c>
      <c r="H658" s="104" t="s">
        <v>800</v>
      </c>
      <c r="I658" s="104">
        <v>0</v>
      </c>
      <c r="J658" s="108" t="s">
        <v>137</v>
      </c>
      <c r="K658" s="108" t="s">
        <v>137</v>
      </c>
      <c r="L658" s="108" t="s">
        <v>137</v>
      </c>
    </row>
    <row r="659" spans="1:12" ht="15" customHeight="1" x14ac:dyDescent="0.2">
      <c r="A659" s="277"/>
      <c r="B659" s="279">
        <v>30</v>
      </c>
      <c r="C659" s="91" t="s">
        <v>764</v>
      </c>
      <c r="D659" s="1" t="s">
        <v>17</v>
      </c>
      <c r="E659" s="293">
        <v>3555802</v>
      </c>
      <c r="F659" s="94">
        <v>209.27</v>
      </c>
      <c r="G659" s="196">
        <v>0</v>
      </c>
      <c r="H659" s="104" t="s">
        <v>800</v>
      </c>
      <c r="I659" s="104">
        <v>0</v>
      </c>
      <c r="J659" s="108" t="s">
        <v>137</v>
      </c>
      <c r="K659" s="108" t="s">
        <v>137</v>
      </c>
      <c r="L659" s="108" t="s">
        <v>137</v>
      </c>
    </row>
    <row r="660" spans="1:12" ht="15" customHeight="1" x14ac:dyDescent="0.2">
      <c r="A660" s="277"/>
      <c r="B660" s="279">
        <v>30</v>
      </c>
      <c r="C660" s="91" t="s">
        <v>765</v>
      </c>
      <c r="D660" s="1" t="s">
        <v>0</v>
      </c>
      <c r="E660" s="293">
        <v>3555901</v>
      </c>
      <c r="F660" s="94">
        <v>147.58000000000001</v>
      </c>
      <c r="G660" s="196">
        <v>0</v>
      </c>
      <c r="H660" s="104" t="s">
        <v>800</v>
      </c>
      <c r="I660" s="104">
        <v>0</v>
      </c>
      <c r="J660" s="108" t="s">
        <v>137</v>
      </c>
      <c r="K660" s="108" t="s">
        <v>137</v>
      </c>
      <c r="L660" s="108" t="s">
        <v>137</v>
      </c>
    </row>
    <row r="661" spans="1:12" ht="15" customHeight="1" x14ac:dyDescent="0.2">
      <c r="A661" s="277"/>
      <c r="B661" s="279">
        <v>30</v>
      </c>
      <c r="C661" s="91" t="s">
        <v>766</v>
      </c>
      <c r="D661" s="1" t="s">
        <v>0</v>
      </c>
      <c r="E661" s="293">
        <v>3556008</v>
      </c>
      <c r="F661" s="94">
        <v>324.79000000000002</v>
      </c>
      <c r="G661" s="196">
        <v>0</v>
      </c>
      <c r="H661" s="104" t="s">
        <v>800</v>
      </c>
      <c r="I661" s="104">
        <v>0</v>
      </c>
      <c r="J661" s="108" t="s">
        <v>137</v>
      </c>
      <c r="K661" s="108" t="s">
        <v>137</v>
      </c>
      <c r="L661" s="108" t="s">
        <v>137</v>
      </c>
    </row>
    <row r="662" spans="1:12" ht="15" customHeight="1" x14ac:dyDescent="0.2">
      <c r="A662" s="277"/>
      <c r="B662" s="279">
        <v>30</v>
      </c>
      <c r="C662" s="91" t="s">
        <v>767</v>
      </c>
      <c r="D662" s="1" t="s">
        <v>17</v>
      </c>
      <c r="E662" s="293">
        <v>3556107</v>
      </c>
      <c r="F662" s="94">
        <v>149.21</v>
      </c>
      <c r="G662" s="196">
        <v>0</v>
      </c>
      <c r="H662" s="104" t="s">
        <v>800</v>
      </c>
      <c r="I662" s="104">
        <v>0</v>
      </c>
      <c r="J662" s="108" t="s">
        <v>137</v>
      </c>
      <c r="K662" s="108" t="s">
        <v>137</v>
      </c>
      <c r="L662" s="108" t="s">
        <v>137</v>
      </c>
    </row>
    <row r="663" spans="1:12" ht="15" customHeight="1" x14ac:dyDescent="0.2">
      <c r="A663" s="277"/>
      <c r="B663" s="279">
        <v>30</v>
      </c>
      <c r="C663" s="91" t="s">
        <v>768</v>
      </c>
      <c r="D663" s="1" t="s">
        <v>9</v>
      </c>
      <c r="E663" s="293">
        <v>3556206</v>
      </c>
      <c r="F663" s="94">
        <v>148.53</v>
      </c>
      <c r="G663" s="196">
        <v>0</v>
      </c>
      <c r="H663" s="104" t="s">
        <v>800</v>
      </c>
      <c r="I663" s="104">
        <v>0</v>
      </c>
      <c r="J663" s="108" t="s">
        <v>137</v>
      </c>
      <c r="K663" s="108" t="s">
        <v>137</v>
      </c>
      <c r="L663" s="108" t="s">
        <v>137</v>
      </c>
    </row>
    <row r="664" spans="1:12" ht="15" customHeight="1" x14ac:dyDescent="0.2">
      <c r="A664" s="277"/>
      <c r="B664" s="279">
        <v>30</v>
      </c>
      <c r="C664" s="91" t="s">
        <v>769</v>
      </c>
      <c r="D664" s="1" t="s">
        <v>2</v>
      </c>
      <c r="E664" s="293">
        <v>3556305</v>
      </c>
      <c r="F664" s="94">
        <v>858.76</v>
      </c>
      <c r="G664" s="196">
        <v>0</v>
      </c>
      <c r="H664" s="104" t="s">
        <v>800</v>
      </c>
      <c r="I664" s="104">
        <v>0</v>
      </c>
      <c r="J664" s="108" t="s">
        <v>137</v>
      </c>
      <c r="K664" s="108" t="s">
        <v>137</v>
      </c>
      <c r="L664" s="108" t="s">
        <v>137</v>
      </c>
    </row>
    <row r="665" spans="1:12" ht="15" customHeight="1" x14ac:dyDescent="0.2">
      <c r="A665" s="277"/>
      <c r="B665" s="279">
        <v>30</v>
      </c>
      <c r="C665" s="91" t="s">
        <v>770</v>
      </c>
      <c r="D665" s="1" t="s">
        <v>9</v>
      </c>
      <c r="E665" s="293">
        <v>3556354</v>
      </c>
      <c r="F665" s="94">
        <v>142.6</v>
      </c>
      <c r="G665" s="196">
        <v>0</v>
      </c>
      <c r="H665" s="104" t="s">
        <v>800</v>
      </c>
      <c r="I665" s="104">
        <v>0</v>
      </c>
      <c r="J665" s="108" t="s">
        <v>137</v>
      </c>
      <c r="K665" s="108" t="s">
        <v>137</v>
      </c>
      <c r="L665" s="108" t="s">
        <v>137</v>
      </c>
    </row>
    <row r="666" spans="1:12" ht="15" customHeight="1" x14ac:dyDescent="0.2">
      <c r="A666" s="277"/>
      <c r="B666" s="279">
        <v>30</v>
      </c>
      <c r="C666" s="91" t="s">
        <v>771</v>
      </c>
      <c r="D666" s="1" t="s">
        <v>15</v>
      </c>
      <c r="E666" s="293">
        <v>3556404</v>
      </c>
      <c r="F666" s="94">
        <v>266.52999999999997</v>
      </c>
      <c r="G666" s="196">
        <v>0</v>
      </c>
      <c r="H666" s="104" t="s">
        <v>800</v>
      </c>
      <c r="I666" s="104">
        <v>0</v>
      </c>
      <c r="J666" s="108" t="s">
        <v>137</v>
      </c>
      <c r="K666" s="108" t="s">
        <v>137</v>
      </c>
      <c r="L666" s="108" t="s">
        <v>137</v>
      </c>
    </row>
    <row r="667" spans="1:12" ht="15" customHeight="1" x14ac:dyDescent="0.2">
      <c r="A667" s="277"/>
      <c r="B667" s="279">
        <v>30</v>
      </c>
      <c r="C667" s="91" t="s">
        <v>772</v>
      </c>
      <c r="D667" s="1" t="s">
        <v>54</v>
      </c>
      <c r="E667" s="293">
        <v>3556453</v>
      </c>
      <c r="F667" s="94">
        <v>33.51</v>
      </c>
      <c r="G667" s="196">
        <v>0</v>
      </c>
      <c r="H667" s="104" t="s">
        <v>800</v>
      </c>
      <c r="I667" s="104">
        <v>0</v>
      </c>
      <c r="J667" s="108" t="s">
        <v>137</v>
      </c>
      <c r="K667" s="108" t="s">
        <v>137</v>
      </c>
      <c r="L667" s="108" t="s">
        <v>137</v>
      </c>
    </row>
    <row r="668" spans="1:12" ht="15" customHeight="1" x14ac:dyDescent="0.2">
      <c r="A668" s="277"/>
      <c r="B668" s="279">
        <v>30</v>
      </c>
      <c r="C668" s="91" t="s">
        <v>773</v>
      </c>
      <c r="D668" s="1" t="s">
        <v>9</v>
      </c>
      <c r="E668" s="293">
        <v>3556503</v>
      </c>
      <c r="F668" s="94">
        <v>34.630000000000003</v>
      </c>
      <c r="G668" s="196">
        <v>0</v>
      </c>
      <c r="H668" s="104" t="s">
        <v>800</v>
      </c>
      <c r="I668" s="104">
        <v>0</v>
      </c>
      <c r="J668" s="108" t="s">
        <v>137</v>
      </c>
      <c r="K668" s="108" t="s">
        <v>137</v>
      </c>
      <c r="L668" s="108" t="s">
        <v>137</v>
      </c>
    </row>
    <row r="669" spans="1:12" ht="15" customHeight="1" x14ac:dyDescent="0.2">
      <c r="A669" s="277"/>
      <c r="B669" s="279">
        <v>30</v>
      </c>
      <c r="C669" s="91" t="s">
        <v>774</v>
      </c>
      <c r="D669" s="1" t="s">
        <v>3</v>
      </c>
      <c r="E669" s="293">
        <v>3556602</v>
      </c>
      <c r="F669" s="94">
        <v>247.85</v>
      </c>
      <c r="G669" s="196">
        <v>0</v>
      </c>
      <c r="H669" s="104" t="s">
        <v>800</v>
      </c>
      <c r="I669" s="104">
        <v>0</v>
      </c>
      <c r="J669" s="108" t="s">
        <v>137</v>
      </c>
      <c r="K669" s="108" t="s">
        <v>137</v>
      </c>
      <c r="L669" s="108" t="s">
        <v>137</v>
      </c>
    </row>
    <row r="670" spans="1:12" ht="15" customHeight="1" x14ac:dyDescent="0.2">
      <c r="A670" s="277"/>
      <c r="B670" s="279">
        <v>30</v>
      </c>
      <c r="C670" s="91" t="s">
        <v>775</v>
      </c>
      <c r="D670" s="1" t="s">
        <v>9</v>
      </c>
      <c r="E670" s="293">
        <v>3556701</v>
      </c>
      <c r="F670" s="94">
        <v>81.739999999999995</v>
      </c>
      <c r="G670" s="196">
        <v>0</v>
      </c>
      <c r="H670" s="104" t="s">
        <v>800</v>
      </c>
      <c r="I670" s="104">
        <v>0</v>
      </c>
      <c r="J670" s="108" t="s">
        <v>137</v>
      </c>
      <c r="K670" s="108" t="s">
        <v>137</v>
      </c>
      <c r="L670" s="108" t="s">
        <v>137</v>
      </c>
    </row>
    <row r="671" spans="1:12" ht="15" customHeight="1" x14ac:dyDescent="0.2">
      <c r="A671" s="277"/>
      <c r="B671" s="279">
        <v>30</v>
      </c>
      <c r="C671" s="91" t="s">
        <v>776</v>
      </c>
      <c r="D671" s="1" t="s">
        <v>11</v>
      </c>
      <c r="E671" s="293">
        <v>3556800</v>
      </c>
      <c r="F671" s="94">
        <v>219.04</v>
      </c>
      <c r="G671" s="196">
        <v>0</v>
      </c>
      <c r="H671" s="104" t="s">
        <v>800</v>
      </c>
      <c r="I671" s="104">
        <v>0</v>
      </c>
      <c r="J671" s="108" t="s">
        <v>137</v>
      </c>
      <c r="K671" s="108" t="s">
        <v>137</v>
      </c>
      <c r="L671" s="108" t="s">
        <v>137</v>
      </c>
    </row>
    <row r="672" spans="1:12" ht="15" customHeight="1" x14ac:dyDescent="0.2">
      <c r="A672" s="277"/>
      <c r="B672" s="279">
        <v>30</v>
      </c>
      <c r="C672" s="91" t="s">
        <v>777</v>
      </c>
      <c r="D672" s="1" t="s">
        <v>17</v>
      </c>
      <c r="E672" s="293">
        <v>3556909</v>
      </c>
      <c r="F672" s="94">
        <v>95.3</v>
      </c>
      <c r="G672" s="196">
        <v>0</v>
      </c>
      <c r="H672" s="104" t="s">
        <v>800</v>
      </c>
      <c r="I672" s="104">
        <v>0</v>
      </c>
      <c r="J672" s="108" t="s">
        <v>137</v>
      </c>
      <c r="K672" s="108" t="s">
        <v>137</v>
      </c>
      <c r="L672" s="108" t="s">
        <v>137</v>
      </c>
    </row>
    <row r="673" spans="1:12" ht="15" customHeight="1" x14ac:dyDescent="0.2">
      <c r="A673" s="277"/>
      <c r="B673" s="279">
        <v>30</v>
      </c>
      <c r="C673" s="91" t="s">
        <v>778</v>
      </c>
      <c r="D673" s="1" t="s">
        <v>17</v>
      </c>
      <c r="E673" s="293">
        <v>3556958</v>
      </c>
      <c r="F673" s="94">
        <v>49.82</v>
      </c>
      <c r="G673" s="196">
        <v>0</v>
      </c>
      <c r="H673" s="104" t="s">
        <v>800</v>
      </c>
      <c r="I673" s="104">
        <v>0</v>
      </c>
      <c r="J673" s="108" t="s">
        <v>137</v>
      </c>
      <c r="K673" s="108" t="s">
        <v>137</v>
      </c>
      <c r="L673" s="108" t="s">
        <v>137</v>
      </c>
    </row>
    <row r="674" spans="1:12" ht="15" customHeight="1" x14ac:dyDescent="0.2">
      <c r="A674" s="277"/>
      <c r="B674" s="279">
        <v>30</v>
      </c>
      <c r="C674" s="91" t="s">
        <v>779</v>
      </c>
      <c r="D674" s="1" t="s">
        <v>54</v>
      </c>
      <c r="E674" s="293">
        <v>3557006</v>
      </c>
      <c r="F674" s="94">
        <v>184</v>
      </c>
      <c r="G674" s="196">
        <v>0</v>
      </c>
      <c r="H674" s="104" t="s">
        <v>800</v>
      </c>
      <c r="I674" s="104">
        <v>0</v>
      </c>
      <c r="J674" s="108" t="s">
        <v>137</v>
      </c>
      <c r="K674" s="108" t="s">
        <v>137</v>
      </c>
      <c r="L674" s="108" t="s">
        <v>137</v>
      </c>
    </row>
    <row r="675" spans="1:12" ht="15" customHeight="1" x14ac:dyDescent="0.2">
      <c r="A675" s="277"/>
      <c r="B675" s="279">
        <v>30</v>
      </c>
      <c r="C675" s="91" t="s">
        <v>780</v>
      </c>
      <c r="D675" s="1" t="s">
        <v>17</v>
      </c>
      <c r="E675" s="293">
        <v>3557105</v>
      </c>
      <c r="F675" s="94">
        <v>421.69</v>
      </c>
      <c r="G675" s="196">
        <v>0</v>
      </c>
      <c r="H675" s="104" t="s">
        <v>800</v>
      </c>
      <c r="I675" s="104">
        <v>0</v>
      </c>
      <c r="J675" s="108" t="s">
        <v>137</v>
      </c>
      <c r="K675" s="108" t="s">
        <v>137</v>
      </c>
      <c r="L675" s="108" t="s">
        <v>137</v>
      </c>
    </row>
    <row r="676" spans="1:12" ht="15" customHeight="1" x14ac:dyDescent="0.2">
      <c r="A676" s="277"/>
      <c r="B676" s="279">
        <v>30</v>
      </c>
      <c r="C676" s="91" t="s">
        <v>781</v>
      </c>
      <c r="D676" s="1" t="s">
        <v>2</v>
      </c>
      <c r="E676" s="293">
        <v>3557154</v>
      </c>
      <c r="F676" s="94">
        <v>318.8</v>
      </c>
      <c r="G676" s="196">
        <v>0</v>
      </c>
      <c r="H676" s="104" t="s">
        <v>800</v>
      </c>
      <c r="I676" s="104">
        <v>0</v>
      </c>
      <c r="J676" s="108" t="s">
        <v>137</v>
      </c>
      <c r="K676" s="108" t="s">
        <v>137</v>
      </c>
      <c r="L676" s="108" t="s">
        <v>137</v>
      </c>
    </row>
    <row r="677" spans="1:12" ht="15" customHeight="1" x14ac:dyDescent="0.2">
      <c r="A677" s="33"/>
      <c r="B677" s="34"/>
      <c r="C677" s="35"/>
      <c r="D677" s="35"/>
      <c r="E677" s="35"/>
      <c r="F677" s="255"/>
      <c r="G677" s="48"/>
      <c r="H677" s="48"/>
      <c r="I677" s="48"/>
      <c r="J677" s="192"/>
      <c r="K677" s="192"/>
      <c r="L677" s="193"/>
    </row>
    <row r="678" spans="1:12" ht="15" customHeight="1" x14ac:dyDescent="0.2"/>
    <row r="679" spans="1:12" ht="15" customHeight="1" x14ac:dyDescent="0.2"/>
    <row r="680" spans="1:12" ht="15" customHeight="1" x14ac:dyDescent="0.2"/>
    <row r="681" spans="1:12" ht="15" customHeight="1" x14ac:dyDescent="0.2"/>
    <row r="682" spans="1:12" ht="15" customHeight="1" x14ac:dyDescent="0.2"/>
    <row r="683" spans="1:12" ht="15" customHeight="1" x14ac:dyDescent="0.2"/>
    <row r="684" spans="1:12" ht="15" customHeight="1" x14ac:dyDescent="0.2"/>
    <row r="685" spans="1:12" ht="15" customHeight="1" x14ac:dyDescent="0.2"/>
    <row r="686" spans="1:12" ht="15" customHeight="1" x14ac:dyDescent="0.2"/>
    <row r="687" spans="1:12" ht="15" customHeight="1" x14ac:dyDescent="0.2"/>
    <row r="688" spans="1:12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</sheetData>
  <autoFilter ref="A3:L3" xr:uid="{00000000-0009-0000-0000-000003000000}"/>
  <mergeCells count="4">
    <mergeCell ref="D1:F2"/>
    <mergeCell ref="J2:L2"/>
    <mergeCell ref="G1:L1"/>
    <mergeCell ref="H2:I2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187"/>
  <sheetViews>
    <sheetView zoomScaleNormal="100" workbookViewId="0">
      <pane xSplit="5" ySplit="6" topLeftCell="F7" activePane="bottomRight" state="frozen"/>
      <selection activeCell="E1" sqref="E1"/>
      <selection pane="topRight" activeCell="J1" sqref="J1"/>
      <selection pane="bottomLeft" activeCell="E7" sqref="E7"/>
      <selection pane="bottomRight" activeCell="A14" sqref="A14"/>
    </sheetView>
  </sheetViews>
  <sheetFormatPr defaultColWidth="9.140625" defaultRowHeight="12" x14ac:dyDescent="0.2"/>
  <cols>
    <col min="1" max="2" width="6.7109375" style="226" customWidth="1"/>
    <col min="3" max="3" width="19.28515625" style="38" customWidth="1"/>
    <col min="4" max="4" width="28.85546875" style="38" bestFit="1" customWidth="1"/>
    <col min="5" max="5" width="27.42578125" style="38" customWidth="1"/>
    <col min="6" max="6" width="10.7109375" style="38" customWidth="1"/>
    <col min="7" max="7" width="14.7109375" style="39" customWidth="1"/>
    <col min="8" max="9" width="24.85546875" style="41" customWidth="1"/>
    <col min="10" max="10" width="29.7109375" style="38" customWidth="1"/>
    <col min="11" max="11" width="29.42578125" style="38" customWidth="1"/>
    <col min="12" max="12" width="25.28515625" style="38" customWidth="1"/>
    <col min="13" max="13" width="29.85546875" style="38" customWidth="1"/>
    <col min="14" max="14" width="20.140625" style="38" customWidth="1"/>
    <col min="15" max="15" width="27.140625" style="38" customWidth="1"/>
    <col min="16" max="16" width="28.42578125" style="38" customWidth="1"/>
    <col min="17" max="17" width="27.140625" style="38" customWidth="1"/>
    <col min="18" max="18" width="27.140625" style="43" customWidth="1"/>
    <col min="19" max="19" width="24.28515625" style="38" customWidth="1"/>
    <col min="20" max="20" width="21.7109375" style="38" customWidth="1"/>
    <col min="21" max="21" width="25.42578125" style="38" customWidth="1"/>
    <col min="22" max="22" width="27.42578125" style="44" customWidth="1"/>
    <col min="23" max="23" width="22.28515625" style="41" customWidth="1"/>
    <col min="24" max="24" width="9.140625" style="38"/>
    <col min="25" max="26" width="12.140625" style="38" bestFit="1" customWidth="1"/>
    <col min="27" max="16384" width="9.140625" style="38"/>
  </cols>
  <sheetData>
    <row r="1" spans="1:23" s="138" customFormat="1" ht="57" customHeight="1" x14ac:dyDescent="0.2">
      <c r="A1" s="282"/>
      <c r="B1" s="282"/>
      <c r="C1" s="135"/>
      <c r="D1" s="136"/>
      <c r="E1" s="323" t="s">
        <v>36</v>
      </c>
      <c r="F1" s="323"/>
      <c r="G1" s="324"/>
      <c r="H1" s="326" t="s">
        <v>96</v>
      </c>
      <c r="I1" s="327"/>
      <c r="J1" s="327"/>
      <c r="K1" s="327"/>
      <c r="L1" s="327"/>
      <c r="M1" s="327"/>
      <c r="N1" s="327"/>
      <c r="O1" s="328"/>
      <c r="P1" s="331" t="s">
        <v>60</v>
      </c>
      <c r="Q1" s="332"/>
      <c r="R1" s="333"/>
      <c r="S1" s="325" t="s">
        <v>37</v>
      </c>
      <c r="T1" s="330"/>
      <c r="U1" s="330"/>
      <c r="V1" s="330"/>
      <c r="W1" s="137" t="s">
        <v>81</v>
      </c>
    </row>
    <row r="2" spans="1:23" s="138" customFormat="1" ht="24" customHeight="1" x14ac:dyDescent="0.2">
      <c r="A2" s="283"/>
      <c r="B2" s="283"/>
      <c r="C2" s="139"/>
      <c r="D2" s="140"/>
      <c r="E2" s="324"/>
      <c r="F2" s="324"/>
      <c r="G2" s="324"/>
      <c r="H2" s="329" t="s">
        <v>78</v>
      </c>
      <c r="I2" s="329"/>
      <c r="J2" s="325" t="s">
        <v>79</v>
      </c>
      <c r="K2" s="325"/>
      <c r="L2" s="325"/>
      <c r="M2" s="325"/>
      <c r="N2" s="325" t="s">
        <v>38</v>
      </c>
      <c r="O2" s="325"/>
      <c r="P2" s="331" t="s">
        <v>59</v>
      </c>
      <c r="Q2" s="332"/>
      <c r="R2" s="333"/>
      <c r="S2" s="325" t="s">
        <v>39</v>
      </c>
      <c r="T2" s="325"/>
      <c r="U2" s="325"/>
      <c r="V2" s="325"/>
      <c r="W2" s="137" t="s">
        <v>82</v>
      </c>
    </row>
    <row r="3" spans="1:23" s="147" customFormat="1" ht="63" customHeight="1" x14ac:dyDescent="0.2">
      <c r="A3" s="284" t="s">
        <v>134</v>
      </c>
      <c r="B3" s="284" t="s">
        <v>135</v>
      </c>
      <c r="C3" s="142" t="s">
        <v>788</v>
      </c>
      <c r="D3" s="142" t="s">
        <v>108</v>
      </c>
      <c r="E3" s="143" t="s">
        <v>107</v>
      </c>
      <c r="F3" s="270" t="s">
        <v>856</v>
      </c>
      <c r="G3" s="142" t="s">
        <v>806</v>
      </c>
      <c r="H3" s="144" t="s">
        <v>813</v>
      </c>
      <c r="I3" s="144" t="s">
        <v>834</v>
      </c>
      <c r="J3" s="144" t="s">
        <v>75</v>
      </c>
      <c r="K3" s="144" t="s">
        <v>76</v>
      </c>
      <c r="L3" s="144" t="s">
        <v>77</v>
      </c>
      <c r="M3" s="144" t="s">
        <v>835</v>
      </c>
      <c r="N3" s="144" t="s">
        <v>836</v>
      </c>
      <c r="O3" s="144" t="s">
        <v>787</v>
      </c>
      <c r="P3" s="145" t="s">
        <v>837</v>
      </c>
      <c r="Q3" s="145" t="s">
        <v>838</v>
      </c>
      <c r="R3" s="198" t="s">
        <v>798</v>
      </c>
      <c r="S3" s="145" t="s">
        <v>807</v>
      </c>
      <c r="T3" s="145" t="s">
        <v>808</v>
      </c>
      <c r="U3" s="145" t="s">
        <v>786</v>
      </c>
      <c r="V3" s="146" t="s">
        <v>80</v>
      </c>
      <c r="W3" s="146" t="s">
        <v>851</v>
      </c>
    </row>
    <row r="4" spans="1:23" s="147" customFormat="1" ht="15" customHeight="1" x14ac:dyDescent="0.2">
      <c r="A4" s="284"/>
      <c r="B4" s="284"/>
      <c r="C4" s="148"/>
      <c r="D4" s="148"/>
      <c r="E4" s="148" t="s">
        <v>62</v>
      </c>
      <c r="F4" s="148"/>
      <c r="G4" s="148" t="s">
        <v>43</v>
      </c>
      <c r="H4" s="148" t="s">
        <v>41</v>
      </c>
      <c r="I4" s="148" t="s">
        <v>41</v>
      </c>
      <c r="J4" s="148" t="s">
        <v>41</v>
      </c>
      <c r="K4" s="148" t="s">
        <v>41</v>
      </c>
      <c r="L4" s="148" t="s">
        <v>41</v>
      </c>
      <c r="M4" s="148" t="s">
        <v>41</v>
      </c>
      <c r="N4" s="148" t="s">
        <v>41</v>
      </c>
      <c r="O4" s="148" t="s">
        <v>41</v>
      </c>
      <c r="P4" s="148" t="s">
        <v>47</v>
      </c>
      <c r="Q4" s="148" t="s">
        <v>47</v>
      </c>
      <c r="R4" s="148" t="s">
        <v>41</v>
      </c>
      <c r="S4" s="148" t="s">
        <v>47</v>
      </c>
      <c r="T4" s="148" t="s">
        <v>47</v>
      </c>
      <c r="U4" s="148" t="s">
        <v>47</v>
      </c>
      <c r="V4" s="148" t="s">
        <v>49</v>
      </c>
      <c r="W4" s="149" t="s">
        <v>852</v>
      </c>
    </row>
    <row r="5" spans="1:23" s="147" customFormat="1" ht="15" customHeight="1" x14ac:dyDescent="0.2">
      <c r="A5" s="284"/>
      <c r="B5" s="284"/>
      <c r="C5" s="148"/>
      <c r="D5" s="148"/>
      <c r="E5" s="148"/>
      <c r="F5" s="148"/>
      <c r="G5" s="148"/>
      <c r="H5" s="148">
        <v>2016</v>
      </c>
      <c r="I5" s="148">
        <v>2016</v>
      </c>
      <c r="J5" s="148">
        <v>2016</v>
      </c>
      <c r="K5" s="148">
        <v>2016</v>
      </c>
      <c r="L5" s="148">
        <v>2016</v>
      </c>
      <c r="M5" s="148">
        <v>2016</v>
      </c>
      <c r="N5" s="148">
        <v>2016</v>
      </c>
      <c r="O5" s="148">
        <v>2016</v>
      </c>
      <c r="P5" s="141">
        <v>2016</v>
      </c>
      <c r="Q5" s="141">
        <v>2016</v>
      </c>
      <c r="R5" s="148">
        <v>2016</v>
      </c>
      <c r="S5" s="148">
        <v>2016</v>
      </c>
      <c r="T5" s="148">
        <v>2016</v>
      </c>
      <c r="U5" s="148">
        <v>2016</v>
      </c>
      <c r="V5" s="141">
        <v>2014</v>
      </c>
      <c r="W5" s="148">
        <v>2016</v>
      </c>
    </row>
    <row r="6" spans="1:23" s="159" customFormat="1" ht="15" customHeight="1" x14ac:dyDescent="0.2">
      <c r="A6" s="157"/>
      <c r="B6" s="157">
        <v>10</v>
      </c>
      <c r="C6" s="157"/>
      <c r="D6" s="157"/>
      <c r="E6" s="157"/>
      <c r="F6" s="157"/>
      <c r="G6" s="157"/>
      <c r="H6" s="157"/>
      <c r="I6" s="160"/>
      <c r="J6" s="157"/>
      <c r="K6" s="157"/>
      <c r="L6" s="157">
        <v>44.638936889659945</v>
      </c>
      <c r="M6" s="157"/>
      <c r="N6" s="157"/>
      <c r="O6" s="157"/>
      <c r="P6" s="158"/>
      <c r="Q6" s="158"/>
      <c r="R6" s="200"/>
      <c r="S6" s="157"/>
      <c r="T6" s="157"/>
      <c r="U6" s="157"/>
      <c r="V6" s="157"/>
      <c r="W6" s="158"/>
    </row>
    <row r="7" spans="1:23" ht="15" customHeight="1" x14ac:dyDescent="0.2">
      <c r="A7" s="277">
        <v>1</v>
      </c>
      <c r="B7" s="279">
        <v>10</v>
      </c>
      <c r="C7" s="31"/>
      <c r="D7" s="31"/>
      <c r="E7" s="1" t="s">
        <v>52</v>
      </c>
      <c r="F7" s="1"/>
      <c r="G7" s="11">
        <v>674.59999999999991</v>
      </c>
      <c r="H7" s="108" t="s">
        <v>137</v>
      </c>
      <c r="I7" s="108" t="s">
        <v>137</v>
      </c>
      <c r="J7" s="268">
        <v>50.79799053427746</v>
      </c>
      <c r="K7" s="150">
        <v>48.423923913017894</v>
      </c>
      <c r="L7" s="151">
        <v>61.300138921152417</v>
      </c>
      <c r="M7" s="151" t="s">
        <v>97</v>
      </c>
      <c r="N7" s="70">
        <v>0</v>
      </c>
      <c r="O7" s="58">
        <v>0</v>
      </c>
      <c r="P7" s="153">
        <v>2.9647198339756899</v>
      </c>
      <c r="Q7" s="153">
        <v>1.482359916987845</v>
      </c>
      <c r="R7" s="115"/>
      <c r="S7" s="197">
        <f>PRESSÃO!N7</f>
        <v>1.0356040999999985</v>
      </c>
      <c r="T7" s="197">
        <f>PRESSÃO!O7</f>
        <v>6.1294999999999995E-3</v>
      </c>
      <c r="U7" s="126">
        <v>139</v>
      </c>
      <c r="V7" s="126"/>
      <c r="W7" s="126">
        <v>8</v>
      </c>
    </row>
    <row r="8" spans="1:23" ht="15" customHeight="1" x14ac:dyDescent="0.2">
      <c r="A8" s="277">
        <v>2</v>
      </c>
      <c r="B8" s="279">
        <v>10</v>
      </c>
      <c r="C8" s="31"/>
      <c r="D8" s="31"/>
      <c r="E8" s="1" t="s">
        <v>6</v>
      </c>
      <c r="F8" s="1"/>
      <c r="G8" s="11">
        <v>14189.639999999998</v>
      </c>
      <c r="H8" s="108" t="s">
        <v>137</v>
      </c>
      <c r="I8" s="108" t="s">
        <v>137</v>
      </c>
      <c r="J8" s="268">
        <v>91.22127456397368</v>
      </c>
      <c r="K8" s="150">
        <v>74.430846496099861</v>
      </c>
      <c r="L8" s="151">
        <v>33.681806218749024</v>
      </c>
      <c r="M8" s="151" t="s">
        <v>97</v>
      </c>
      <c r="N8" s="70">
        <v>13</v>
      </c>
      <c r="O8" s="58">
        <v>3</v>
      </c>
      <c r="P8" s="153">
        <v>1.3846551887229306</v>
      </c>
      <c r="Q8" s="153">
        <v>0</v>
      </c>
      <c r="R8" s="115"/>
      <c r="S8" s="197">
        <f>PRESSÃO!N8</f>
        <v>10.126352100000043</v>
      </c>
      <c r="T8" s="197">
        <f>PRESSÃO!O8</f>
        <v>3.2887520000000179</v>
      </c>
      <c r="U8" s="126">
        <v>2399</v>
      </c>
      <c r="V8" s="126"/>
      <c r="W8" s="126">
        <v>34</v>
      </c>
    </row>
    <row r="9" spans="1:23" ht="15" customHeight="1" x14ac:dyDescent="0.2">
      <c r="A9" s="277">
        <v>3</v>
      </c>
      <c r="B9" s="279">
        <v>10</v>
      </c>
      <c r="C9" s="31"/>
      <c r="D9" s="31"/>
      <c r="E9" s="1" t="s">
        <v>13</v>
      </c>
      <c r="F9" s="1"/>
      <c r="G9" s="11">
        <v>1947.71</v>
      </c>
      <c r="H9" s="108" t="s">
        <v>137</v>
      </c>
      <c r="I9" s="108" t="s">
        <v>137</v>
      </c>
      <c r="J9" s="268">
        <v>45.214978181963794</v>
      </c>
      <c r="K9" s="150">
        <v>38.006417750789595</v>
      </c>
      <c r="L9" s="151">
        <v>76.721597842969686</v>
      </c>
      <c r="M9" s="151" t="s">
        <v>97</v>
      </c>
      <c r="N9" s="70">
        <v>11</v>
      </c>
      <c r="O9" s="58">
        <v>7</v>
      </c>
      <c r="P9" s="153">
        <v>2.0536811204933896</v>
      </c>
      <c r="Q9" s="153">
        <v>0</v>
      </c>
      <c r="R9" s="115"/>
      <c r="S9" s="197">
        <f>PRESSÃO!N9</f>
        <v>2.9740701000000014</v>
      </c>
      <c r="T9" s="197">
        <f>PRESSÃO!O9</f>
        <v>2.3251799999999993E-2</v>
      </c>
      <c r="U9" s="126">
        <v>448</v>
      </c>
      <c r="V9" s="126"/>
      <c r="W9" s="126">
        <v>15</v>
      </c>
    </row>
    <row r="10" spans="1:23" ht="15" customHeight="1" x14ac:dyDescent="0.2">
      <c r="A10" s="277">
        <v>4</v>
      </c>
      <c r="B10" s="279">
        <v>10</v>
      </c>
      <c r="C10" s="31"/>
      <c r="D10" s="31"/>
      <c r="E10" s="1" t="s">
        <v>15</v>
      </c>
      <c r="F10" s="1"/>
      <c r="G10" s="11">
        <v>9564.5499999999993</v>
      </c>
      <c r="H10" s="108" t="s">
        <v>137</v>
      </c>
      <c r="I10" s="108" t="s">
        <v>137</v>
      </c>
      <c r="J10" s="268">
        <v>97.869121581137193</v>
      </c>
      <c r="K10" s="150">
        <v>83.809048272830168</v>
      </c>
      <c r="L10" s="151">
        <v>64.861970245670904</v>
      </c>
      <c r="M10" s="151" t="s">
        <v>97</v>
      </c>
      <c r="N10" s="70">
        <v>25</v>
      </c>
      <c r="O10" s="58">
        <v>4</v>
      </c>
      <c r="P10" s="153">
        <v>2.1127482999572318</v>
      </c>
      <c r="Q10" s="153">
        <v>0.33359183683535243</v>
      </c>
      <c r="R10" s="115"/>
      <c r="S10" s="197">
        <f>PRESSÃO!N10</f>
        <v>6.6271496000000178</v>
      </c>
      <c r="T10" s="197">
        <f>PRESSÃO!O10</f>
        <v>4.7323589999999989</v>
      </c>
      <c r="U10" s="126">
        <v>335</v>
      </c>
      <c r="V10" s="126"/>
      <c r="W10" s="126">
        <v>5</v>
      </c>
    </row>
    <row r="11" spans="1:23" ht="15" customHeight="1" x14ac:dyDescent="0.2">
      <c r="A11" s="277">
        <v>5</v>
      </c>
      <c r="B11" s="279">
        <v>10</v>
      </c>
      <c r="C11" s="31"/>
      <c r="D11" s="31"/>
      <c r="E11" s="1" t="s">
        <v>9</v>
      </c>
      <c r="F11" s="1"/>
      <c r="G11" s="11">
        <v>13918.71</v>
      </c>
      <c r="H11" s="108" t="s">
        <v>137</v>
      </c>
      <c r="I11" s="108" t="s">
        <v>137</v>
      </c>
      <c r="J11" s="268">
        <v>90.99978193138142</v>
      </c>
      <c r="K11" s="150">
        <v>73.061968654730507</v>
      </c>
      <c r="L11" s="151">
        <v>43.502464867840345</v>
      </c>
      <c r="M11" s="151" t="s">
        <v>97</v>
      </c>
      <c r="N11" s="70">
        <v>101</v>
      </c>
      <c r="O11" s="58">
        <v>17</v>
      </c>
      <c r="P11" s="153">
        <v>3.597227437460421</v>
      </c>
      <c r="Q11" s="153">
        <v>1.5517451691005739</v>
      </c>
      <c r="R11" s="115"/>
      <c r="S11" s="197">
        <f>PRESSÃO!N11</f>
        <v>69.416083899999961</v>
      </c>
      <c r="T11" s="197">
        <f>PRESSÃO!O11</f>
        <v>3.6920313000001208</v>
      </c>
      <c r="U11" s="126">
        <v>4425</v>
      </c>
      <c r="V11" s="126"/>
      <c r="W11" s="126">
        <v>33</v>
      </c>
    </row>
    <row r="12" spans="1:23" ht="15" customHeight="1" x14ac:dyDescent="0.2">
      <c r="A12" s="277">
        <v>6</v>
      </c>
      <c r="B12" s="279">
        <v>10</v>
      </c>
      <c r="C12" s="31"/>
      <c r="D12" s="31"/>
      <c r="E12" s="1" t="s">
        <v>16</v>
      </c>
      <c r="F12" s="1"/>
      <c r="G12" s="11">
        <v>6570.04</v>
      </c>
      <c r="H12" s="108" t="s">
        <v>137</v>
      </c>
      <c r="I12" s="108" t="s">
        <v>137</v>
      </c>
      <c r="J12" s="268">
        <v>83.246777707549754</v>
      </c>
      <c r="K12" s="150">
        <v>52.0364279010223</v>
      </c>
      <c r="L12" s="151">
        <v>10.737698463926728</v>
      </c>
      <c r="M12" s="151" t="s">
        <v>97</v>
      </c>
      <c r="N12" s="70">
        <v>607</v>
      </c>
      <c r="O12" s="58">
        <v>34</v>
      </c>
      <c r="P12" s="153">
        <v>5.6634385004287138</v>
      </c>
      <c r="Q12" s="153">
        <v>0</v>
      </c>
      <c r="R12" s="115"/>
      <c r="S12" s="197">
        <f>PRESSÃO!N12</f>
        <v>51.141557999999854</v>
      </c>
      <c r="T12" s="197">
        <f>PRESSÃO!O12</f>
        <v>4.351844199999956</v>
      </c>
      <c r="U12" s="126">
        <v>5718</v>
      </c>
      <c r="V12" s="126"/>
      <c r="W12" s="126">
        <v>47</v>
      </c>
    </row>
    <row r="13" spans="1:23" ht="15" customHeight="1" x14ac:dyDescent="0.2">
      <c r="A13" s="277">
        <v>7</v>
      </c>
      <c r="B13" s="279">
        <v>10</v>
      </c>
      <c r="C13" s="31"/>
      <c r="D13" s="31"/>
      <c r="E13" s="1" t="s">
        <v>14</v>
      </c>
      <c r="F13" s="1"/>
      <c r="G13" s="11">
        <v>2422.7700000000004</v>
      </c>
      <c r="H13" s="108" t="s">
        <v>137</v>
      </c>
      <c r="I13" s="108" t="s">
        <v>137</v>
      </c>
      <c r="J13" s="268">
        <v>70.962816993831041</v>
      </c>
      <c r="K13" s="150">
        <v>14.244455250561735</v>
      </c>
      <c r="L13" s="151">
        <v>79.558373550924401</v>
      </c>
      <c r="M13" s="151" t="s">
        <v>97</v>
      </c>
      <c r="N13" s="70">
        <v>59</v>
      </c>
      <c r="O13" s="58">
        <v>25</v>
      </c>
      <c r="P13" s="153">
        <v>3.8475192554015472</v>
      </c>
      <c r="Q13" s="153">
        <v>0</v>
      </c>
      <c r="R13" s="115"/>
      <c r="S13" s="197">
        <f>PRESSÃO!N13</f>
        <v>19.430830599999993</v>
      </c>
      <c r="T13" s="197">
        <f>PRESSÃO!O13</f>
        <v>4.3102100000000032E-2</v>
      </c>
      <c r="U13" s="126">
        <v>304</v>
      </c>
      <c r="V13" s="126"/>
      <c r="W13" s="126">
        <v>26</v>
      </c>
    </row>
    <row r="14" spans="1:23" ht="15" customHeight="1" x14ac:dyDescent="0.2">
      <c r="A14" s="277">
        <v>8</v>
      </c>
      <c r="B14" s="279">
        <v>10</v>
      </c>
      <c r="C14" s="31"/>
      <c r="D14" s="31"/>
      <c r="E14" s="1" t="s">
        <v>51</v>
      </c>
      <c r="F14" s="1"/>
      <c r="G14" s="11">
        <v>9907.14</v>
      </c>
      <c r="H14" s="108" t="s">
        <v>137</v>
      </c>
      <c r="I14" s="108" t="s">
        <v>137</v>
      </c>
      <c r="J14" s="268">
        <v>97.225832957790615</v>
      </c>
      <c r="K14" s="150">
        <v>89.955775238684382</v>
      </c>
      <c r="L14" s="151">
        <v>44.815173739439132</v>
      </c>
      <c r="M14" s="151" t="s">
        <v>97</v>
      </c>
      <c r="N14" s="70">
        <v>9</v>
      </c>
      <c r="O14" s="58">
        <v>1</v>
      </c>
      <c r="P14" s="153">
        <v>1.9725898239644695</v>
      </c>
      <c r="Q14" s="153">
        <v>0.21917664710716328</v>
      </c>
      <c r="R14" s="115"/>
      <c r="S14" s="197">
        <f>PRESSÃO!N14</f>
        <v>4.7161457000000038</v>
      </c>
      <c r="T14" s="197">
        <f>PRESSÃO!O14</f>
        <v>1.2247084999999966</v>
      </c>
      <c r="U14" s="126">
        <v>151</v>
      </c>
      <c r="V14" s="126"/>
      <c r="W14" s="126">
        <v>2</v>
      </c>
    </row>
    <row r="15" spans="1:23" ht="15" customHeight="1" x14ac:dyDescent="0.2">
      <c r="A15" s="277">
        <v>9</v>
      </c>
      <c r="B15" s="279">
        <v>10</v>
      </c>
      <c r="C15" s="31"/>
      <c r="D15" s="31"/>
      <c r="E15" s="1" t="s">
        <v>18</v>
      </c>
      <c r="F15" s="1"/>
      <c r="G15" s="11">
        <v>13031.789999999999</v>
      </c>
      <c r="H15" s="108" t="s">
        <v>137</v>
      </c>
      <c r="I15" s="108" t="s">
        <v>137</v>
      </c>
      <c r="J15" s="268">
        <v>97.258169537341558</v>
      </c>
      <c r="K15" s="150">
        <v>59.674521392365996</v>
      </c>
      <c r="L15" s="151">
        <v>64.550608998534173</v>
      </c>
      <c r="M15" s="151" t="s">
        <v>97</v>
      </c>
      <c r="N15" s="70">
        <v>10</v>
      </c>
      <c r="O15" s="58">
        <v>0</v>
      </c>
      <c r="P15" s="153">
        <v>1.9994779862847307</v>
      </c>
      <c r="Q15" s="153">
        <v>0.79979119451389225</v>
      </c>
      <c r="R15" s="115"/>
      <c r="S15" s="197">
        <f>PRESSÃO!N15</f>
        <v>19.762601399999891</v>
      </c>
      <c r="T15" s="197">
        <f>PRESSÃO!O15</f>
        <v>3.5820277000000185</v>
      </c>
      <c r="U15" s="126">
        <v>857</v>
      </c>
      <c r="V15" s="126"/>
      <c r="W15" s="126">
        <v>13</v>
      </c>
    </row>
    <row r="16" spans="1:23" ht="15" customHeight="1" x14ac:dyDescent="0.2">
      <c r="A16" s="277">
        <v>10</v>
      </c>
      <c r="B16" s="279">
        <v>10</v>
      </c>
      <c r="C16" s="31"/>
      <c r="D16" s="31"/>
      <c r="E16" s="1" t="s">
        <v>54</v>
      </c>
      <c r="F16" s="1"/>
      <c r="G16" s="11">
        <v>12099.14</v>
      </c>
      <c r="H16" s="108" t="s">
        <v>137</v>
      </c>
      <c r="I16" s="108" t="s">
        <v>137</v>
      </c>
      <c r="J16" s="268">
        <v>86.416712524765416</v>
      </c>
      <c r="K16" s="150">
        <v>73.819348831979852</v>
      </c>
      <c r="L16" s="151">
        <v>45.234591997179571</v>
      </c>
      <c r="M16" s="151" t="s">
        <v>97</v>
      </c>
      <c r="N16" s="70">
        <v>16</v>
      </c>
      <c r="O16" s="58">
        <v>9</v>
      </c>
      <c r="P16" s="153">
        <v>1.8598661662371561</v>
      </c>
      <c r="Q16" s="153">
        <v>0.33815748477039204</v>
      </c>
      <c r="R16" s="115"/>
      <c r="S16" s="197">
        <f>PRESSÃO!N16</f>
        <v>9.9600535000000594</v>
      </c>
      <c r="T16" s="197">
        <f>PRESSÃO!O16</f>
        <v>1.8020209000000011</v>
      </c>
      <c r="U16" s="126">
        <v>1534</v>
      </c>
      <c r="V16" s="126"/>
      <c r="W16" s="126">
        <v>16</v>
      </c>
    </row>
    <row r="17" spans="1:23" ht="15" customHeight="1" x14ac:dyDescent="0.2">
      <c r="A17" s="277">
        <v>11</v>
      </c>
      <c r="B17" s="279">
        <v>10</v>
      </c>
      <c r="C17" s="31"/>
      <c r="D17" s="31"/>
      <c r="E17" s="1" t="s">
        <v>12</v>
      </c>
      <c r="F17" s="1"/>
      <c r="G17" s="11">
        <v>17056.37</v>
      </c>
      <c r="H17" s="108" t="s">
        <v>137</v>
      </c>
      <c r="I17" s="108" t="s">
        <v>137</v>
      </c>
      <c r="J17" s="268">
        <v>61.553600757135975</v>
      </c>
      <c r="K17" s="150">
        <v>60.346500249059673</v>
      </c>
      <c r="L17" s="151">
        <v>61.607216688603174</v>
      </c>
      <c r="M17" s="151" t="s">
        <v>97</v>
      </c>
      <c r="N17" s="70">
        <v>2</v>
      </c>
      <c r="O17" s="58">
        <v>27</v>
      </c>
      <c r="P17" s="153">
        <v>1.7576607045080175</v>
      </c>
      <c r="Q17" s="153">
        <v>0.76165297195347426</v>
      </c>
      <c r="R17" s="115"/>
      <c r="S17" s="197">
        <f>PRESSÃO!N17</f>
        <v>2.648907700000005</v>
      </c>
      <c r="T17" s="197">
        <f>PRESSÃO!O17</f>
        <v>8.2540399999999972E-2</v>
      </c>
      <c r="U17" s="126">
        <v>430</v>
      </c>
      <c r="V17" s="126"/>
      <c r="W17" s="126">
        <v>39</v>
      </c>
    </row>
    <row r="18" spans="1:23" ht="15" customHeight="1" x14ac:dyDescent="0.2">
      <c r="A18" s="277">
        <v>12</v>
      </c>
      <c r="B18" s="279">
        <v>10</v>
      </c>
      <c r="C18" s="31"/>
      <c r="D18" s="31"/>
      <c r="E18" s="1" t="s">
        <v>11</v>
      </c>
      <c r="F18" s="1"/>
      <c r="G18" s="11">
        <v>7113.130000000001</v>
      </c>
      <c r="H18" s="108" t="s">
        <v>137</v>
      </c>
      <c r="I18" s="108" t="s">
        <v>137</v>
      </c>
      <c r="J18" s="268">
        <v>99.139138062827939</v>
      </c>
      <c r="K18" s="150">
        <v>72.49253103408833</v>
      </c>
      <c r="L18" s="151">
        <v>52.873818469802536</v>
      </c>
      <c r="M18" s="151" t="s">
        <v>97</v>
      </c>
      <c r="N18" s="70">
        <v>3</v>
      </c>
      <c r="O18" s="58">
        <v>0</v>
      </c>
      <c r="P18" s="153">
        <v>0</v>
      </c>
      <c r="Q18" s="153">
        <v>0.55258003440536252</v>
      </c>
      <c r="R18" s="115"/>
      <c r="S18" s="197">
        <f>PRESSÃO!N18</f>
        <v>13.37173870000003</v>
      </c>
      <c r="T18" s="197">
        <f>PRESSÃO!O18</f>
        <v>2.2162659000000078</v>
      </c>
      <c r="U18" s="126">
        <v>121</v>
      </c>
      <c r="V18" s="126"/>
      <c r="W18" s="126">
        <v>1</v>
      </c>
    </row>
    <row r="19" spans="1:23" ht="15" customHeight="1" x14ac:dyDescent="0.2">
      <c r="A19" s="277">
        <v>13</v>
      </c>
      <c r="B19" s="279">
        <v>10</v>
      </c>
      <c r="C19" s="31"/>
      <c r="D19" s="31"/>
      <c r="E19" s="1" t="s">
        <v>10</v>
      </c>
      <c r="F19" s="1"/>
      <c r="G19" s="11">
        <v>15918.329999999998</v>
      </c>
      <c r="H19" s="108" t="s">
        <v>137</v>
      </c>
      <c r="I19" s="108" t="s">
        <v>137</v>
      </c>
      <c r="J19" s="268">
        <v>97.608828431180555</v>
      </c>
      <c r="K19" s="150">
        <v>66.06649062564162</v>
      </c>
      <c r="L19" s="151">
        <v>65.44596296013745</v>
      </c>
      <c r="M19" s="151" t="s">
        <v>97</v>
      </c>
      <c r="N19" s="70">
        <v>23</v>
      </c>
      <c r="O19" s="58">
        <v>10</v>
      </c>
      <c r="P19" s="153">
        <v>1.8677353636061378</v>
      </c>
      <c r="Q19" s="153">
        <v>0.67917649585677742</v>
      </c>
      <c r="R19" s="115"/>
      <c r="S19" s="197">
        <f>PRESSÃO!N19</f>
        <v>14.701515600000009</v>
      </c>
      <c r="T19" s="197">
        <f>PRESSÃO!O19</f>
        <v>5.9154364000000088</v>
      </c>
      <c r="U19" s="126">
        <v>352</v>
      </c>
      <c r="V19" s="126"/>
      <c r="W19" s="126">
        <v>11</v>
      </c>
    </row>
    <row r="20" spans="1:23" ht="15" customHeight="1" x14ac:dyDescent="0.2">
      <c r="A20" s="277">
        <v>14</v>
      </c>
      <c r="B20" s="279">
        <v>10</v>
      </c>
      <c r="C20" s="31"/>
      <c r="D20" s="31"/>
      <c r="E20" s="1" t="s">
        <v>8</v>
      </c>
      <c r="F20" s="1"/>
      <c r="G20" s="11">
        <v>20738.23</v>
      </c>
      <c r="H20" s="108" t="s">
        <v>137</v>
      </c>
      <c r="I20" s="108" t="s">
        <v>137</v>
      </c>
      <c r="J20" s="268">
        <v>85.850445270290294</v>
      </c>
      <c r="K20" s="150">
        <v>78.468410301968021</v>
      </c>
      <c r="L20" s="151">
        <v>81.871337240436716</v>
      </c>
      <c r="M20" s="151" t="s">
        <v>97</v>
      </c>
      <c r="N20" s="70">
        <v>9</v>
      </c>
      <c r="O20" s="58">
        <v>12</v>
      </c>
      <c r="P20" s="153">
        <v>0.70520106613506606</v>
      </c>
      <c r="Q20" s="153">
        <v>0.26445039980064977</v>
      </c>
      <c r="R20" s="115"/>
      <c r="S20" s="197">
        <f>PRESSÃO!N20</f>
        <v>11.115856400000048</v>
      </c>
      <c r="T20" s="197">
        <f>PRESSÃO!O20</f>
        <v>0.51179550000000307</v>
      </c>
      <c r="U20" s="126">
        <v>325</v>
      </c>
      <c r="V20" s="126"/>
      <c r="W20" s="126">
        <v>16</v>
      </c>
    </row>
    <row r="21" spans="1:23" ht="15" customHeight="1" x14ac:dyDescent="0.2">
      <c r="A21" s="277">
        <v>15</v>
      </c>
      <c r="B21" s="279">
        <v>10</v>
      </c>
      <c r="C21" s="31"/>
      <c r="D21" s="31"/>
      <c r="E21" s="1" t="s">
        <v>17</v>
      </c>
      <c r="F21" s="1"/>
      <c r="G21" s="11">
        <v>17054.03</v>
      </c>
      <c r="H21" s="108" t="s">
        <v>137</v>
      </c>
      <c r="I21" s="108" t="s">
        <v>137</v>
      </c>
      <c r="J21" s="268">
        <v>98.213460361253553</v>
      </c>
      <c r="K21" s="150">
        <v>92.064488043551961</v>
      </c>
      <c r="L21" s="151">
        <v>75.067832647233246</v>
      </c>
      <c r="M21" s="151" t="s">
        <v>97</v>
      </c>
      <c r="N21" s="70">
        <v>54</v>
      </c>
      <c r="O21" s="58">
        <v>8</v>
      </c>
      <c r="P21" s="153">
        <v>2.3861532221257997</v>
      </c>
      <c r="Q21" s="153">
        <v>0.43955454091791046</v>
      </c>
      <c r="R21" s="115"/>
      <c r="S21" s="197">
        <f>PRESSÃO!N21</f>
        <v>9.0263280000000226</v>
      </c>
      <c r="T21" s="197">
        <f>PRESSÃO!O21</f>
        <v>6.9642914000000165</v>
      </c>
      <c r="U21" s="126">
        <v>615</v>
      </c>
      <c r="V21" s="126"/>
      <c r="W21" s="126">
        <v>4</v>
      </c>
    </row>
    <row r="22" spans="1:23" ht="15" customHeight="1" x14ac:dyDescent="0.2">
      <c r="A22" s="277">
        <v>16</v>
      </c>
      <c r="B22" s="279">
        <v>10</v>
      </c>
      <c r="C22" s="31"/>
      <c r="D22" s="31"/>
      <c r="E22" s="1" t="s">
        <v>0</v>
      </c>
      <c r="F22" s="1"/>
      <c r="G22" s="11">
        <v>12391.639999999998</v>
      </c>
      <c r="H22" s="108" t="s">
        <v>137</v>
      </c>
      <c r="I22" s="108" t="s">
        <v>137</v>
      </c>
      <c r="J22" s="268">
        <v>97.29874360482907</v>
      </c>
      <c r="K22" s="150">
        <v>90.77406752562365</v>
      </c>
      <c r="L22" s="151">
        <v>69.391483051465173</v>
      </c>
      <c r="M22" s="151" t="s">
        <v>97</v>
      </c>
      <c r="N22" s="70">
        <v>10</v>
      </c>
      <c r="O22" s="58">
        <v>2</v>
      </c>
      <c r="P22" s="153">
        <v>1.2928869034220423</v>
      </c>
      <c r="Q22" s="153">
        <v>0.1521043415790638</v>
      </c>
      <c r="R22" s="115"/>
      <c r="S22" s="197">
        <f>PRESSÃO!N22</f>
        <v>8.1040369999999999</v>
      </c>
      <c r="T22" s="197">
        <f>PRESSÃO!O22</f>
        <v>2.9481323000000064</v>
      </c>
      <c r="U22" s="126">
        <v>138</v>
      </c>
      <c r="V22" s="126"/>
      <c r="W22" s="126">
        <v>4</v>
      </c>
    </row>
    <row r="23" spans="1:23" ht="15" customHeight="1" x14ac:dyDescent="0.2">
      <c r="A23" s="277">
        <v>17</v>
      </c>
      <c r="B23" s="279">
        <v>10</v>
      </c>
      <c r="C23" s="31"/>
      <c r="D23" s="31"/>
      <c r="E23" s="1" t="s">
        <v>7</v>
      </c>
      <c r="F23" s="1"/>
      <c r="G23" s="11">
        <v>17483.760000000002</v>
      </c>
      <c r="H23" s="108" t="s">
        <v>137</v>
      </c>
      <c r="I23" s="108" t="s">
        <v>137</v>
      </c>
      <c r="J23" s="268">
        <v>94.88240978274645</v>
      </c>
      <c r="K23" s="150">
        <v>92.441411722588967</v>
      </c>
      <c r="L23" s="151">
        <v>77.209531156278473</v>
      </c>
      <c r="M23" s="151" t="s">
        <v>97</v>
      </c>
      <c r="N23" s="70">
        <v>9</v>
      </c>
      <c r="O23" s="58">
        <v>4</v>
      </c>
      <c r="P23" s="153">
        <v>2.2091469064799325</v>
      </c>
      <c r="Q23" s="153">
        <v>0.41794671203674399</v>
      </c>
      <c r="R23" s="115"/>
      <c r="S23" s="197">
        <f>PRESSÃO!N23</f>
        <v>8.6630818000000129</v>
      </c>
      <c r="T23" s="197">
        <f>PRESSÃO!O23</f>
        <v>1.4133922999999993</v>
      </c>
      <c r="U23" s="126">
        <v>187</v>
      </c>
      <c r="V23" s="126"/>
      <c r="W23" s="126">
        <v>17</v>
      </c>
    </row>
    <row r="24" spans="1:23" ht="15" customHeight="1" x14ac:dyDescent="0.2">
      <c r="A24" s="277">
        <v>18</v>
      </c>
      <c r="B24" s="279">
        <v>10</v>
      </c>
      <c r="C24" s="31"/>
      <c r="D24" s="31"/>
      <c r="E24" s="1" t="s">
        <v>1</v>
      </c>
      <c r="F24" s="1"/>
      <c r="G24" s="11">
        <v>6247.3199999999988</v>
      </c>
      <c r="H24" s="108" t="s">
        <v>137</v>
      </c>
      <c r="I24" s="108" t="s">
        <v>137</v>
      </c>
      <c r="J24" s="268">
        <v>95.287941981728636</v>
      </c>
      <c r="K24" s="150">
        <v>95.287941981728636</v>
      </c>
      <c r="L24" s="151">
        <v>73.145457763660815</v>
      </c>
      <c r="M24" s="151" t="s">
        <v>97</v>
      </c>
      <c r="N24" s="70">
        <v>4</v>
      </c>
      <c r="O24" s="58">
        <v>4</v>
      </c>
      <c r="P24" s="153">
        <v>1.1793723763862705</v>
      </c>
      <c r="Q24" s="153">
        <v>0.58968618819313523</v>
      </c>
      <c r="R24" s="115"/>
      <c r="S24" s="197">
        <f>PRESSÃO!N24</f>
        <v>1.4708570000000001</v>
      </c>
      <c r="T24" s="197">
        <f>PRESSÃO!O24</f>
        <v>0.92374140000000382</v>
      </c>
      <c r="U24" s="126">
        <v>74</v>
      </c>
      <c r="V24" s="126"/>
      <c r="W24" s="126">
        <v>0</v>
      </c>
    </row>
    <row r="25" spans="1:23" ht="15" customHeight="1" x14ac:dyDescent="0.2">
      <c r="A25" s="277">
        <v>19</v>
      </c>
      <c r="B25" s="279">
        <v>10</v>
      </c>
      <c r="C25" s="31"/>
      <c r="D25" s="31"/>
      <c r="E25" s="1" t="s">
        <v>2</v>
      </c>
      <c r="F25" s="1"/>
      <c r="G25" s="11">
        <v>18591.47</v>
      </c>
      <c r="H25" s="108" t="s">
        <v>137</v>
      </c>
      <c r="I25" s="108" t="s">
        <v>137</v>
      </c>
      <c r="J25" s="268">
        <v>97.927687742851276</v>
      </c>
      <c r="K25" s="150">
        <v>96.751124676462055</v>
      </c>
      <c r="L25" s="151">
        <v>76.093418022849207</v>
      </c>
      <c r="M25" s="151" t="s">
        <v>97</v>
      </c>
      <c r="N25" s="70">
        <v>6</v>
      </c>
      <c r="O25" s="58">
        <v>3</v>
      </c>
      <c r="P25" s="153">
        <v>2.1169547470145518</v>
      </c>
      <c r="Q25" s="153">
        <v>0.19245043154677743</v>
      </c>
      <c r="R25" s="115"/>
      <c r="S25" s="197">
        <f>PRESSÃO!N25</f>
        <v>8.0517013999999918</v>
      </c>
      <c r="T25" s="197">
        <f>PRESSÃO!O25</f>
        <v>1.7825782999999942</v>
      </c>
      <c r="U25" s="126">
        <v>189</v>
      </c>
      <c r="V25" s="126"/>
      <c r="W25" s="126">
        <v>3</v>
      </c>
    </row>
    <row r="26" spans="1:23" ht="15" customHeight="1" x14ac:dyDescent="0.2">
      <c r="A26" s="277">
        <v>20</v>
      </c>
      <c r="B26" s="279">
        <v>10</v>
      </c>
      <c r="C26" s="31"/>
      <c r="D26" s="31"/>
      <c r="E26" s="1" t="s">
        <v>3</v>
      </c>
      <c r="F26" s="1"/>
      <c r="G26" s="11">
        <v>9562.51</v>
      </c>
      <c r="H26" s="108" t="s">
        <v>137</v>
      </c>
      <c r="I26" s="108" t="s">
        <v>137</v>
      </c>
      <c r="J26" s="268">
        <v>96.580784407890548</v>
      </c>
      <c r="K26" s="150">
        <v>96.041047399979689</v>
      </c>
      <c r="L26" s="151">
        <v>38.663854535785561</v>
      </c>
      <c r="M26" s="151" t="s">
        <v>97</v>
      </c>
      <c r="N26" s="70">
        <v>2</v>
      </c>
      <c r="O26" s="58">
        <v>1</v>
      </c>
      <c r="P26" s="153">
        <v>1.6671192834898818</v>
      </c>
      <c r="Q26" s="153">
        <v>7.5778149249540086E-2</v>
      </c>
      <c r="R26" s="115"/>
      <c r="S26" s="197">
        <f>PRESSÃO!N26</f>
        <v>3.0672415000000037</v>
      </c>
      <c r="T26" s="197">
        <f>PRESSÃO!O26</f>
        <v>1.5311745999999995</v>
      </c>
      <c r="U26" s="126">
        <v>186</v>
      </c>
      <c r="V26" s="126"/>
      <c r="W26" s="126">
        <v>4</v>
      </c>
    </row>
    <row r="27" spans="1:23" ht="15" customHeight="1" x14ac:dyDescent="0.2">
      <c r="A27" s="277">
        <v>3</v>
      </c>
      <c r="B27" s="279">
        <v>10</v>
      </c>
      <c r="C27" s="31"/>
      <c r="D27" s="31"/>
      <c r="E27" s="1" t="s">
        <v>4</v>
      </c>
      <c r="F27" s="1"/>
      <c r="G27" s="11">
        <v>8425.49</v>
      </c>
      <c r="H27" s="108" t="s">
        <v>137</v>
      </c>
      <c r="I27" s="108" t="s">
        <v>137</v>
      </c>
      <c r="J27" s="264">
        <v>88.463241387521052</v>
      </c>
      <c r="K27" s="150">
        <v>47.218832264688103</v>
      </c>
      <c r="L27" s="151">
        <v>79.051811897226429</v>
      </c>
      <c r="M27" s="151" t="s">
        <v>97</v>
      </c>
      <c r="N27" s="70">
        <v>1</v>
      </c>
      <c r="O27" s="58">
        <v>1</v>
      </c>
      <c r="P27" s="153">
        <v>2.2286979925257184</v>
      </c>
      <c r="Q27" s="153">
        <v>0.37144966542095303</v>
      </c>
      <c r="R27" s="115"/>
      <c r="S27" s="197">
        <f>PRESSÃO!N27</f>
        <v>1.785885699999999</v>
      </c>
      <c r="T27" s="197">
        <f>PRESSÃO!O27</f>
        <v>0.794205500000006</v>
      </c>
      <c r="U27" s="126">
        <v>192</v>
      </c>
      <c r="V27" s="126"/>
      <c r="W27" s="126">
        <v>3</v>
      </c>
    </row>
    <row r="28" spans="1:23" ht="15" customHeight="1" x14ac:dyDescent="0.2">
      <c r="A28" s="277">
        <v>22</v>
      </c>
      <c r="B28" s="279">
        <v>10</v>
      </c>
      <c r="C28" s="31"/>
      <c r="D28" s="31"/>
      <c r="E28" s="1" t="s">
        <v>5</v>
      </c>
      <c r="F28" s="1"/>
      <c r="G28" s="11">
        <v>13301.329999999996</v>
      </c>
      <c r="H28" s="108" t="s">
        <v>137</v>
      </c>
      <c r="I28" s="108" t="s">
        <v>137</v>
      </c>
      <c r="J28" s="264">
        <v>95.259905703391084</v>
      </c>
      <c r="K28" s="150">
        <v>90.42756529267362</v>
      </c>
      <c r="L28" s="151"/>
      <c r="M28" s="151" t="s">
        <v>97</v>
      </c>
      <c r="N28" s="70">
        <v>1</v>
      </c>
      <c r="O28" s="58">
        <v>1</v>
      </c>
      <c r="P28" s="153">
        <v>1.6136107507874156</v>
      </c>
      <c r="Q28" s="153">
        <v>0</v>
      </c>
      <c r="R28" s="115"/>
      <c r="S28" s="197">
        <f>PRESSÃO!N28</f>
        <v>1.7522347000000011</v>
      </c>
      <c r="T28" s="197">
        <f>PRESSÃO!O28</f>
        <v>0.96961320000000462</v>
      </c>
      <c r="U28" s="126">
        <v>209</v>
      </c>
      <c r="V28" s="126"/>
      <c r="W28" s="126">
        <v>6</v>
      </c>
    </row>
    <row r="29" spans="1:23" ht="15" customHeight="1" x14ac:dyDescent="0.2">
      <c r="A29" s="100"/>
      <c r="B29" s="100"/>
      <c r="C29" s="7"/>
      <c r="D29" s="7"/>
      <c r="E29" s="7"/>
      <c r="F29" s="7"/>
      <c r="G29" s="12"/>
      <c r="H29" s="63"/>
      <c r="I29" s="64"/>
      <c r="J29" s="15"/>
      <c r="K29" s="15"/>
      <c r="L29" s="15"/>
      <c r="M29" s="15"/>
      <c r="N29" s="71"/>
      <c r="O29" s="16"/>
      <c r="P29" s="10"/>
      <c r="Q29" s="10"/>
      <c r="R29" s="201"/>
      <c r="S29" s="9"/>
      <c r="T29" s="9"/>
      <c r="U29" s="9"/>
      <c r="V29" s="15"/>
      <c r="W29" s="77"/>
    </row>
    <row r="30" spans="1:23" s="43" customFormat="1" ht="24.6" customHeight="1" x14ac:dyDescent="0.2">
      <c r="A30" s="278"/>
      <c r="B30" s="279">
        <v>20</v>
      </c>
      <c r="C30" s="75"/>
      <c r="D30" s="75"/>
      <c r="E30" s="75" t="s">
        <v>53</v>
      </c>
      <c r="F30" s="75"/>
      <c r="G30" s="76">
        <v>248209.69999999998</v>
      </c>
      <c r="H30" s="154" t="s">
        <v>137</v>
      </c>
      <c r="I30" s="154" t="s">
        <v>137</v>
      </c>
      <c r="J30" s="264">
        <v>86.906463350253404</v>
      </c>
      <c r="K30" s="151">
        <v>61.700864726555295</v>
      </c>
      <c r="L30" s="151">
        <v>51.92903652243843</v>
      </c>
      <c r="M30" s="151" t="s">
        <v>97</v>
      </c>
      <c r="N30" s="233">
        <f>SUM(N7:N28)</f>
        <v>975</v>
      </c>
      <c r="O30" s="233">
        <f>SUM(O7:O28)</f>
        <v>173</v>
      </c>
      <c r="P30" s="152">
        <v>1.9217679088978328</v>
      </c>
      <c r="Q30" s="152">
        <v>0.41497294468863055</v>
      </c>
      <c r="R30" s="152"/>
      <c r="S30" s="197">
        <f>PRESSÃO!N30</f>
        <v>278.94983449999995</v>
      </c>
      <c r="T30" s="197">
        <f>PRESSÃO!O30</f>
        <v>48.799394200000158</v>
      </c>
      <c r="U30" s="233">
        <f>SUM(U7:U28)</f>
        <v>19328</v>
      </c>
      <c r="V30" s="126"/>
      <c r="W30" s="233">
        <f>SUM(W7:W28)</f>
        <v>307</v>
      </c>
    </row>
    <row r="31" spans="1:23" ht="15" customHeight="1" x14ac:dyDescent="0.2">
      <c r="A31" s="100"/>
      <c r="B31" s="100"/>
      <c r="C31" s="7"/>
      <c r="D31" s="7"/>
      <c r="E31" s="7"/>
      <c r="F31" s="7"/>
      <c r="G31" s="15"/>
      <c r="H31" s="65"/>
      <c r="I31" s="66"/>
      <c r="J31" s="15"/>
      <c r="K31" s="15"/>
      <c r="L31" s="15"/>
      <c r="M31" s="15"/>
      <c r="N31" s="14"/>
      <c r="O31" s="16"/>
      <c r="P31" s="10"/>
      <c r="Q31" s="10"/>
      <c r="R31" s="201"/>
      <c r="S31" s="10">
        <f>PRESSÃO!N31</f>
        <v>0</v>
      </c>
      <c r="T31" s="9"/>
      <c r="U31" s="9"/>
      <c r="V31" s="15"/>
      <c r="W31" s="77"/>
    </row>
    <row r="32" spans="1:23" ht="15" customHeight="1" x14ac:dyDescent="0.2">
      <c r="A32" s="277">
        <v>21</v>
      </c>
      <c r="B32" s="279">
        <v>30</v>
      </c>
      <c r="C32" s="31"/>
      <c r="D32" s="4" t="s">
        <v>138</v>
      </c>
      <c r="E32" s="1" t="s">
        <v>4</v>
      </c>
      <c r="F32" s="293">
        <v>3500105</v>
      </c>
      <c r="G32" s="17">
        <v>411.78</v>
      </c>
      <c r="H32" s="108" t="s">
        <v>137</v>
      </c>
      <c r="I32" s="151"/>
      <c r="J32" s="151">
        <v>100</v>
      </c>
      <c r="K32" s="151">
        <v>100</v>
      </c>
      <c r="L32" s="151">
        <v>88.999819135467533</v>
      </c>
      <c r="M32" s="108">
        <v>10</v>
      </c>
      <c r="N32" s="222">
        <v>0</v>
      </c>
      <c r="O32" s="72">
        <v>0</v>
      </c>
      <c r="P32" s="6" t="s">
        <v>872</v>
      </c>
      <c r="Q32" s="6" t="s">
        <v>872</v>
      </c>
      <c r="R32" s="102" t="s">
        <v>97</v>
      </c>
      <c r="S32" s="197">
        <f>PRESSÃO!N32</f>
        <v>1.7233999999999999E-3</v>
      </c>
      <c r="T32" s="197">
        <f>PRESSÃO!O32</f>
        <v>0.11946300000000001</v>
      </c>
      <c r="U32" s="101">
        <v>23</v>
      </c>
      <c r="V32" s="263"/>
      <c r="W32" s="78" t="s">
        <v>872</v>
      </c>
    </row>
    <row r="33" spans="1:23" ht="15" customHeight="1" x14ac:dyDescent="0.2">
      <c r="A33" s="277">
        <v>16</v>
      </c>
      <c r="B33" s="279">
        <v>30</v>
      </c>
      <c r="C33" s="31"/>
      <c r="D33" s="4" t="s">
        <v>139</v>
      </c>
      <c r="E33" s="1" t="s">
        <v>0</v>
      </c>
      <c r="F33" s="293">
        <v>3500204</v>
      </c>
      <c r="G33" s="17">
        <v>210.84</v>
      </c>
      <c r="H33" s="108" t="s">
        <v>137</v>
      </c>
      <c r="I33" s="151"/>
      <c r="J33" s="151">
        <v>99.313358302122339</v>
      </c>
      <c r="K33" s="151">
        <v>99.313358302122353</v>
      </c>
      <c r="L33" s="151">
        <v>89.380988182233011</v>
      </c>
      <c r="M33" s="108">
        <v>9.99</v>
      </c>
      <c r="N33" s="222">
        <v>0</v>
      </c>
      <c r="O33" s="72">
        <v>0</v>
      </c>
      <c r="P33" s="6" t="s">
        <v>872</v>
      </c>
      <c r="Q33" s="6" t="s">
        <v>872</v>
      </c>
      <c r="R33" s="102" t="s">
        <v>97</v>
      </c>
      <c r="S33" s="197">
        <f>PRESSÃO!N33</f>
        <v>0.25611499999999998</v>
      </c>
      <c r="T33" s="197">
        <f>PRESSÃO!O33</f>
        <v>1.2860700000000001E-2</v>
      </c>
      <c r="U33" s="101">
        <v>1</v>
      </c>
      <c r="V33" s="263"/>
      <c r="W33" s="78" t="s">
        <v>872</v>
      </c>
    </row>
    <row r="34" spans="1:23" ht="15" customHeight="1" x14ac:dyDescent="0.2">
      <c r="A34" s="277">
        <v>9</v>
      </c>
      <c r="B34" s="279">
        <v>30</v>
      </c>
      <c r="C34" s="31"/>
      <c r="D34" s="4" t="s">
        <v>140</v>
      </c>
      <c r="E34" s="1" t="s">
        <v>18</v>
      </c>
      <c r="F34" s="293">
        <v>3500303</v>
      </c>
      <c r="G34" s="17">
        <v>473.37</v>
      </c>
      <c r="H34" s="108" t="s">
        <v>137</v>
      </c>
      <c r="I34" s="151"/>
      <c r="J34" s="151">
        <v>100</v>
      </c>
      <c r="K34" s="151">
        <v>64.000000000000014</v>
      </c>
      <c r="L34" s="151">
        <v>51.479649697580648</v>
      </c>
      <c r="M34" s="108">
        <v>6.31</v>
      </c>
      <c r="N34" s="222">
        <v>0</v>
      </c>
      <c r="O34" s="72">
        <v>0</v>
      </c>
      <c r="P34" s="6" t="s">
        <v>872</v>
      </c>
      <c r="Q34" s="6" t="s">
        <v>872</v>
      </c>
      <c r="R34" s="102" t="s">
        <v>97</v>
      </c>
      <c r="S34" s="197">
        <f>PRESSÃO!N34</f>
        <v>1.2517988999999998</v>
      </c>
      <c r="T34" s="197">
        <f>PRESSÃO!O34</f>
        <v>3.3478499999999994E-2</v>
      </c>
      <c r="U34" s="101">
        <v>20</v>
      </c>
      <c r="V34" s="263"/>
      <c r="W34" s="78" t="s">
        <v>872</v>
      </c>
    </row>
    <row r="35" spans="1:23" ht="15" customHeight="1" x14ac:dyDescent="0.2">
      <c r="A35" s="277">
        <v>9</v>
      </c>
      <c r="B35" s="279">
        <v>30</v>
      </c>
      <c r="C35" s="31"/>
      <c r="D35" s="4" t="s">
        <v>141</v>
      </c>
      <c r="E35" s="1" t="s">
        <v>18</v>
      </c>
      <c r="F35" s="293">
        <v>3500402</v>
      </c>
      <c r="G35" s="17">
        <v>142.59</v>
      </c>
      <c r="H35" s="108" t="s">
        <v>137</v>
      </c>
      <c r="I35" s="151"/>
      <c r="J35" s="151">
        <v>95.538768529076407</v>
      </c>
      <c r="K35" s="151">
        <v>90.666291334093501</v>
      </c>
      <c r="L35" s="151">
        <v>58.585874667426857</v>
      </c>
      <c r="M35" s="108">
        <v>7.16</v>
      </c>
      <c r="N35" s="222">
        <v>0</v>
      </c>
      <c r="O35" s="72">
        <v>0</v>
      </c>
      <c r="P35" s="6" t="s">
        <v>872</v>
      </c>
      <c r="Q35" s="6" t="s">
        <v>872</v>
      </c>
      <c r="R35" s="102" t="s">
        <v>97</v>
      </c>
      <c r="S35" s="197">
        <f>PRESSÃO!N35</f>
        <v>3.1988799999999998E-2</v>
      </c>
      <c r="T35" s="197">
        <f>PRESSÃO!O35</f>
        <v>3.9008999999999997E-3</v>
      </c>
      <c r="U35" s="101">
        <v>12</v>
      </c>
      <c r="V35" s="263"/>
      <c r="W35" s="78" t="s">
        <v>872</v>
      </c>
    </row>
    <row r="36" spans="1:23" ht="15" customHeight="1" x14ac:dyDescent="0.2">
      <c r="A36" s="277">
        <v>9</v>
      </c>
      <c r="B36" s="279">
        <v>30</v>
      </c>
      <c r="C36" s="31"/>
      <c r="D36" s="4" t="s">
        <v>142</v>
      </c>
      <c r="E36" s="1" t="s">
        <v>18</v>
      </c>
      <c r="F36" s="293">
        <v>3500501</v>
      </c>
      <c r="G36" s="17">
        <v>60</v>
      </c>
      <c r="H36" s="108" t="s">
        <v>137</v>
      </c>
      <c r="I36" s="151"/>
      <c r="J36" s="151">
        <v>37</v>
      </c>
      <c r="K36" s="151">
        <v>8.879999999999999</v>
      </c>
      <c r="L36" s="151">
        <v>8.7024365649147768</v>
      </c>
      <c r="M36" s="108">
        <v>1.98</v>
      </c>
      <c r="N36" s="222">
        <v>0</v>
      </c>
      <c r="O36" s="72">
        <v>0</v>
      </c>
      <c r="P36" s="6" t="s">
        <v>872</v>
      </c>
      <c r="Q36" s="6" t="s">
        <v>872</v>
      </c>
      <c r="R36" s="102" t="s">
        <v>97</v>
      </c>
      <c r="S36" s="197">
        <f>PRESSÃO!N36</f>
        <v>5.7792E-3</v>
      </c>
      <c r="T36" s="197">
        <f>PRESSÃO!O36</f>
        <v>8.391400000000002E-3</v>
      </c>
      <c r="U36" s="101">
        <v>10</v>
      </c>
      <c r="V36" s="263"/>
      <c r="W36" s="78" t="s">
        <v>872</v>
      </c>
    </row>
    <row r="37" spans="1:23" ht="15" customHeight="1" x14ac:dyDescent="0.2">
      <c r="A37" s="277">
        <v>17</v>
      </c>
      <c r="B37" s="279">
        <v>30</v>
      </c>
      <c r="C37" s="31"/>
      <c r="D37" s="4" t="s">
        <v>143</v>
      </c>
      <c r="E37" s="1" t="s">
        <v>7</v>
      </c>
      <c r="F37" s="293">
        <v>3500550</v>
      </c>
      <c r="G37" s="17">
        <v>408.47</v>
      </c>
      <c r="H37" s="108" t="s">
        <v>137</v>
      </c>
      <c r="I37" s="151"/>
      <c r="J37" s="151">
        <v>62.752581948810061</v>
      </c>
      <c r="K37" s="151">
        <v>62.752581948810061</v>
      </c>
      <c r="L37" s="151">
        <v>58.987565447159902</v>
      </c>
      <c r="M37" s="108">
        <v>6.58</v>
      </c>
      <c r="N37" s="222">
        <v>0</v>
      </c>
      <c r="O37" s="72">
        <v>0</v>
      </c>
      <c r="P37" s="6" t="s">
        <v>872</v>
      </c>
      <c r="Q37" s="6" t="s">
        <v>872</v>
      </c>
      <c r="R37" s="102" t="s">
        <v>97</v>
      </c>
      <c r="S37" s="197">
        <f>PRESSÃO!N37</f>
        <v>0.20651800000000001</v>
      </c>
      <c r="T37" s="197">
        <f>PRESSÃO!O37</f>
        <v>3.3981200000000003E-2</v>
      </c>
      <c r="U37" s="101">
        <v>2</v>
      </c>
      <c r="V37" s="263"/>
      <c r="W37" s="78" t="s">
        <v>872</v>
      </c>
    </row>
    <row r="38" spans="1:23" ht="15" customHeight="1" x14ac:dyDescent="0.2">
      <c r="A38" s="277">
        <v>5</v>
      </c>
      <c r="B38" s="279">
        <v>30</v>
      </c>
      <c r="C38" s="31"/>
      <c r="D38" s="4" t="s">
        <v>144</v>
      </c>
      <c r="E38" s="1" t="s">
        <v>9</v>
      </c>
      <c r="F38" s="293">
        <v>3500600</v>
      </c>
      <c r="G38" s="17">
        <v>3.64</v>
      </c>
      <c r="H38" s="108" t="s">
        <v>137</v>
      </c>
      <c r="I38" s="151"/>
      <c r="J38" s="151">
        <v>91.381065490329149</v>
      </c>
      <c r="K38" s="151">
        <v>0</v>
      </c>
      <c r="L38" s="151">
        <v>0</v>
      </c>
      <c r="M38" s="108">
        <v>1.37</v>
      </c>
      <c r="N38" s="222">
        <v>0</v>
      </c>
      <c r="O38" s="72">
        <v>0</v>
      </c>
      <c r="P38" s="6" t="s">
        <v>872</v>
      </c>
      <c r="Q38" s="6" t="s">
        <v>872</v>
      </c>
      <c r="R38" s="102" t="s">
        <v>97</v>
      </c>
      <c r="S38" s="197">
        <f>PRESSÃO!N38</f>
        <v>0</v>
      </c>
      <c r="T38" s="197">
        <f>PRESSÃO!O38</f>
        <v>8.099999999999999E-5</v>
      </c>
      <c r="U38" s="101">
        <v>3</v>
      </c>
      <c r="V38" s="263"/>
      <c r="W38" s="78" t="s">
        <v>872</v>
      </c>
    </row>
    <row r="39" spans="1:23" ht="15" customHeight="1" x14ac:dyDescent="0.2">
      <c r="A39" s="277">
        <v>13</v>
      </c>
      <c r="B39" s="279">
        <v>30</v>
      </c>
      <c r="C39" s="31"/>
      <c r="D39" s="4" t="s">
        <v>145</v>
      </c>
      <c r="E39" s="1" t="s">
        <v>10</v>
      </c>
      <c r="F39" s="293">
        <v>3500709</v>
      </c>
      <c r="G39" s="17">
        <v>967.59</v>
      </c>
      <c r="H39" s="108" t="s">
        <v>137</v>
      </c>
      <c r="I39" s="151"/>
      <c r="J39" s="151">
        <v>96.084133838606391</v>
      </c>
      <c r="K39" s="151">
        <v>0</v>
      </c>
      <c r="L39" s="151">
        <v>0</v>
      </c>
      <c r="M39" s="108">
        <v>1.74</v>
      </c>
      <c r="N39" s="222">
        <v>0</v>
      </c>
      <c r="O39" s="72">
        <v>0</v>
      </c>
      <c r="P39" s="6" t="s">
        <v>872</v>
      </c>
      <c r="Q39" s="6" t="s">
        <v>872</v>
      </c>
      <c r="R39" s="102" t="s">
        <v>97</v>
      </c>
      <c r="S39" s="197">
        <f>PRESSÃO!N39</f>
        <v>1.33283E-2</v>
      </c>
      <c r="T39" s="197">
        <f>PRESSÃO!O39</f>
        <v>0.45461919999999989</v>
      </c>
      <c r="U39" s="101">
        <v>3</v>
      </c>
      <c r="V39" s="263"/>
      <c r="W39" s="78" t="s">
        <v>872</v>
      </c>
    </row>
    <row r="40" spans="1:23" ht="15" customHeight="1" x14ac:dyDescent="0.2">
      <c r="A40" s="277">
        <v>10</v>
      </c>
      <c r="B40" s="279">
        <v>30</v>
      </c>
      <c r="C40" s="31"/>
      <c r="D40" s="4" t="s">
        <v>146</v>
      </c>
      <c r="E40" s="1" t="s">
        <v>54</v>
      </c>
      <c r="F40" s="293">
        <v>3500758</v>
      </c>
      <c r="G40" s="17">
        <v>159.19</v>
      </c>
      <c r="H40" s="108" t="s">
        <v>137</v>
      </c>
      <c r="I40" s="151"/>
      <c r="J40" s="151">
        <v>57.767332549941244</v>
      </c>
      <c r="K40" s="151">
        <v>57.767332549941244</v>
      </c>
      <c r="L40" s="151">
        <v>54.30188826221206</v>
      </c>
      <c r="M40" s="108">
        <v>5.9</v>
      </c>
      <c r="N40" s="222">
        <v>0</v>
      </c>
      <c r="O40" s="72">
        <v>0</v>
      </c>
      <c r="P40" s="6" t="s">
        <v>872</v>
      </c>
      <c r="Q40" s="6" t="s">
        <v>872</v>
      </c>
      <c r="R40" s="102" t="s">
        <v>97</v>
      </c>
      <c r="S40" s="197">
        <f>PRESSÃO!N40</f>
        <v>1.1735999999999999E-3</v>
      </c>
      <c r="T40" s="197">
        <f>PRESSÃO!O40</f>
        <v>1.07691E-2</v>
      </c>
      <c r="U40" s="101">
        <v>15</v>
      </c>
      <c r="V40" s="263"/>
      <c r="W40" s="78" t="s">
        <v>872</v>
      </c>
    </row>
    <row r="41" spans="1:23" ht="15" customHeight="1" x14ac:dyDescent="0.2">
      <c r="A41" s="277">
        <v>21</v>
      </c>
      <c r="B41" s="279">
        <v>30</v>
      </c>
      <c r="C41" s="31"/>
      <c r="D41" s="4" t="s">
        <v>147</v>
      </c>
      <c r="E41" s="1" t="s">
        <v>4</v>
      </c>
      <c r="F41" s="293">
        <v>3500808</v>
      </c>
      <c r="G41" s="17">
        <v>119.5</v>
      </c>
      <c r="H41" s="108" t="s">
        <v>137</v>
      </c>
      <c r="I41" s="151"/>
      <c r="J41" s="151">
        <v>98.373511472553005</v>
      </c>
      <c r="K41" s="151">
        <v>98.373511472553005</v>
      </c>
      <c r="L41" s="151">
        <v>81.649853997952135</v>
      </c>
      <c r="M41" s="108">
        <v>9.98</v>
      </c>
      <c r="N41" s="222">
        <v>0</v>
      </c>
      <c r="O41" s="72">
        <v>0</v>
      </c>
      <c r="P41" s="6" t="s">
        <v>872</v>
      </c>
      <c r="Q41" s="6" t="s">
        <v>872</v>
      </c>
      <c r="R41" s="102" t="s">
        <v>97</v>
      </c>
      <c r="S41" s="197">
        <f>PRESSÃO!N41</f>
        <v>5.7299999999999997E-5</v>
      </c>
      <c r="T41" s="197">
        <f>PRESSÃO!O41</f>
        <v>1.0806399999999999E-2</v>
      </c>
      <c r="U41" s="101">
        <v>0</v>
      </c>
      <c r="V41" s="263"/>
      <c r="W41" s="78" t="s">
        <v>872</v>
      </c>
    </row>
    <row r="42" spans="1:23" ht="15" customHeight="1" x14ac:dyDescent="0.2">
      <c r="A42" s="277">
        <v>12</v>
      </c>
      <c r="B42" s="279">
        <v>30</v>
      </c>
      <c r="C42" s="31"/>
      <c r="D42" s="4" t="s">
        <v>148</v>
      </c>
      <c r="E42" s="1" t="s">
        <v>11</v>
      </c>
      <c r="F42" s="293">
        <v>3500907</v>
      </c>
      <c r="G42" s="17">
        <v>316.08999999999997</v>
      </c>
      <c r="H42" s="108" t="s">
        <v>137</v>
      </c>
      <c r="I42" s="151"/>
      <c r="J42" s="151">
        <v>89.275808936825882</v>
      </c>
      <c r="K42" s="151">
        <v>89.275808936825896</v>
      </c>
      <c r="L42" s="151">
        <v>66.313200778605861</v>
      </c>
      <c r="M42" s="108">
        <v>7.65</v>
      </c>
      <c r="N42" s="222">
        <v>0</v>
      </c>
      <c r="O42" s="72">
        <v>0</v>
      </c>
      <c r="P42" s="6" t="s">
        <v>872</v>
      </c>
      <c r="Q42" s="6" t="s">
        <v>872</v>
      </c>
      <c r="R42" s="102" t="s">
        <v>97</v>
      </c>
      <c r="S42" s="197">
        <f>PRESSÃO!N42</f>
        <v>2.96528E-2</v>
      </c>
      <c r="T42" s="197">
        <f>PRESSÃO!O42</f>
        <v>8.0323999999999986E-3</v>
      </c>
      <c r="U42" s="101">
        <v>0</v>
      </c>
      <c r="V42" s="263"/>
      <c r="W42" s="78" t="s">
        <v>872</v>
      </c>
    </row>
    <row r="43" spans="1:23" ht="15" customHeight="1" x14ac:dyDescent="0.2">
      <c r="A43" s="277">
        <v>4</v>
      </c>
      <c r="B43" s="279">
        <v>30</v>
      </c>
      <c r="C43" s="31"/>
      <c r="D43" s="4" t="s">
        <v>149</v>
      </c>
      <c r="E43" s="1" t="s">
        <v>15</v>
      </c>
      <c r="F43" s="293">
        <v>3501004</v>
      </c>
      <c r="G43" s="17">
        <v>929.43</v>
      </c>
      <c r="H43" s="108" t="s">
        <v>137</v>
      </c>
      <c r="I43" s="151"/>
      <c r="J43" s="151">
        <v>100</v>
      </c>
      <c r="K43" s="151">
        <v>100</v>
      </c>
      <c r="L43" s="151">
        <v>78</v>
      </c>
      <c r="M43" s="108">
        <v>8.57</v>
      </c>
      <c r="N43" s="222">
        <v>0</v>
      </c>
      <c r="O43" s="72">
        <v>0</v>
      </c>
      <c r="P43" s="6" t="s">
        <v>872</v>
      </c>
      <c r="Q43" s="6" t="s">
        <v>872</v>
      </c>
      <c r="R43" s="102" t="s">
        <v>97</v>
      </c>
      <c r="S43" s="197">
        <f>PRESSÃO!N43</f>
        <v>8.3273299999999995E-2</v>
      </c>
      <c r="T43" s="197">
        <f>PRESSÃO!O43</f>
        <v>4.1379800000000001E-2</v>
      </c>
      <c r="U43" s="101">
        <v>2</v>
      </c>
      <c r="V43" s="263"/>
      <c r="W43" s="78" t="s">
        <v>872</v>
      </c>
    </row>
    <row r="44" spans="1:23" ht="15" customHeight="1" x14ac:dyDescent="0.2">
      <c r="A44" s="277">
        <v>19</v>
      </c>
      <c r="B44" s="279">
        <v>30</v>
      </c>
      <c r="C44" s="31"/>
      <c r="D44" s="4" t="s">
        <v>150</v>
      </c>
      <c r="E44" s="1" t="s">
        <v>2</v>
      </c>
      <c r="F44" s="293">
        <v>3501103</v>
      </c>
      <c r="G44" s="17">
        <v>318.22000000000003</v>
      </c>
      <c r="H44" s="108" t="s">
        <v>137</v>
      </c>
      <c r="I44" s="151"/>
      <c r="J44" s="151">
        <v>87.275985663082437</v>
      </c>
      <c r="K44" s="151">
        <v>87.275985663082437</v>
      </c>
      <c r="L44" s="151">
        <v>73.086829403563712</v>
      </c>
      <c r="M44" s="108">
        <v>7.76</v>
      </c>
      <c r="N44" s="222">
        <v>0</v>
      </c>
      <c r="O44" s="72">
        <v>0</v>
      </c>
      <c r="P44" s="6" t="s">
        <v>872</v>
      </c>
      <c r="Q44" s="6" t="s">
        <v>872</v>
      </c>
      <c r="R44" s="102" t="s">
        <v>97</v>
      </c>
      <c r="S44" s="197">
        <f>PRESSÃO!N44</f>
        <v>0</v>
      </c>
      <c r="T44" s="197">
        <f>PRESSÃO!O44</f>
        <v>0</v>
      </c>
      <c r="U44" s="101">
        <v>1</v>
      </c>
      <c r="V44" s="263"/>
      <c r="W44" s="78" t="s">
        <v>872</v>
      </c>
    </row>
    <row r="45" spans="1:23" ht="15" customHeight="1" x14ac:dyDescent="0.2">
      <c r="A45" s="277">
        <v>10</v>
      </c>
      <c r="B45" s="279">
        <v>30</v>
      </c>
      <c r="C45" s="31"/>
      <c r="D45" s="4" t="s">
        <v>151</v>
      </c>
      <c r="E45" s="1" t="s">
        <v>54</v>
      </c>
      <c r="F45" s="293">
        <v>3501152</v>
      </c>
      <c r="G45" s="17">
        <v>83.74</v>
      </c>
      <c r="H45" s="108" t="s">
        <v>137</v>
      </c>
      <c r="I45" s="151"/>
      <c r="J45" s="151">
        <v>68.011193011193015</v>
      </c>
      <c r="K45" s="151">
        <v>0</v>
      </c>
      <c r="L45" s="151">
        <v>0</v>
      </c>
      <c r="M45" s="108">
        <v>1.02</v>
      </c>
      <c r="N45" s="222">
        <v>1</v>
      </c>
      <c r="O45" s="72">
        <v>0</v>
      </c>
      <c r="P45" s="6" t="s">
        <v>872</v>
      </c>
      <c r="Q45" s="6" t="s">
        <v>872</v>
      </c>
      <c r="R45" s="102" t="s">
        <v>97</v>
      </c>
      <c r="S45" s="197">
        <f>PRESSÃO!N45</f>
        <v>0.1096134</v>
      </c>
      <c r="T45" s="197">
        <f>PRESSÃO!O45</f>
        <v>6.7594999999999999E-3</v>
      </c>
      <c r="U45" s="101">
        <v>41</v>
      </c>
      <c r="V45" s="263"/>
      <c r="W45" s="78" t="s">
        <v>872</v>
      </c>
    </row>
    <row r="46" spans="1:23" ht="15" customHeight="1" x14ac:dyDescent="0.2">
      <c r="A46" s="277">
        <v>15</v>
      </c>
      <c r="B46" s="279">
        <v>30</v>
      </c>
      <c r="C46" s="31"/>
      <c r="D46" s="4" t="s">
        <v>152</v>
      </c>
      <c r="E46" s="1" t="s">
        <v>17</v>
      </c>
      <c r="F46" s="293">
        <v>3501202</v>
      </c>
      <c r="G46" s="17">
        <v>361.84</v>
      </c>
      <c r="H46" s="108" t="s">
        <v>137</v>
      </c>
      <c r="I46" s="151"/>
      <c r="J46" s="151">
        <v>99.25</v>
      </c>
      <c r="K46" s="151">
        <v>87.04225000000001</v>
      </c>
      <c r="L46" s="151">
        <v>60.933704965357975</v>
      </c>
      <c r="M46" s="108">
        <v>7.26</v>
      </c>
      <c r="N46" s="222">
        <v>0</v>
      </c>
      <c r="O46" s="72">
        <v>0</v>
      </c>
      <c r="P46" s="6" t="s">
        <v>872</v>
      </c>
      <c r="Q46" s="6" t="s">
        <v>872</v>
      </c>
      <c r="R46" s="102" t="s">
        <v>97</v>
      </c>
      <c r="S46" s="197">
        <f>PRESSÃO!N46</f>
        <v>0.17405529999999997</v>
      </c>
      <c r="T46" s="197">
        <f>PRESSÃO!O46</f>
        <v>3.5722199999999996E-2</v>
      </c>
      <c r="U46" s="101">
        <v>9</v>
      </c>
      <c r="V46" s="263"/>
      <c r="W46" s="78" t="s">
        <v>872</v>
      </c>
    </row>
    <row r="47" spans="1:23" ht="15" customHeight="1" x14ac:dyDescent="0.2">
      <c r="A47" s="277">
        <v>21</v>
      </c>
      <c r="B47" s="279">
        <v>30</v>
      </c>
      <c r="C47" s="31"/>
      <c r="D47" s="4" t="s">
        <v>153</v>
      </c>
      <c r="E47" s="1" t="s">
        <v>4</v>
      </c>
      <c r="F47" s="293">
        <v>3501301</v>
      </c>
      <c r="G47" s="17">
        <v>346.28</v>
      </c>
      <c r="H47" s="108" t="s">
        <v>137</v>
      </c>
      <c r="I47" s="151"/>
      <c r="J47" s="151">
        <v>100</v>
      </c>
      <c r="K47" s="151">
        <v>100</v>
      </c>
      <c r="L47" s="151">
        <v>91</v>
      </c>
      <c r="M47" s="108">
        <v>10</v>
      </c>
      <c r="N47" s="222">
        <v>0</v>
      </c>
      <c r="O47" s="72">
        <v>1</v>
      </c>
      <c r="P47" s="6" t="s">
        <v>872</v>
      </c>
      <c r="Q47" s="6" t="s">
        <v>872</v>
      </c>
      <c r="R47" s="102" t="s">
        <v>97</v>
      </c>
      <c r="S47" s="197">
        <f>PRESSÃO!N47</f>
        <v>6.9439999999999997E-4</v>
      </c>
      <c r="T47" s="197">
        <f>PRESSÃO!O47</f>
        <v>3.2059999999999999E-4</v>
      </c>
      <c r="U47" s="101">
        <v>6</v>
      </c>
      <c r="V47" s="263"/>
      <c r="W47" s="78" t="s">
        <v>872</v>
      </c>
    </row>
    <row r="48" spans="1:23" ht="15" customHeight="1" x14ac:dyDescent="0.2">
      <c r="A48" s="277">
        <v>20</v>
      </c>
      <c r="B48" s="279">
        <v>30</v>
      </c>
      <c r="C48" s="31"/>
      <c r="D48" s="4" t="s">
        <v>154</v>
      </c>
      <c r="E48" s="1" t="s">
        <v>3</v>
      </c>
      <c r="F48" s="293">
        <v>3501400</v>
      </c>
      <c r="G48" s="17">
        <v>152.62</v>
      </c>
      <c r="H48" s="108" t="s">
        <v>137</v>
      </c>
      <c r="I48" s="151"/>
      <c r="J48" s="151">
        <v>100</v>
      </c>
      <c r="K48" s="151">
        <v>100</v>
      </c>
      <c r="L48" s="151">
        <v>86</v>
      </c>
      <c r="M48" s="108">
        <v>9.5</v>
      </c>
      <c r="N48" s="222">
        <v>0</v>
      </c>
      <c r="O48" s="72">
        <v>0</v>
      </c>
      <c r="P48" s="6" t="s">
        <v>872</v>
      </c>
      <c r="Q48" s="6" t="s">
        <v>872</v>
      </c>
      <c r="R48" s="102" t="s">
        <v>97</v>
      </c>
      <c r="S48" s="197">
        <f>PRESSÃO!N48</f>
        <v>1.1749900000000001E-2</v>
      </c>
      <c r="T48" s="197">
        <f>PRESSÃO!O48</f>
        <v>1.3783400000000001E-2</v>
      </c>
      <c r="U48" s="101">
        <v>0</v>
      </c>
      <c r="V48" s="263"/>
      <c r="W48" s="78" t="s">
        <v>872</v>
      </c>
    </row>
    <row r="49" spans="1:23" ht="15" customHeight="1" x14ac:dyDescent="0.2">
      <c r="A49" s="277">
        <v>17</v>
      </c>
      <c r="B49" s="279">
        <v>30</v>
      </c>
      <c r="C49" s="31"/>
      <c r="D49" s="4" t="s">
        <v>155</v>
      </c>
      <c r="E49" s="1" t="s">
        <v>7</v>
      </c>
      <c r="F49" s="293">
        <v>3501509</v>
      </c>
      <c r="G49" s="17">
        <v>85.04</v>
      </c>
      <c r="H49" s="108" t="s">
        <v>137</v>
      </c>
      <c r="I49" s="151"/>
      <c r="J49" s="151">
        <v>95.194346289752644</v>
      </c>
      <c r="K49" s="151">
        <v>95.194346289752644</v>
      </c>
      <c r="L49" s="151">
        <v>37.120466737931906</v>
      </c>
      <c r="M49" s="108">
        <v>5.34</v>
      </c>
      <c r="N49" s="222">
        <v>0</v>
      </c>
      <c r="O49" s="72">
        <v>0</v>
      </c>
      <c r="P49" s="6" t="s">
        <v>872</v>
      </c>
      <c r="Q49" s="6" t="s">
        <v>872</v>
      </c>
      <c r="R49" s="102" t="s">
        <v>97</v>
      </c>
      <c r="S49" s="197">
        <f>PRESSÃO!N49</f>
        <v>7.316629999999999E-2</v>
      </c>
      <c r="T49" s="197">
        <f>PRESSÃO!O49</f>
        <v>1.05498E-2</v>
      </c>
      <c r="U49" s="101">
        <v>9</v>
      </c>
      <c r="V49" s="263"/>
      <c r="W49" s="78" t="s">
        <v>872</v>
      </c>
    </row>
    <row r="50" spans="1:23" ht="15" customHeight="1" x14ac:dyDescent="0.2">
      <c r="A50" s="277">
        <v>5</v>
      </c>
      <c r="B50" s="279">
        <v>30</v>
      </c>
      <c r="C50" s="31"/>
      <c r="D50" s="4" t="s">
        <v>156</v>
      </c>
      <c r="E50" s="1" t="s">
        <v>9</v>
      </c>
      <c r="F50" s="293">
        <v>3501608</v>
      </c>
      <c r="G50" s="17">
        <v>133.63</v>
      </c>
      <c r="H50" s="108" t="s">
        <v>137</v>
      </c>
      <c r="I50" s="151"/>
      <c r="J50" s="151">
        <v>98.3</v>
      </c>
      <c r="K50" s="151">
        <v>48.265299999999996</v>
      </c>
      <c r="L50" s="151">
        <v>27.951730495491006</v>
      </c>
      <c r="M50" s="108">
        <v>4.53</v>
      </c>
      <c r="N50" s="222">
        <v>2</v>
      </c>
      <c r="O50" s="72">
        <v>0</v>
      </c>
      <c r="P50" s="6" t="s">
        <v>872</v>
      </c>
      <c r="Q50" s="6" t="s">
        <v>872</v>
      </c>
      <c r="R50" s="102" t="s">
        <v>97</v>
      </c>
      <c r="S50" s="197">
        <f>PRESSÃO!N50</f>
        <v>2.2224716</v>
      </c>
      <c r="T50" s="197">
        <f>PRESSÃO!O50</f>
        <v>0.17433319999999991</v>
      </c>
      <c r="U50" s="101">
        <v>66</v>
      </c>
      <c r="V50" s="263"/>
      <c r="W50" s="78" t="s">
        <v>872</v>
      </c>
    </row>
    <row r="51" spans="1:23" ht="15" customHeight="1" x14ac:dyDescent="0.2">
      <c r="A51" s="277">
        <v>9</v>
      </c>
      <c r="B51" s="279">
        <v>30</v>
      </c>
      <c r="C51" s="31"/>
      <c r="D51" s="4" t="s">
        <v>157</v>
      </c>
      <c r="E51" s="1" t="s">
        <v>18</v>
      </c>
      <c r="F51" s="293">
        <v>3501707</v>
      </c>
      <c r="G51" s="17">
        <v>123.43</v>
      </c>
      <c r="H51" s="108" t="s">
        <v>137</v>
      </c>
      <c r="I51" s="151"/>
      <c r="J51" s="151">
        <v>95</v>
      </c>
      <c r="K51" s="151">
        <v>0</v>
      </c>
      <c r="L51" s="151">
        <v>0</v>
      </c>
      <c r="M51" s="108">
        <v>1.42</v>
      </c>
      <c r="N51" s="222">
        <v>1</v>
      </c>
      <c r="O51" s="72">
        <v>0</v>
      </c>
      <c r="P51" s="6" t="s">
        <v>872</v>
      </c>
      <c r="Q51" s="6" t="s">
        <v>872</v>
      </c>
      <c r="R51" s="102" t="s">
        <v>97</v>
      </c>
      <c r="S51" s="197">
        <f>PRESSÃO!N51</f>
        <v>1.7256899999999999E-2</v>
      </c>
      <c r="T51" s="197">
        <f>PRESSÃO!O51</f>
        <v>0.19560499999999997</v>
      </c>
      <c r="U51" s="101">
        <v>7</v>
      </c>
      <c r="V51" s="263"/>
      <c r="W51" s="78" t="s">
        <v>872</v>
      </c>
    </row>
    <row r="52" spans="1:23" ht="15" customHeight="1" x14ac:dyDescent="0.2">
      <c r="A52" s="277">
        <v>15</v>
      </c>
      <c r="B52" s="279">
        <v>30</v>
      </c>
      <c r="C52" s="31"/>
      <c r="D52" s="4" t="s">
        <v>158</v>
      </c>
      <c r="E52" s="1" t="s">
        <v>17</v>
      </c>
      <c r="F52" s="293">
        <v>3501806</v>
      </c>
      <c r="G52" s="17">
        <v>253.85</v>
      </c>
      <c r="H52" s="108" t="s">
        <v>137</v>
      </c>
      <c r="I52" s="151"/>
      <c r="J52" s="151">
        <v>99</v>
      </c>
      <c r="K52" s="151">
        <v>96.03</v>
      </c>
      <c r="L52" s="151">
        <v>89.307366419851917</v>
      </c>
      <c r="M52" s="108">
        <v>9.94</v>
      </c>
      <c r="N52" s="222">
        <v>0</v>
      </c>
      <c r="O52" s="72">
        <v>0</v>
      </c>
      <c r="P52" s="6" t="s">
        <v>872</v>
      </c>
      <c r="Q52" s="6" t="s">
        <v>872</v>
      </c>
      <c r="R52" s="102" t="s">
        <v>97</v>
      </c>
      <c r="S52" s="197">
        <f>PRESSÃO!N52</f>
        <v>2.8491099999999998E-2</v>
      </c>
      <c r="T52" s="197">
        <f>PRESSÃO!O52</f>
        <v>1.1286E-3</v>
      </c>
      <c r="U52" s="101">
        <v>3</v>
      </c>
      <c r="V52" s="263"/>
      <c r="W52" s="78" t="s">
        <v>872</v>
      </c>
    </row>
    <row r="53" spans="1:23" ht="15" customHeight="1" x14ac:dyDescent="0.2">
      <c r="A53" s="277">
        <v>5</v>
      </c>
      <c r="B53" s="279">
        <v>30</v>
      </c>
      <c r="C53" s="31"/>
      <c r="D53" s="4" t="s">
        <v>159</v>
      </c>
      <c r="E53" s="1" t="s">
        <v>9</v>
      </c>
      <c r="F53" s="293">
        <v>3501905</v>
      </c>
      <c r="G53" s="17">
        <v>446.01</v>
      </c>
      <c r="H53" s="108" t="s">
        <v>137</v>
      </c>
      <c r="I53" s="151"/>
      <c r="J53" s="151">
        <v>89</v>
      </c>
      <c r="K53" s="151">
        <v>72.98</v>
      </c>
      <c r="L53" s="151">
        <v>69.330982434713889</v>
      </c>
      <c r="M53" s="108">
        <v>7.57</v>
      </c>
      <c r="N53" s="222">
        <v>4</v>
      </c>
      <c r="O53" s="72">
        <v>1</v>
      </c>
      <c r="P53" s="6" t="s">
        <v>872</v>
      </c>
      <c r="Q53" s="6" t="s">
        <v>872</v>
      </c>
      <c r="R53" s="102" t="s">
        <v>97</v>
      </c>
      <c r="S53" s="197">
        <f>PRESSÃO!N53</f>
        <v>0.34900169999999975</v>
      </c>
      <c r="T53" s="197">
        <f>PRESSÃO!O53</f>
        <v>8.8433000000000012E-2</v>
      </c>
      <c r="U53" s="101">
        <v>187</v>
      </c>
      <c r="V53" s="263"/>
      <c r="W53" s="78" t="s">
        <v>872</v>
      </c>
    </row>
    <row r="54" spans="1:23" ht="15" customHeight="1" x14ac:dyDescent="0.2">
      <c r="A54" s="277">
        <v>5</v>
      </c>
      <c r="B54" s="279">
        <v>30</v>
      </c>
      <c r="C54" s="31"/>
      <c r="D54" s="4" t="s">
        <v>160</v>
      </c>
      <c r="E54" s="1" t="s">
        <v>9</v>
      </c>
      <c r="F54" s="293">
        <v>3502002</v>
      </c>
      <c r="G54" s="17">
        <v>326.63</v>
      </c>
      <c r="H54" s="108" t="s">
        <v>137</v>
      </c>
      <c r="I54" s="151"/>
      <c r="J54" s="151">
        <v>94</v>
      </c>
      <c r="K54" s="151">
        <v>89.3</v>
      </c>
      <c r="L54" s="151">
        <v>76.798684902682794</v>
      </c>
      <c r="M54" s="108">
        <v>8.33</v>
      </c>
      <c r="N54" s="222">
        <v>0</v>
      </c>
      <c r="O54" s="72">
        <v>0</v>
      </c>
      <c r="P54" s="6" t="s">
        <v>872</v>
      </c>
      <c r="Q54" s="6" t="s">
        <v>872</v>
      </c>
      <c r="R54" s="102" t="s">
        <v>97</v>
      </c>
      <c r="S54" s="197">
        <f>PRESSÃO!N54</f>
        <v>0.14051050000000004</v>
      </c>
      <c r="T54" s="197">
        <f>PRESSÃO!O54</f>
        <v>4.4096999999999999E-3</v>
      </c>
      <c r="U54" s="101">
        <v>3</v>
      </c>
      <c r="V54" s="263"/>
      <c r="W54" s="78" t="s">
        <v>872</v>
      </c>
    </row>
    <row r="55" spans="1:23" ht="15" customHeight="1" x14ac:dyDescent="0.2">
      <c r="A55" s="277">
        <v>19</v>
      </c>
      <c r="B55" s="279">
        <v>30</v>
      </c>
      <c r="C55" s="31"/>
      <c r="D55" s="4" t="s">
        <v>161</v>
      </c>
      <c r="E55" s="1" t="s">
        <v>2</v>
      </c>
      <c r="F55" s="293">
        <v>3502101</v>
      </c>
      <c r="G55" s="17">
        <v>960.1</v>
      </c>
      <c r="H55" s="108" t="s">
        <v>137</v>
      </c>
      <c r="I55" s="151"/>
      <c r="J55" s="151">
        <v>98.18</v>
      </c>
      <c r="K55" s="151">
        <v>98.180000000000021</v>
      </c>
      <c r="L55" s="151">
        <v>75.883612295265877</v>
      </c>
      <c r="M55" s="108">
        <v>8.11</v>
      </c>
      <c r="N55" s="222">
        <v>0</v>
      </c>
      <c r="O55" s="72">
        <v>0</v>
      </c>
      <c r="P55" s="6" t="s">
        <v>872</v>
      </c>
      <c r="Q55" s="6" t="s">
        <v>872</v>
      </c>
      <c r="R55" s="102" t="s">
        <v>97</v>
      </c>
      <c r="S55" s="197">
        <f>PRESSÃO!N55</f>
        <v>2.1320220999999995</v>
      </c>
      <c r="T55" s="197">
        <f>PRESSÃO!O55</f>
        <v>0.35257070000000013</v>
      </c>
      <c r="U55" s="101">
        <v>27</v>
      </c>
      <c r="V55" s="263"/>
      <c r="W55" s="78" t="s">
        <v>872</v>
      </c>
    </row>
    <row r="56" spans="1:23" ht="15" customHeight="1" x14ac:dyDescent="0.2">
      <c r="A56" s="277">
        <v>14</v>
      </c>
      <c r="B56" s="279">
        <v>30</v>
      </c>
      <c r="C56" s="31"/>
      <c r="D56" s="4" t="s">
        <v>162</v>
      </c>
      <c r="E56" s="1" t="s">
        <v>8</v>
      </c>
      <c r="F56" s="293">
        <v>3502200</v>
      </c>
      <c r="G56" s="17">
        <v>1028.7</v>
      </c>
      <c r="H56" s="108" t="s">
        <v>137</v>
      </c>
      <c r="I56" s="151"/>
      <c r="J56" s="151">
        <v>83.934160194737444</v>
      </c>
      <c r="K56" s="151">
        <v>83.934160194737444</v>
      </c>
      <c r="L56" s="151">
        <v>69.966797419432197</v>
      </c>
      <c r="M56" s="108">
        <v>7.51</v>
      </c>
      <c r="N56" s="222">
        <v>0</v>
      </c>
      <c r="O56" s="72">
        <v>0</v>
      </c>
      <c r="P56" s="6" t="s">
        <v>872</v>
      </c>
      <c r="Q56" s="6" t="s">
        <v>872</v>
      </c>
      <c r="R56" s="102" t="s">
        <v>97</v>
      </c>
      <c r="S56" s="197">
        <f>PRESSÃO!N56</f>
        <v>0.5395158000000001</v>
      </c>
      <c r="T56" s="197">
        <f>PRESSÃO!O56</f>
        <v>1.3151500000000003E-2</v>
      </c>
      <c r="U56" s="101">
        <v>5</v>
      </c>
      <c r="V56" s="263"/>
      <c r="W56" s="78" t="s">
        <v>872</v>
      </c>
    </row>
    <row r="57" spans="1:23" ht="15" customHeight="1" x14ac:dyDescent="0.2">
      <c r="A57" s="277">
        <v>10</v>
      </c>
      <c r="B57" s="279">
        <v>30</v>
      </c>
      <c r="C57" s="31"/>
      <c r="D57" s="4" t="s">
        <v>163</v>
      </c>
      <c r="E57" s="1" t="s">
        <v>54</v>
      </c>
      <c r="F57" s="293">
        <v>3502309</v>
      </c>
      <c r="G57" s="17">
        <v>736.46</v>
      </c>
      <c r="H57" s="108" t="s">
        <v>137</v>
      </c>
      <c r="I57" s="151"/>
      <c r="J57" s="151">
        <v>89.359933499584372</v>
      </c>
      <c r="K57" s="151">
        <v>74.168744804655034</v>
      </c>
      <c r="L57" s="151">
        <v>62.300340087088294</v>
      </c>
      <c r="M57" s="108">
        <v>7.14</v>
      </c>
      <c r="N57" s="222">
        <v>0</v>
      </c>
      <c r="O57" s="72">
        <v>0</v>
      </c>
      <c r="P57" s="6" t="s">
        <v>872</v>
      </c>
      <c r="Q57" s="6" t="s">
        <v>872</v>
      </c>
      <c r="R57" s="102" t="s">
        <v>97</v>
      </c>
      <c r="S57" s="197">
        <f>PRESSÃO!N57</f>
        <v>0.36310310000000001</v>
      </c>
      <c r="T57" s="197">
        <f>PRESSÃO!O57</f>
        <v>1.0463E-3</v>
      </c>
      <c r="U57" s="101">
        <v>33</v>
      </c>
      <c r="V57" s="263"/>
      <c r="W57" s="78" t="s">
        <v>872</v>
      </c>
    </row>
    <row r="58" spans="1:23" ht="15" customHeight="1" x14ac:dyDescent="0.2">
      <c r="A58" s="277">
        <v>22</v>
      </c>
      <c r="B58" s="279">
        <v>30</v>
      </c>
      <c r="C58" s="31"/>
      <c r="D58" s="4" t="s">
        <v>164</v>
      </c>
      <c r="E58" s="1" t="s">
        <v>5</v>
      </c>
      <c r="F58" s="293">
        <v>3502408</v>
      </c>
      <c r="G58" s="17">
        <v>320.93</v>
      </c>
      <c r="H58" s="108" t="s">
        <v>137</v>
      </c>
      <c r="I58" s="151"/>
      <c r="J58" s="151">
        <v>93.696969696969703</v>
      </c>
      <c r="K58" s="151">
        <v>93.696969696969717</v>
      </c>
      <c r="L58" s="151">
        <v>79.643858923069857</v>
      </c>
      <c r="M58" s="108">
        <v>8.58</v>
      </c>
      <c r="N58" s="222">
        <v>0</v>
      </c>
      <c r="O58" s="72">
        <v>0</v>
      </c>
      <c r="P58" s="6" t="s">
        <v>872</v>
      </c>
      <c r="Q58" s="6" t="s">
        <v>872</v>
      </c>
      <c r="R58" s="102" t="s">
        <v>97</v>
      </c>
      <c r="S58" s="197">
        <f>PRESSÃO!N58</f>
        <v>0.28097690000000003</v>
      </c>
      <c r="T58" s="197">
        <f>PRESSÃO!O58</f>
        <v>8.9005000000000004E-3</v>
      </c>
      <c r="U58" s="101">
        <v>4</v>
      </c>
      <c r="V58" s="263"/>
      <c r="W58" s="78" t="s">
        <v>872</v>
      </c>
    </row>
    <row r="59" spans="1:23" ht="15" customHeight="1" x14ac:dyDescent="0.2">
      <c r="A59" s="277">
        <v>2</v>
      </c>
      <c r="B59" s="279">
        <v>30</v>
      </c>
      <c r="C59" s="31"/>
      <c r="D59" s="4" t="s">
        <v>165</v>
      </c>
      <c r="E59" s="1" t="s">
        <v>6</v>
      </c>
      <c r="F59" s="293">
        <v>3502507</v>
      </c>
      <c r="G59" s="17">
        <v>120.94</v>
      </c>
      <c r="H59" s="108" t="s">
        <v>137</v>
      </c>
      <c r="I59" s="151"/>
      <c r="J59" s="151">
        <v>79</v>
      </c>
      <c r="K59" s="151">
        <v>39.499999999999993</v>
      </c>
      <c r="L59" s="151">
        <v>20.934730270709125</v>
      </c>
      <c r="M59" s="108">
        <v>3.5</v>
      </c>
      <c r="N59" s="222">
        <v>0</v>
      </c>
      <c r="O59" s="72">
        <v>1</v>
      </c>
      <c r="P59" s="6" t="s">
        <v>872</v>
      </c>
      <c r="Q59" s="6" t="s">
        <v>872</v>
      </c>
      <c r="R59" s="102" t="s">
        <v>97</v>
      </c>
      <c r="S59" s="197">
        <f>PRESSÃO!N59</f>
        <v>1.3709499999999998E-2</v>
      </c>
      <c r="T59" s="197">
        <f>PRESSÃO!O59</f>
        <v>6.4632999999999999E-3</v>
      </c>
      <c r="U59" s="101">
        <v>29</v>
      </c>
      <c r="V59" s="263"/>
      <c r="W59" s="78" t="s">
        <v>872</v>
      </c>
    </row>
    <row r="60" spans="1:23" ht="15" customHeight="1" x14ac:dyDescent="0.2">
      <c r="A60" s="277">
        <v>18</v>
      </c>
      <c r="B60" s="279">
        <v>30</v>
      </c>
      <c r="C60" s="31"/>
      <c r="D60" s="4" t="s">
        <v>166</v>
      </c>
      <c r="E60" s="1" t="s">
        <v>1</v>
      </c>
      <c r="F60" s="293">
        <v>3502606</v>
      </c>
      <c r="G60" s="17">
        <v>179.07</v>
      </c>
      <c r="H60" s="108" t="s">
        <v>137</v>
      </c>
      <c r="I60" s="151"/>
      <c r="J60" s="151">
        <v>92.604856512141282</v>
      </c>
      <c r="K60" s="151">
        <v>92.604856512141282</v>
      </c>
      <c r="L60" s="151">
        <v>82.417618896692076</v>
      </c>
      <c r="M60" s="108">
        <v>9.89</v>
      </c>
      <c r="N60" s="222">
        <v>0</v>
      </c>
      <c r="O60" s="72">
        <v>0</v>
      </c>
      <c r="P60" s="6" t="s">
        <v>872</v>
      </c>
      <c r="Q60" s="6" t="s">
        <v>872</v>
      </c>
      <c r="R60" s="102" t="s">
        <v>97</v>
      </c>
      <c r="S60" s="197">
        <f>PRESSÃO!N60</f>
        <v>6.2303999999999997E-3</v>
      </c>
      <c r="T60" s="197">
        <f>PRESSÃO!O60</f>
        <v>3.7293299999999995E-2</v>
      </c>
      <c r="U60" s="101">
        <v>1</v>
      </c>
      <c r="V60" s="263"/>
      <c r="W60" s="78" t="s">
        <v>872</v>
      </c>
    </row>
    <row r="61" spans="1:23" ht="15" customHeight="1" x14ac:dyDescent="0.2">
      <c r="A61" s="277">
        <v>11</v>
      </c>
      <c r="B61" s="279">
        <v>30</v>
      </c>
      <c r="C61" s="31"/>
      <c r="D61" s="4" t="s">
        <v>167</v>
      </c>
      <c r="E61" s="1" t="s">
        <v>12</v>
      </c>
      <c r="F61" s="293">
        <v>3502705</v>
      </c>
      <c r="G61" s="17">
        <v>968.84</v>
      </c>
      <c r="H61" s="108" t="s">
        <v>137</v>
      </c>
      <c r="I61" s="151"/>
      <c r="J61" s="151">
        <v>56.962091503267978</v>
      </c>
      <c r="K61" s="151">
        <v>56.962091503267978</v>
      </c>
      <c r="L61" s="151">
        <v>54.683529527087998</v>
      </c>
      <c r="M61" s="108">
        <v>5.91</v>
      </c>
      <c r="N61" s="222">
        <v>0</v>
      </c>
      <c r="O61" s="72">
        <v>4</v>
      </c>
      <c r="P61" s="6" t="s">
        <v>872</v>
      </c>
      <c r="Q61" s="6" t="s">
        <v>872</v>
      </c>
      <c r="R61" s="102" t="s">
        <v>97</v>
      </c>
      <c r="S61" s="197">
        <f>PRESSÃO!N61</f>
        <v>5.237979999999999E-2</v>
      </c>
      <c r="T61" s="197">
        <f>PRESSÃO!O61</f>
        <v>2.2152999999999999E-3</v>
      </c>
      <c r="U61" s="101">
        <v>22</v>
      </c>
      <c r="V61" s="263"/>
      <c r="W61" s="78" t="s">
        <v>872</v>
      </c>
    </row>
    <row r="62" spans="1:23" ht="15" customHeight="1" x14ac:dyDescent="0.2">
      <c r="A62" s="277">
        <v>10</v>
      </c>
      <c r="B62" s="279">
        <v>30</v>
      </c>
      <c r="C62" s="31"/>
      <c r="D62" s="4" t="s">
        <v>168</v>
      </c>
      <c r="E62" s="1" t="s">
        <v>54</v>
      </c>
      <c r="F62" s="293">
        <v>3502754</v>
      </c>
      <c r="G62" s="17">
        <v>146.33000000000001</v>
      </c>
      <c r="H62" s="108" t="s">
        <v>137</v>
      </c>
      <c r="I62" s="151"/>
      <c r="J62" s="151">
        <v>37.908361377168006</v>
      </c>
      <c r="K62" s="151">
        <v>0</v>
      </c>
      <c r="L62" s="151">
        <v>0</v>
      </c>
      <c r="M62" s="108">
        <v>0.56999999999999995</v>
      </c>
      <c r="N62" s="222">
        <v>1</v>
      </c>
      <c r="O62" s="72">
        <v>0</v>
      </c>
      <c r="P62" s="6" t="s">
        <v>872</v>
      </c>
      <c r="Q62" s="6" t="s">
        <v>872</v>
      </c>
      <c r="R62" s="102" t="s">
        <v>97</v>
      </c>
      <c r="S62" s="197">
        <f>PRESSÃO!N62</f>
        <v>0.27322249999999998</v>
      </c>
      <c r="T62" s="197">
        <f>PRESSÃO!O62</f>
        <v>2.0210299999999997E-2</v>
      </c>
      <c r="U62" s="101">
        <v>74</v>
      </c>
      <c r="V62" s="263"/>
      <c r="W62" s="78" t="s">
        <v>872</v>
      </c>
    </row>
    <row r="63" spans="1:23" ht="15" customHeight="1" x14ac:dyDescent="0.2">
      <c r="A63" s="277">
        <v>19</v>
      </c>
      <c r="B63" s="279">
        <v>30</v>
      </c>
      <c r="C63" s="31"/>
      <c r="D63" s="4" t="s">
        <v>169</v>
      </c>
      <c r="E63" s="1" t="s">
        <v>2</v>
      </c>
      <c r="F63" s="293">
        <v>3502804</v>
      </c>
      <c r="G63" s="17">
        <v>1167.31</v>
      </c>
      <c r="H63" s="108" t="s">
        <v>137</v>
      </c>
      <c r="I63" s="151"/>
      <c r="J63" s="151">
        <v>98</v>
      </c>
      <c r="K63" s="151">
        <v>97.999999999999986</v>
      </c>
      <c r="L63" s="151">
        <v>76.047851017938868</v>
      </c>
      <c r="M63" s="108">
        <v>8.11</v>
      </c>
      <c r="N63" s="222">
        <v>3</v>
      </c>
      <c r="O63" s="72">
        <v>1</v>
      </c>
      <c r="P63" s="6" t="s">
        <v>872</v>
      </c>
      <c r="Q63" s="6" t="s">
        <v>872</v>
      </c>
      <c r="R63" s="102" t="s">
        <v>97</v>
      </c>
      <c r="S63" s="197">
        <f>PRESSÃO!N63</f>
        <v>0.80444080000000007</v>
      </c>
      <c r="T63" s="197">
        <f>PRESSÃO!O63</f>
        <v>0.47726099999999982</v>
      </c>
      <c r="U63" s="101">
        <v>20</v>
      </c>
      <c r="V63" s="263"/>
      <c r="W63" s="78" t="s">
        <v>872</v>
      </c>
    </row>
    <row r="64" spans="1:23" ht="15" customHeight="1" x14ac:dyDescent="0.2">
      <c r="A64" s="277">
        <v>10</v>
      </c>
      <c r="B64" s="279">
        <v>30</v>
      </c>
      <c r="C64" s="31"/>
      <c r="D64" s="4" t="s">
        <v>170</v>
      </c>
      <c r="E64" s="1" t="s">
        <v>54</v>
      </c>
      <c r="F64" s="293">
        <v>3502903</v>
      </c>
      <c r="G64" s="17">
        <v>255.55</v>
      </c>
      <c r="H64" s="108" t="s">
        <v>137</v>
      </c>
      <c r="I64" s="151"/>
      <c r="J64" s="151">
        <v>40.840000000000003</v>
      </c>
      <c r="K64" s="151">
        <v>40.840000000000003</v>
      </c>
      <c r="L64" s="151">
        <v>32.672064548479753</v>
      </c>
      <c r="M64" s="108">
        <v>4.24</v>
      </c>
      <c r="N64" s="222">
        <v>0</v>
      </c>
      <c r="O64" s="72">
        <v>0</v>
      </c>
      <c r="P64" s="6" t="s">
        <v>872</v>
      </c>
      <c r="Q64" s="6" t="s">
        <v>872</v>
      </c>
      <c r="R64" s="102" t="s">
        <v>97</v>
      </c>
      <c r="S64" s="197">
        <f>PRESSÃO!N64</f>
        <v>1.09544E-2</v>
      </c>
      <c r="T64" s="197">
        <f>PRESSÃO!O64</f>
        <v>1.9762399999999999E-2</v>
      </c>
      <c r="U64" s="101">
        <v>33</v>
      </c>
      <c r="V64" s="263"/>
      <c r="W64" s="78" t="s">
        <v>872</v>
      </c>
    </row>
    <row r="65" spans="1:23" ht="15" customHeight="1" x14ac:dyDescent="0.2">
      <c r="A65" s="277">
        <v>8</v>
      </c>
      <c r="B65" s="279">
        <v>30</v>
      </c>
      <c r="C65" s="31"/>
      <c r="D65" s="4" t="s">
        <v>171</v>
      </c>
      <c r="E65" s="1" t="s">
        <v>51</v>
      </c>
      <c r="F65" s="293">
        <v>3503000</v>
      </c>
      <c r="G65" s="17">
        <v>202.7</v>
      </c>
      <c r="H65" s="108" t="s">
        <v>137</v>
      </c>
      <c r="I65" s="151"/>
      <c r="J65" s="151">
        <v>98.5</v>
      </c>
      <c r="K65" s="151">
        <v>98.5</v>
      </c>
      <c r="L65" s="151">
        <v>89.634328358208961</v>
      </c>
      <c r="M65" s="108">
        <v>9.68</v>
      </c>
      <c r="N65" s="222">
        <v>0</v>
      </c>
      <c r="O65" s="72">
        <v>0</v>
      </c>
      <c r="P65" s="6" t="s">
        <v>872</v>
      </c>
      <c r="Q65" s="6" t="s">
        <v>872</v>
      </c>
      <c r="R65" s="102" t="s">
        <v>97</v>
      </c>
      <c r="S65" s="197">
        <f>PRESSÃO!N65</f>
        <v>4.4176399999999998E-2</v>
      </c>
      <c r="T65" s="197">
        <f>PRESSÃO!O65</f>
        <v>1.3402799999999999E-2</v>
      </c>
      <c r="U65" s="101">
        <v>6</v>
      </c>
      <c r="V65" s="263"/>
      <c r="W65" s="78" t="s">
        <v>872</v>
      </c>
    </row>
    <row r="66" spans="1:23" ht="15" customHeight="1" x14ac:dyDescent="0.2">
      <c r="A66" s="277">
        <v>14</v>
      </c>
      <c r="B66" s="279">
        <v>30</v>
      </c>
      <c r="C66" s="31"/>
      <c r="D66" s="4" t="s">
        <v>172</v>
      </c>
      <c r="E66" s="1" t="s">
        <v>8</v>
      </c>
      <c r="F66" s="293">
        <v>3503109</v>
      </c>
      <c r="G66" s="17">
        <v>286.33</v>
      </c>
      <c r="H66" s="108" t="s">
        <v>137</v>
      </c>
      <c r="I66" s="151"/>
      <c r="J66" s="151">
        <v>73.935298935298931</v>
      </c>
      <c r="K66" s="151">
        <v>73.935298935298931</v>
      </c>
      <c r="L66" s="151">
        <v>52.492361317940279</v>
      </c>
      <c r="M66" s="108">
        <v>6.52</v>
      </c>
      <c r="N66" s="222">
        <v>0</v>
      </c>
      <c r="O66" s="72">
        <v>0</v>
      </c>
      <c r="P66" s="6" t="s">
        <v>872</v>
      </c>
      <c r="Q66" s="6" t="s">
        <v>872</v>
      </c>
      <c r="R66" s="102" t="s">
        <v>97</v>
      </c>
      <c r="S66" s="197">
        <f>PRESSÃO!N66</f>
        <v>0.11016209999999999</v>
      </c>
      <c r="T66" s="197">
        <f>PRESSÃO!O66</f>
        <v>2.27557E-2</v>
      </c>
      <c r="U66" s="101">
        <v>0</v>
      </c>
      <c r="V66" s="263"/>
      <c r="W66" s="78" t="s">
        <v>872</v>
      </c>
    </row>
    <row r="67" spans="1:23" ht="15" customHeight="1" x14ac:dyDescent="0.2">
      <c r="A67" s="277">
        <v>2</v>
      </c>
      <c r="B67" s="279">
        <v>30</v>
      </c>
      <c r="C67" s="31"/>
      <c r="D67" s="4" t="s">
        <v>173</v>
      </c>
      <c r="E67" s="1" t="s">
        <v>6</v>
      </c>
      <c r="F67" s="293">
        <v>3503158</v>
      </c>
      <c r="G67" s="17">
        <v>155.71</v>
      </c>
      <c r="H67" s="108" t="s">
        <v>137</v>
      </c>
      <c r="I67" s="151"/>
      <c r="J67" s="151">
        <v>87.691494981510829</v>
      </c>
      <c r="K67" s="151">
        <v>87.691494981510814</v>
      </c>
      <c r="L67" s="151">
        <v>85.937795192927325</v>
      </c>
      <c r="M67" s="108">
        <v>9.82</v>
      </c>
      <c r="N67" s="222">
        <v>0</v>
      </c>
      <c r="O67" s="72">
        <v>0</v>
      </c>
      <c r="P67" s="6" t="s">
        <v>872</v>
      </c>
      <c r="Q67" s="6" t="s">
        <v>872</v>
      </c>
      <c r="R67" s="102" t="s">
        <v>97</v>
      </c>
      <c r="S67" s="197">
        <f>PRESSÃO!N67</f>
        <v>7.1400000000000005E-3</v>
      </c>
      <c r="T67" s="197">
        <f>PRESSÃO!O67</f>
        <v>6.935E-4</v>
      </c>
      <c r="U67" s="101">
        <v>21</v>
      </c>
      <c r="V67" s="263"/>
      <c r="W67" s="78" t="s">
        <v>872</v>
      </c>
    </row>
    <row r="68" spans="1:23" ht="15" customHeight="1" x14ac:dyDescent="0.2">
      <c r="A68" s="277">
        <v>13</v>
      </c>
      <c r="B68" s="279">
        <v>30</v>
      </c>
      <c r="C68" s="31"/>
      <c r="D68" s="4" t="s">
        <v>174</v>
      </c>
      <c r="E68" s="1" t="s">
        <v>10</v>
      </c>
      <c r="F68" s="293">
        <v>3503208</v>
      </c>
      <c r="G68" s="17">
        <v>1005.97</v>
      </c>
      <c r="H68" s="108" t="s">
        <v>137</v>
      </c>
      <c r="I68" s="151"/>
      <c r="J68" s="151">
        <v>99</v>
      </c>
      <c r="K68" s="151">
        <v>99.000000000000014</v>
      </c>
      <c r="L68" s="151">
        <v>51.598695552364703</v>
      </c>
      <c r="M68" s="108">
        <v>6.84</v>
      </c>
      <c r="N68" s="222">
        <v>11</v>
      </c>
      <c r="O68" s="72">
        <v>2</v>
      </c>
      <c r="P68" s="6" t="s">
        <v>872</v>
      </c>
      <c r="Q68" s="6" t="s">
        <v>872</v>
      </c>
      <c r="R68" s="102" t="s">
        <v>97</v>
      </c>
      <c r="S68" s="197">
        <f>PRESSÃO!N68</f>
        <v>2.0891373999999998</v>
      </c>
      <c r="T68" s="197">
        <f>PRESSÃO!O68</f>
        <v>1.6158477000000018</v>
      </c>
      <c r="U68" s="101">
        <v>47</v>
      </c>
      <c r="V68" s="263"/>
      <c r="W68" s="78" t="s">
        <v>872</v>
      </c>
    </row>
    <row r="69" spans="1:23" ht="15" customHeight="1" x14ac:dyDescent="0.2">
      <c r="A69" s="277">
        <v>9</v>
      </c>
      <c r="B69" s="279">
        <v>30</v>
      </c>
      <c r="C69" s="31"/>
      <c r="D69" s="4" t="s">
        <v>175</v>
      </c>
      <c r="E69" s="1" t="s">
        <v>18</v>
      </c>
      <c r="F69" s="293">
        <v>3503307</v>
      </c>
      <c r="G69" s="17">
        <v>643.46</v>
      </c>
      <c r="H69" s="108" t="s">
        <v>137</v>
      </c>
      <c r="I69" s="151"/>
      <c r="J69" s="151">
        <v>100</v>
      </c>
      <c r="K69" s="151">
        <v>0</v>
      </c>
      <c r="L69" s="151">
        <v>0</v>
      </c>
      <c r="M69" s="108">
        <v>1.5</v>
      </c>
      <c r="N69" s="222">
        <v>3</v>
      </c>
      <c r="O69" s="72">
        <v>0</v>
      </c>
      <c r="P69" s="6" t="s">
        <v>872</v>
      </c>
      <c r="Q69" s="6" t="s">
        <v>872</v>
      </c>
      <c r="R69" s="102" t="s">
        <v>97</v>
      </c>
      <c r="S69" s="197">
        <f>PRESSÃO!N69</f>
        <v>0.77095150000000001</v>
      </c>
      <c r="T69" s="197">
        <f>PRESSÃO!O69</f>
        <v>0.14335689999999995</v>
      </c>
      <c r="U69" s="101">
        <v>81</v>
      </c>
      <c r="V69" s="263"/>
      <c r="W69" s="78" t="s">
        <v>872</v>
      </c>
    </row>
    <row r="70" spans="1:23" ht="15" customHeight="1" x14ac:dyDescent="0.2">
      <c r="A70" s="277">
        <v>20</v>
      </c>
      <c r="B70" s="279">
        <v>30</v>
      </c>
      <c r="C70" s="31"/>
      <c r="D70" s="4" t="s">
        <v>176</v>
      </c>
      <c r="E70" s="1" t="s">
        <v>3</v>
      </c>
      <c r="F70" s="293">
        <v>3503356</v>
      </c>
      <c r="G70" s="17">
        <v>263.20999999999998</v>
      </c>
      <c r="H70" s="108" t="s">
        <v>137</v>
      </c>
      <c r="I70" s="151"/>
      <c r="J70" s="151">
        <v>83.628318584070797</v>
      </c>
      <c r="K70" s="151">
        <v>83.628318584070797</v>
      </c>
      <c r="L70" s="151">
        <v>66.072554760265746</v>
      </c>
      <c r="M70" s="108">
        <v>7.05</v>
      </c>
      <c r="N70" s="222">
        <v>0</v>
      </c>
      <c r="O70" s="72">
        <v>0</v>
      </c>
      <c r="P70" s="6" t="s">
        <v>872</v>
      </c>
      <c r="Q70" s="6" t="s">
        <v>872</v>
      </c>
      <c r="R70" s="102" t="s">
        <v>97</v>
      </c>
      <c r="S70" s="197">
        <f>PRESSÃO!N70</f>
        <v>2.0419600000000003E-2</v>
      </c>
      <c r="T70" s="197">
        <f>PRESSÃO!O70</f>
        <v>3.0441999999999999E-3</v>
      </c>
      <c r="U70" s="101">
        <v>1</v>
      </c>
      <c r="V70" s="263"/>
      <c r="W70" s="78" t="s">
        <v>872</v>
      </c>
    </row>
    <row r="71" spans="1:23" ht="15" customHeight="1" x14ac:dyDescent="0.2">
      <c r="A71" s="277">
        <v>13</v>
      </c>
      <c r="B71" s="279">
        <v>30</v>
      </c>
      <c r="C71" s="31"/>
      <c r="D71" s="4" t="s">
        <v>177</v>
      </c>
      <c r="E71" s="1" t="s">
        <v>10</v>
      </c>
      <c r="F71" s="293">
        <v>3503406</v>
      </c>
      <c r="G71" s="17">
        <v>506.47</v>
      </c>
      <c r="H71" s="108" t="s">
        <v>137</v>
      </c>
      <c r="I71" s="151"/>
      <c r="J71" s="151">
        <v>73.912382111347725</v>
      </c>
      <c r="K71" s="151">
        <v>73.912382111347725</v>
      </c>
      <c r="L71" s="151">
        <v>60.542481839362232</v>
      </c>
      <c r="M71" s="108">
        <v>6.54</v>
      </c>
      <c r="N71" s="222">
        <v>0</v>
      </c>
      <c r="O71" s="72">
        <v>0</v>
      </c>
      <c r="P71" s="6" t="s">
        <v>872</v>
      </c>
      <c r="Q71" s="6" t="s">
        <v>872</v>
      </c>
      <c r="R71" s="102" t="s">
        <v>97</v>
      </c>
      <c r="S71" s="197">
        <f>PRESSÃO!N71</f>
        <v>9.0495300000000015E-2</v>
      </c>
      <c r="T71" s="197">
        <f>PRESSÃO!O71</f>
        <v>2.3296499999999998E-2</v>
      </c>
      <c r="U71" s="101">
        <v>8</v>
      </c>
      <c r="V71" s="263"/>
      <c r="W71" s="78" t="s">
        <v>872</v>
      </c>
    </row>
    <row r="72" spans="1:23" ht="15" customHeight="1" x14ac:dyDescent="0.2">
      <c r="A72" s="277">
        <v>2</v>
      </c>
      <c r="B72" s="279">
        <v>30</v>
      </c>
      <c r="C72" s="31"/>
      <c r="D72" s="4" t="s">
        <v>178</v>
      </c>
      <c r="E72" s="1" t="s">
        <v>6</v>
      </c>
      <c r="F72" s="293">
        <v>3503505</v>
      </c>
      <c r="G72" s="17">
        <v>306.57</v>
      </c>
      <c r="H72" s="108" t="s">
        <v>137</v>
      </c>
      <c r="I72" s="151"/>
      <c r="J72" s="151">
        <v>90</v>
      </c>
      <c r="K72" s="151">
        <v>0</v>
      </c>
      <c r="L72" s="151">
        <v>0</v>
      </c>
      <c r="M72" s="108">
        <v>1.35</v>
      </c>
      <c r="N72" s="222">
        <v>0</v>
      </c>
      <c r="O72" s="72">
        <v>0</v>
      </c>
      <c r="P72" s="6" t="s">
        <v>872</v>
      </c>
      <c r="Q72" s="6" t="s">
        <v>872</v>
      </c>
      <c r="R72" s="102" t="s">
        <v>97</v>
      </c>
      <c r="S72" s="197">
        <f>PRESSÃO!N72</f>
        <v>1.3900300000000001E-2</v>
      </c>
      <c r="T72" s="197">
        <f>PRESSÃO!O72</f>
        <v>0</v>
      </c>
      <c r="U72" s="101">
        <v>31</v>
      </c>
      <c r="V72" s="263"/>
      <c r="W72" s="78" t="s">
        <v>872</v>
      </c>
    </row>
    <row r="73" spans="1:23" ht="15" customHeight="1" x14ac:dyDescent="0.2">
      <c r="A73" s="277">
        <v>13</v>
      </c>
      <c r="B73" s="279">
        <v>30</v>
      </c>
      <c r="C73" s="31"/>
      <c r="D73" s="4" t="s">
        <v>179</v>
      </c>
      <c r="E73" s="1" t="s">
        <v>10</v>
      </c>
      <c r="F73" s="293">
        <v>3503604</v>
      </c>
      <c r="G73" s="17">
        <v>85.95</v>
      </c>
      <c r="H73" s="108" t="s">
        <v>137</v>
      </c>
      <c r="I73" s="151"/>
      <c r="J73" s="151">
        <v>98.124038954382371</v>
      </c>
      <c r="K73" s="151">
        <v>98.124038954382371</v>
      </c>
      <c r="L73" s="151">
        <v>75.556281945036574</v>
      </c>
      <c r="M73" s="108">
        <v>8.3800000000000008</v>
      </c>
      <c r="N73" s="222">
        <v>0</v>
      </c>
      <c r="O73" s="72">
        <v>0</v>
      </c>
      <c r="P73" s="6" t="s">
        <v>872</v>
      </c>
      <c r="Q73" s="6" t="s">
        <v>872</v>
      </c>
      <c r="R73" s="102" t="s">
        <v>97</v>
      </c>
      <c r="S73" s="197">
        <f>PRESSÃO!N73</f>
        <v>0</v>
      </c>
      <c r="T73" s="197">
        <f>PRESSÃO!O73</f>
        <v>2.84814E-2</v>
      </c>
      <c r="U73" s="101">
        <v>0</v>
      </c>
      <c r="V73" s="263"/>
      <c r="W73" s="78" t="s">
        <v>872</v>
      </c>
    </row>
    <row r="74" spans="1:23" ht="15" customHeight="1" x14ac:dyDescent="0.2">
      <c r="A74" s="277">
        <v>15</v>
      </c>
      <c r="B74" s="279">
        <v>30</v>
      </c>
      <c r="C74" s="31"/>
      <c r="D74" s="4" t="s">
        <v>180</v>
      </c>
      <c r="E74" s="1" t="s">
        <v>17</v>
      </c>
      <c r="F74" s="293">
        <v>3503703</v>
      </c>
      <c r="G74" s="17">
        <v>133.11000000000001</v>
      </c>
      <c r="H74" s="108" t="s">
        <v>137</v>
      </c>
      <c r="I74" s="151"/>
      <c r="J74" s="151">
        <v>100</v>
      </c>
      <c r="K74" s="151">
        <v>0</v>
      </c>
      <c r="L74" s="151">
        <v>0</v>
      </c>
      <c r="M74" s="108">
        <v>1.5</v>
      </c>
      <c r="N74" s="222">
        <v>1</v>
      </c>
      <c r="O74" s="72">
        <v>0</v>
      </c>
      <c r="P74" s="6" t="s">
        <v>872</v>
      </c>
      <c r="Q74" s="6" t="s">
        <v>872</v>
      </c>
      <c r="R74" s="102" t="s">
        <v>97</v>
      </c>
      <c r="S74" s="197">
        <f>PRESSÃO!N74</f>
        <v>0.41241050000000001</v>
      </c>
      <c r="T74" s="197">
        <f>PRESSÃO!O74</f>
        <v>0.23411649999999998</v>
      </c>
      <c r="U74" s="101">
        <v>1</v>
      </c>
      <c r="V74" s="263"/>
      <c r="W74" s="78" t="s">
        <v>872</v>
      </c>
    </row>
    <row r="75" spans="1:23" ht="15" customHeight="1" x14ac:dyDescent="0.2">
      <c r="A75" s="277">
        <v>5</v>
      </c>
      <c r="B75" s="279">
        <v>30</v>
      </c>
      <c r="C75" s="31"/>
      <c r="D75" s="4" t="s">
        <v>181</v>
      </c>
      <c r="E75" s="1" t="s">
        <v>9</v>
      </c>
      <c r="F75" s="293">
        <v>3503802</v>
      </c>
      <c r="G75" s="17">
        <v>177.75</v>
      </c>
      <c r="H75" s="108" t="s">
        <v>137</v>
      </c>
      <c r="I75" s="151"/>
      <c r="J75" s="151">
        <v>98</v>
      </c>
      <c r="K75" s="151">
        <v>0</v>
      </c>
      <c r="L75" s="151">
        <v>0</v>
      </c>
      <c r="M75" s="108">
        <v>1.47</v>
      </c>
      <c r="N75" s="222">
        <v>1</v>
      </c>
      <c r="O75" s="72">
        <v>0</v>
      </c>
      <c r="P75" s="6" t="s">
        <v>872</v>
      </c>
      <c r="Q75" s="6" t="s">
        <v>872</v>
      </c>
      <c r="R75" s="102" t="s">
        <v>97</v>
      </c>
      <c r="S75" s="197">
        <f>PRESSÃO!N75</f>
        <v>0.20483410000000002</v>
      </c>
      <c r="T75" s="197">
        <f>PRESSÃO!O75</f>
        <v>2.94904E-2</v>
      </c>
      <c r="U75" s="101">
        <v>24</v>
      </c>
      <c r="V75" s="263"/>
      <c r="W75" s="78" t="s">
        <v>872</v>
      </c>
    </row>
    <row r="76" spans="1:23" ht="15" customHeight="1" x14ac:dyDescent="0.2">
      <c r="A76" s="277">
        <v>6</v>
      </c>
      <c r="B76" s="279">
        <v>30</v>
      </c>
      <c r="C76" s="31"/>
      <c r="D76" s="4" t="s">
        <v>182</v>
      </c>
      <c r="E76" s="1" t="s">
        <v>16</v>
      </c>
      <c r="F76" s="293">
        <v>3503901</v>
      </c>
      <c r="G76" s="17">
        <v>97.45</v>
      </c>
      <c r="H76" s="108" t="s">
        <v>137</v>
      </c>
      <c r="I76" s="151"/>
      <c r="J76" s="151">
        <v>62.705568964870373</v>
      </c>
      <c r="K76" s="151">
        <v>62.705568964870359</v>
      </c>
      <c r="L76" s="151">
        <v>47.029032576894977</v>
      </c>
      <c r="M76" s="108">
        <v>6</v>
      </c>
      <c r="N76" s="222">
        <v>2</v>
      </c>
      <c r="O76" s="72">
        <v>1</v>
      </c>
      <c r="P76" s="6" t="s">
        <v>872</v>
      </c>
      <c r="Q76" s="6" t="s">
        <v>872</v>
      </c>
      <c r="R76" s="102" t="s">
        <v>97</v>
      </c>
      <c r="S76" s="197">
        <f>PRESSÃO!N76</f>
        <v>5.8939999999999999E-3</v>
      </c>
      <c r="T76" s="197">
        <f>PRESSÃO!O76</f>
        <v>1.2731100000000002E-2</v>
      </c>
      <c r="U76" s="101">
        <v>55</v>
      </c>
      <c r="V76" s="263"/>
      <c r="W76" s="78" t="s">
        <v>872</v>
      </c>
    </row>
    <row r="77" spans="1:23" ht="15" customHeight="1" x14ac:dyDescent="0.2">
      <c r="A77" s="277">
        <v>15</v>
      </c>
      <c r="B77" s="279">
        <v>30</v>
      </c>
      <c r="C77" s="31"/>
      <c r="D77" s="4" t="s">
        <v>183</v>
      </c>
      <c r="E77" s="1" t="s">
        <v>17</v>
      </c>
      <c r="F77" s="293">
        <v>3503950</v>
      </c>
      <c r="G77" s="17">
        <v>69.39</v>
      </c>
      <c r="H77" s="108" t="s">
        <v>137</v>
      </c>
      <c r="I77" s="151"/>
      <c r="J77" s="151">
        <v>100</v>
      </c>
      <c r="K77" s="151">
        <v>100</v>
      </c>
      <c r="L77" s="151">
        <v>85</v>
      </c>
      <c r="M77" s="108">
        <v>10</v>
      </c>
      <c r="N77" s="222">
        <v>0</v>
      </c>
      <c r="O77" s="72">
        <v>1</v>
      </c>
      <c r="P77" s="6" t="s">
        <v>872</v>
      </c>
      <c r="Q77" s="6" t="s">
        <v>872</v>
      </c>
      <c r="R77" s="102" t="s">
        <v>97</v>
      </c>
      <c r="S77" s="197">
        <f>PRESSÃO!N77</f>
        <v>1.2739500000000001E-2</v>
      </c>
      <c r="T77" s="197">
        <f>PRESSÃO!O77</f>
        <v>6.6839999999999998E-3</v>
      </c>
      <c r="U77" s="101">
        <v>3</v>
      </c>
      <c r="V77" s="263"/>
      <c r="W77" s="78" t="s">
        <v>872</v>
      </c>
    </row>
    <row r="78" spans="1:23" ht="15" customHeight="1" x14ac:dyDescent="0.2">
      <c r="A78" s="277">
        <v>17</v>
      </c>
      <c r="B78" s="279">
        <v>30</v>
      </c>
      <c r="C78" s="31"/>
      <c r="D78" s="4" t="s">
        <v>184</v>
      </c>
      <c r="E78" s="1" t="s">
        <v>7</v>
      </c>
      <c r="F78" s="293">
        <v>3504008</v>
      </c>
      <c r="G78" s="17">
        <v>461.71</v>
      </c>
      <c r="H78" s="108" t="s">
        <v>137</v>
      </c>
      <c r="I78" s="151"/>
      <c r="J78" s="151">
        <v>99.572029364717849</v>
      </c>
      <c r="K78" s="151">
        <v>99.572029364717835</v>
      </c>
      <c r="L78" s="151">
        <v>82.146821806744754</v>
      </c>
      <c r="M78" s="108">
        <v>9.99</v>
      </c>
      <c r="N78" s="222">
        <v>2</v>
      </c>
      <c r="O78" s="72">
        <v>0</v>
      </c>
      <c r="P78" s="6" t="s">
        <v>872</v>
      </c>
      <c r="Q78" s="6" t="s">
        <v>872</v>
      </c>
      <c r="R78" s="102" t="s">
        <v>97</v>
      </c>
      <c r="S78" s="197">
        <f>PRESSÃO!N78</f>
        <v>0.29458990000000002</v>
      </c>
      <c r="T78" s="197">
        <f>PRESSÃO!O78</f>
        <v>5.5759700000000002E-2</v>
      </c>
      <c r="U78" s="101">
        <v>16</v>
      </c>
      <c r="V78" s="263"/>
      <c r="W78" s="78" t="s">
        <v>872</v>
      </c>
    </row>
    <row r="79" spans="1:23" ht="15" customHeight="1" x14ac:dyDescent="0.2">
      <c r="A79" s="277">
        <v>5</v>
      </c>
      <c r="B79" s="279">
        <v>30</v>
      </c>
      <c r="C79" s="31"/>
      <c r="D79" s="1" t="s">
        <v>185</v>
      </c>
      <c r="E79" s="1" t="s">
        <v>9</v>
      </c>
      <c r="F79" s="293">
        <v>3504107</v>
      </c>
      <c r="G79" s="84">
        <v>478.1</v>
      </c>
      <c r="H79" s="155" t="s">
        <v>137</v>
      </c>
      <c r="I79" s="151"/>
      <c r="J79" s="151">
        <v>55</v>
      </c>
      <c r="K79" s="151">
        <v>48.020499999999998</v>
      </c>
      <c r="L79" s="151">
        <v>45.801614347160168</v>
      </c>
      <c r="M79" s="108">
        <v>5.61</v>
      </c>
      <c r="N79" s="222">
        <v>0</v>
      </c>
      <c r="O79" s="72">
        <v>0</v>
      </c>
      <c r="P79" s="6" t="s">
        <v>872</v>
      </c>
      <c r="Q79" s="6" t="s">
        <v>872</v>
      </c>
      <c r="R79" s="102" t="s">
        <v>97</v>
      </c>
      <c r="S79" s="197">
        <f>PRESSÃO!N79</f>
        <v>0.88565870000000024</v>
      </c>
      <c r="T79" s="197">
        <f>PRESSÃO!O79</f>
        <v>0.12932069999999984</v>
      </c>
      <c r="U79" s="101">
        <v>113</v>
      </c>
      <c r="V79" s="263"/>
      <c r="W79" s="78" t="s">
        <v>872</v>
      </c>
    </row>
    <row r="80" spans="1:23" ht="15" customHeight="1" x14ac:dyDescent="0.2">
      <c r="A80" s="277">
        <v>18</v>
      </c>
      <c r="B80" s="279">
        <v>30</v>
      </c>
      <c r="C80" s="31"/>
      <c r="D80" s="4" t="s">
        <v>186</v>
      </c>
      <c r="E80" s="1" t="s">
        <v>1</v>
      </c>
      <c r="F80" s="293">
        <v>3504206</v>
      </c>
      <c r="G80" s="17">
        <v>432.9</v>
      </c>
      <c r="H80" s="108" t="s">
        <v>137</v>
      </c>
      <c r="I80" s="151"/>
      <c r="J80" s="151">
        <v>94.533012483080157</v>
      </c>
      <c r="K80" s="151">
        <v>94.533012483080171</v>
      </c>
      <c r="L80" s="151">
        <v>76.57199912249024</v>
      </c>
      <c r="M80" s="108">
        <v>8.4</v>
      </c>
      <c r="N80" s="222">
        <v>0</v>
      </c>
      <c r="O80" s="72">
        <v>1</v>
      </c>
      <c r="P80" s="6" t="s">
        <v>872</v>
      </c>
      <c r="Q80" s="6" t="s">
        <v>872</v>
      </c>
      <c r="R80" s="102" t="s">
        <v>97</v>
      </c>
      <c r="S80" s="197">
        <f>PRESSÃO!N80</f>
        <v>4.9884999999999999E-3</v>
      </c>
      <c r="T80" s="197">
        <f>PRESSÃO!O80</f>
        <v>2.1460000000000001E-4</v>
      </c>
      <c r="U80" s="101">
        <v>2</v>
      </c>
      <c r="V80" s="263"/>
      <c r="W80" s="78" t="s">
        <v>872</v>
      </c>
    </row>
    <row r="81" spans="1:23" ht="15" customHeight="1" x14ac:dyDescent="0.2">
      <c r="A81" s="277">
        <v>16</v>
      </c>
      <c r="B81" s="279">
        <v>30</v>
      </c>
      <c r="C81" s="31"/>
      <c r="D81" s="4" t="s">
        <v>187</v>
      </c>
      <c r="E81" s="1" t="s">
        <v>0</v>
      </c>
      <c r="F81" s="293">
        <v>3504305</v>
      </c>
      <c r="G81" s="17">
        <v>542.16</v>
      </c>
      <c r="H81" s="108" t="s">
        <v>137</v>
      </c>
      <c r="I81" s="151"/>
      <c r="J81" s="151">
        <v>85.085432956849118</v>
      </c>
      <c r="K81" s="151">
        <v>85.085432956849118</v>
      </c>
      <c r="L81" s="151">
        <v>70.618972109248773</v>
      </c>
      <c r="M81" s="108">
        <v>7.67</v>
      </c>
      <c r="N81" s="222">
        <v>0</v>
      </c>
      <c r="O81" s="72">
        <v>0</v>
      </c>
      <c r="P81" s="6" t="s">
        <v>872</v>
      </c>
      <c r="Q81" s="6" t="s">
        <v>872</v>
      </c>
      <c r="R81" s="102" t="s">
        <v>97</v>
      </c>
      <c r="S81" s="197">
        <f>PRESSÃO!N81</f>
        <v>0.18975700000000004</v>
      </c>
      <c r="T81" s="197">
        <f>PRESSÃO!O81</f>
        <v>1.0959699999999999E-2</v>
      </c>
      <c r="U81" s="101">
        <v>1</v>
      </c>
      <c r="V81" s="263"/>
      <c r="W81" s="78" t="s">
        <v>872</v>
      </c>
    </row>
    <row r="82" spans="1:23" ht="15" customHeight="1" x14ac:dyDescent="0.2">
      <c r="A82" s="277">
        <v>19</v>
      </c>
      <c r="B82" s="279">
        <v>30</v>
      </c>
      <c r="C82" s="31"/>
      <c r="D82" s="4" t="s">
        <v>188</v>
      </c>
      <c r="E82" s="1" t="s">
        <v>2</v>
      </c>
      <c r="F82" s="293">
        <v>3504404</v>
      </c>
      <c r="G82" s="17">
        <v>340.34</v>
      </c>
      <c r="H82" s="108" t="s">
        <v>137</v>
      </c>
      <c r="I82" s="151"/>
      <c r="J82" s="151">
        <v>100</v>
      </c>
      <c r="K82" s="151">
        <v>100</v>
      </c>
      <c r="L82" s="151">
        <v>87.200128169916695</v>
      </c>
      <c r="M82" s="108">
        <v>9.6999999999999993</v>
      </c>
      <c r="N82" s="222">
        <v>0</v>
      </c>
      <c r="O82" s="72">
        <v>0</v>
      </c>
      <c r="P82" s="6" t="s">
        <v>872</v>
      </c>
      <c r="Q82" s="6" t="s">
        <v>872</v>
      </c>
      <c r="R82" s="102" t="s">
        <v>97</v>
      </c>
      <c r="S82" s="197">
        <f>PRESSÃO!N82</f>
        <v>2.7536600000000001E-2</v>
      </c>
      <c r="T82" s="197">
        <f>PRESSÃO!O82</f>
        <v>1.4374999999999998E-3</v>
      </c>
      <c r="U82" s="101">
        <v>3</v>
      </c>
      <c r="V82" s="263"/>
      <c r="W82" s="78" t="s">
        <v>872</v>
      </c>
    </row>
    <row r="83" spans="1:23" ht="15" customHeight="1" x14ac:dyDescent="0.2">
      <c r="A83" s="277">
        <v>17</v>
      </c>
      <c r="B83" s="279">
        <v>30</v>
      </c>
      <c r="C83" s="31"/>
      <c r="D83" s="4" t="s">
        <v>189</v>
      </c>
      <c r="E83" s="1" t="s">
        <v>7</v>
      </c>
      <c r="F83" s="293">
        <v>3504503</v>
      </c>
      <c r="G83" s="17">
        <v>1216.6400000000001</v>
      </c>
      <c r="H83" s="108" t="s">
        <v>137</v>
      </c>
      <c r="I83" s="151"/>
      <c r="J83" s="151">
        <v>93.170281495154597</v>
      </c>
      <c r="K83" s="151">
        <v>93.170281495154597</v>
      </c>
      <c r="L83" s="151">
        <v>82.567643456183035</v>
      </c>
      <c r="M83" s="108">
        <v>9.4</v>
      </c>
      <c r="N83" s="222">
        <v>0</v>
      </c>
      <c r="O83" s="72">
        <v>0</v>
      </c>
      <c r="P83" s="6" t="s">
        <v>872</v>
      </c>
      <c r="Q83" s="6" t="s">
        <v>872</v>
      </c>
      <c r="R83" s="102" t="s">
        <v>97</v>
      </c>
      <c r="S83" s="197">
        <f>PRESSÃO!N83</f>
        <v>0.37137289999999995</v>
      </c>
      <c r="T83" s="197">
        <f>PRESSÃO!O83</f>
        <v>0.12527259999999998</v>
      </c>
      <c r="U83" s="101">
        <v>19</v>
      </c>
      <c r="V83" s="263"/>
      <c r="W83" s="78" t="s">
        <v>872</v>
      </c>
    </row>
    <row r="84" spans="1:23" ht="15" customHeight="1" x14ac:dyDescent="0.2">
      <c r="A84" s="277">
        <v>16</v>
      </c>
      <c r="B84" s="279">
        <v>30</v>
      </c>
      <c r="C84" s="31"/>
      <c r="D84" s="4" t="s">
        <v>190</v>
      </c>
      <c r="E84" s="1" t="s">
        <v>0</v>
      </c>
      <c r="F84" s="293">
        <v>3504602</v>
      </c>
      <c r="G84" s="17">
        <v>109.59</v>
      </c>
      <c r="H84" s="108" t="s">
        <v>137</v>
      </c>
      <c r="I84" s="151"/>
      <c r="J84" s="151">
        <v>97</v>
      </c>
      <c r="K84" s="151">
        <v>97</v>
      </c>
      <c r="L84" s="151">
        <v>77.600090142296054</v>
      </c>
      <c r="M84" s="108">
        <v>8.1999999999999993</v>
      </c>
      <c r="N84" s="222">
        <v>0</v>
      </c>
      <c r="O84" s="72">
        <v>0</v>
      </c>
      <c r="P84" s="6" t="s">
        <v>872</v>
      </c>
      <c r="Q84" s="6" t="s">
        <v>872</v>
      </c>
      <c r="R84" s="102" t="s">
        <v>97</v>
      </c>
      <c r="S84" s="197">
        <f>PRESSÃO!N84</f>
        <v>0.1764444</v>
      </c>
      <c r="T84" s="197">
        <f>PRESSÃO!O84</f>
        <v>4.5904899999999998E-2</v>
      </c>
      <c r="U84" s="101">
        <v>10</v>
      </c>
      <c r="V84" s="263"/>
      <c r="W84" s="78" t="s">
        <v>872</v>
      </c>
    </row>
    <row r="85" spans="1:23" ht="15" customHeight="1" x14ac:dyDescent="0.2">
      <c r="A85" s="277">
        <v>16</v>
      </c>
      <c r="B85" s="279">
        <v>30</v>
      </c>
      <c r="C85" s="31"/>
      <c r="D85" s="4" t="s">
        <v>191</v>
      </c>
      <c r="E85" s="1" t="s">
        <v>0</v>
      </c>
      <c r="F85" s="293">
        <v>3504701</v>
      </c>
      <c r="G85" s="17">
        <v>90.86</v>
      </c>
      <c r="H85" s="108" t="s">
        <v>137</v>
      </c>
      <c r="I85" s="151"/>
      <c r="J85" s="151">
        <v>100</v>
      </c>
      <c r="K85" s="151">
        <v>100</v>
      </c>
      <c r="L85" s="151">
        <v>74</v>
      </c>
      <c r="M85" s="108">
        <v>8.11</v>
      </c>
      <c r="N85" s="222">
        <v>0</v>
      </c>
      <c r="O85" s="72">
        <v>0</v>
      </c>
      <c r="P85" s="6" t="s">
        <v>872</v>
      </c>
      <c r="Q85" s="6" t="s">
        <v>872</v>
      </c>
      <c r="R85" s="102" t="s">
        <v>97</v>
      </c>
      <c r="S85" s="197">
        <f>PRESSÃO!N85</f>
        <v>0</v>
      </c>
      <c r="T85" s="197">
        <f>PRESSÃO!O85</f>
        <v>1.34585E-2</v>
      </c>
      <c r="U85" s="101">
        <v>0</v>
      </c>
      <c r="V85" s="263"/>
      <c r="W85" s="78" t="s">
        <v>872</v>
      </c>
    </row>
    <row r="86" spans="1:23" ht="15" customHeight="1" x14ac:dyDescent="0.2">
      <c r="A86" s="277">
        <v>15</v>
      </c>
      <c r="B86" s="279">
        <v>30</v>
      </c>
      <c r="C86" s="31"/>
      <c r="D86" s="4" t="s">
        <v>192</v>
      </c>
      <c r="E86" s="1" t="s">
        <v>17</v>
      </c>
      <c r="F86" s="293">
        <v>3504800</v>
      </c>
      <c r="G86" s="17">
        <v>150.41</v>
      </c>
      <c r="H86" s="108" t="s">
        <v>137</v>
      </c>
      <c r="I86" s="151"/>
      <c r="J86" s="151">
        <v>98.82</v>
      </c>
      <c r="K86" s="151">
        <v>98.820000000000007</v>
      </c>
      <c r="L86" s="151">
        <v>87.950402568535438</v>
      </c>
      <c r="M86" s="108">
        <v>9.98</v>
      </c>
      <c r="N86" s="222">
        <v>0</v>
      </c>
      <c r="O86" s="72">
        <v>0</v>
      </c>
      <c r="P86" s="6" t="s">
        <v>872</v>
      </c>
      <c r="Q86" s="6" t="s">
        <v>872</v>
      </c>
      <c r="R86" s="102" t="s">
        <v>97</v>
      </c>
      <c r="S86" s="197">
        <f>PRESSÃO!N86</f>
        <v>2.1875000000000002E-3</v>
      </c>
      <c r="T86" s="197">
        <f>PRESSÃO!O86</f>
        <v>1.4630000000000001E-2</v>
      </c>
      <c r="U86" s="101">
        <v>5</v>
      </c>
      <c r="V86" s="263"/>
      <c r="W86" s="78" t="s">
        <v>872</v>
      </c>
    </row>
    <row r="87" spans="1:23" ht="15" customHeight="1" x14ac:dyDescent="0.2">
      <c r="A87" s="277">
        <v>2</v>
      </c>
      <c r="B87" s="279">
        <v>30</v>
      </c>
      <c r="C87" s="31"/>
      <c r="D87" s="4" t="s">
        <v>193</v>
      </c>
      <c r="E87" s="1" t="s">
        <v>6</v>
      </c>
      <c r="F87" s="293">
        <v>3504909</v>
      </c>
      <c r="G87" s="17">
        <v>616.32000000000005</v>
      </c>
      <c r="H87" s="108" t="s">
        <v>137</v>
      </c>
      <c r="I87" s="151"/>
      <c r="J87" s="151">
        <v>82.265552460538544</v>
      </c>
      <c r="K87" s="151">
        <v>82.265552460538544</v>
      </c>
      <c r="L87" s="151">
        <v>56.76254111006368</v>
      </c>
      <c r="M87" s="108">
        <v>6.92</v>
      </c>
      <c r="N87" s="222">
        <v>0</v>
      </c>
      <c r="O87" s="72">
        <v>0</v>
      </c>
      <c r="P87" s="6" t="s">
        <v>872</v>
      </c>
      <c r="Q87" s="6" t="s">
        <v>872</v>
      </c>
      <c r="R87" s="102" t="s">
        <v>97</v>
      </c>
      <c r="S87" s="197">
        <f>PRESSÃO!N87</f>
        <v>9.1580000000000003E-4</v>
      </c>
      <c r="T87" s="197">
        <f>PRESSÃO!O87</f>
        <v>1.7453E-3</v>
      </c>
      <c r="U87" s="101">
        <v>44</v>
      </c>
      <c r="V87" s="263"/>
      <c r="W87" s="78" t="s">
        <v>872</v>
      </c>
    </row>
    <row r="88" spans="1:23" ht="15" customHeight="1" x14ac:dyDescent="0.2">
      <c r="A88" s="277">
        <v>14</v>
      </c>
      <c r="B88" s="279">
        <v>30</v>
      </c>
      <c r="C88" s="31"/>
      <c r="D88" s="4" t="s">
        <v>194</v>
      </c>
      <c r="E88" s="1" t="s">
        <v>8</v>
      </c>
      <c r="F88" s="293">
        <v>3505005</v>
      </c>
      <c r="G88" s="17">
        <v>154.91999999999999</v>
      </c>
      <c r="H88" s="108" t="s">
        <v>137</v>
      </c>
      <c r="I88" s="151"/>
      <c r="J88" s="151">
        <v>88.405088062622312</v>
      </c>
      <c r="K88" s="151">
        <v>88.405088062622312</v>
      </c>
      <c r="L88" s="151">
        <v>64.540991677080143</v>
      </c>
      <c r="M88" s="108">
        <v>7.02</v>
      </c>
      <c r="N88" s="222">
        <v>0</v>
      </c>
      <c r="O88" s="72">
        <v>0</v>
      </c>
      <c r="P88" s="6" t="s">
        <v>872</v>
      </c>
      <c r="Q88" s="6" t="s">
        <v>872</v>
      </c>
      <c r="R88" s="102" t="s">
        <v>97</v>
      </c>
      <c r="S88" s="197">
        <f>PRESSÃO!N88</f>
        <v>0</v>
      </c>
      <c r="T88" s="197">
        <f>PRESSÃO!O88</f>
        <v>4.0232000000000002E-3</v>
      </c>
      <c r="U88" s="101">
        <v>13</v>
      </c>
      <c r="V88" s="263"/>
      <c r="W88" s="78" t="s">
        <v>872</v>
      </c>
    </row>
    <row r="89" spans="1:23" ht="15" customHeight="1" x14ac:dyDescent="0.2">
      <c r="A89" s="277">
        <v>19</v>
      </c>
      <c r="B89" s="279">
        <v>30</v>
      </c>
      <c r="C89" s="31"/>
      <c r="D89" s="4" t="s">
        <v>195</v>
      </c>
      <c r="E89" s="1" t="s">
        <v>2</v>
      </c>
      <c r="F89" s="293">
        <v>3505104</v>
      </c>
      <c r="G89" s="17">
        <v>205.13</v>
      </c>
      <c r="H89" s="108" t="s">
        <v>137</v>
      </c>
      <c r="I89" s="151"/>
      <c r="J89" s="151">
        <v>100</v>
      </c>
      <c r="K89" s="151">
        <v>100</v>
      </c>
      <c r="L89" s="151">
        <v>80</v>
      </c>
      <c r="M89" s="108">
        <v>9.6999999999999993</v>
      </c>
      <c r="N89" s="222">
        <v>0</v>
      </c>
      <c r="O89" s="72">
        <v>0</v>
      </c>
      <c r="P89" s="6" t="s">
        <v>872</v>
      </c>
      <c r="Q89" s="6" t="s">
        <v>872</v>
      </c>
      <c r="R89" s="102" t="s">
        <v>97</v>
      </c>
      <c r="S89" s="197">
        <f>PRESSÃO!N89</f>
        <v>4.9892300000000001E-2</v>
      </c>
      <c r="T89" s="197">
        <f>PRESSÃO!O89</f>
        <v>2.3623000000000003E-3</v>
      </c>
      <c r="U89" s="101">
        <v>0</v>
      </c>
      <c r="V89" s="263"/>
      <c r="W89" s="78" t="s">
        <v>872</v>
      </c>
    </row>
    <row r="90" spans="1:23" ht="15" customHeight="1" x14ac:dyDescent="0.2">
      <c r="A90" s="277">
        <v>13</v>
      </c>
      <c r="B90" s="279">
        <v>30</v>
      </c>
      <c r="C90" s="31"/>
      <c r="D90" s="4" t="s">
        <v>196</v>
      </c>
      <c r="E90" s="1" t="s">
        <v>10</v>
      </c>
      <c r="F90" s="293">
        <v>3505203</v>
      </c>
      <c r="G90" s="17">
        <v>440.6</v>
      </c>
      <c r="H90" s="108" t="s">
        <v>137</v>
      </c>
      <c r="I90" s="151"/>
      <c r="J90" s="151">
        <v>98.8</v>
      </c>
      <c r="K90" s="151">
        <v>98.799999999999983</v>
      </c>
      <c r="L90" s="151">
        <v>92.872029474976969</v>
      </c>
      <c r="M90" s="108">
        <v>9.68</v>
      </c>
      <c r="N90" s="222">
        <v>1</v>
      </c>
      <c r="O90" s="72">
        <v>0</v>
      </c>
      <c r="P90" s="6" t="s">
        <v>872</v>
      </c>
      <c r="Q90" s="6" t="s">
        <v>872</v>
      </c>
      <c r="R90" s="102" t="s">
        <v>97</v>
      </c>
      <c r="S90" s="197">
        <f>PRESSÃO!N90</f>
        <v>0.30502490000000004</v>
      </c>
      <c r="T90" s="197">
        <f>PRESSÃO!O90</f>
        <v>0.30055269999999995</v>
      </c>
      <c r="U90" s="101">
        <v>1</v>
      </c>
      <c r="V90" s="263"/>
      <c r="W90" s="78" t="s">
        <v>872</v>
      </c>
    </row>
    <row r="91" spans="1:23" ht="15" customHeight="1" x14ac:dyDescent="0.2">
      <c r="A91" s="277">
        <v>13</v>
      </c>
      <c r="B91" s="279">
        <v>30</v>
      </c>
      <c r="C91" s="31"/>
      <c r="D91" s="4" t="s">
        <v>197</v>
      </c>
      <c r="E91" s="1" t="s">
        <v>10</v>
      </c>
      <c r="F91" s="293">
        <v>3505302</v>
      </c>
      <c r="G91" s="17">
        <v>150.18</v>
      </c>
      <c r="H91" s="108" t="s">
        <v>137</v>
      </c>
      <c r="I91" s="151"/>
      <c r="J91" s="151">
        <v>100</v>
      </c>
      <c r="K91" s="151">
        <v>27.999999999999993</v>
      </c>
      <c r="L91" s="151">
        <v>25.199471375548299</v>
      </c>
      <c r="M91" s="108">
        <v>3.86</v>
      </c>
      <c r="N91" s="222">
        <v>0</v>
      </c>
      <c r="O91" s="72">
        <v>0</v>
      </c>
      <c r="P91" s="6" t="s">
        <v>872</v>
      </c>
      <c r="Q91" s="6" t="s">
        <v>872</v>
      </c>
      <c r="R91" s="102" t="s">
        <v>97</v>
      </c>
      <c r="S91" s="197">
        <f>PRESSÃO!N91</f>
        <v>4.2435004999999997</v>
      </c>
      <c r="T91" s="197">
        <f>PRESSÃO!O91</f>
        <v>7.5169000000000008E-3</v>
      </c>
      <c r="U91" s="101">
        <v>4</v>
      </c>
      <c r="V91" s="263"/>
      <c r="W91" s="78" t="s">
        <v>872</v>
      </c>
    </row>
    <row r="92" spans="1:23" ht="15" customHeight="1" x14ac:dyDescent="0.2">
      <c r="A92" s="277">
        <v>11</v>
      </c>
      <c r="B92" s="279">
        <v>30</v>
      </c>
      <c r="C92" s="31"/>
      <c r="D92" s="4" t="s">
        <v>198</v>
      </c>
      <c r="E92" s="1" t="s">
        <v>12</v>
      </c>
      <c r="F92" s="293">
        <v>3505351</v>
      </c>
      <c r="G92" s="17">
        <v>407.29</v>
      </c>
      <c r="H92" s="108" t="s">
        <v>137</v>
      </c>
      <c r="I92" s="151"/>
      <c r="J92" s="151">
        <v>58.501259445843836</v>
      </c>
      <c r="K92" s="151">
        <v>0</v>
      </c>
      <c r="L92" s="151">
        <v>0</v>
      </c>
      <c r="M92" s="108">
        <v>0.88</v>
      </c>
      <c r="N92" s="222">
        <v>0</v>
      </c>
      <c r="O92" s="72">
        <v>0</v>
      </c>
      <c r="P92" s="6" t="s">
        <v>872</v>
      </c>
      <c r="Q92" s="6" t="s">
        <v>872</v>
      </c>
      <c r="R92" s="102" t="s">
        <v>97</v>
      </c>
      <c r="S92" s="197">
        <f>PRESSÃO!N92</f>
        <v>6.7571999999999997E-3</v>
      </c>
      <c r="T92" s="197">
        <f>PRESSÃO!O92</f>
        <v>1.5093000000000001E-3</v>
      </c>
      <c r="U92" s="101">
        <v>2</v>
      </c>
      <c r="V92" s="263"/>
      <c r="W92" s="78" t="s">
        <v>872</v>
      </c>
    </row>
    <row r="93" spans="1:23" ht="15" customHeight="1" x14ac:dyDescent="0.2">
      <c r="A93" s="277">
        <v>11</v>
      </c>
      <c r="B93" s="279">
        <v>30</v>
      </c>
      <c r="C93" s="31"/>
      <c r="D93" s="4" t="s">
        <v>199</v>
      </c>
      <c r="E93" s="1" t="s">
        <v>12</v>
      </c>
      <c r="F93" s="293">
        <v>3505401</v>
      </c>
      <c r="G93" s="17">
        <v>1007.29</v>
      </c>
      <c r="H93" s="108" t="s">
        <v>137</v>
      </c>
      <c r="I93" s="151"/>
      <c r="J93" s="151">
        <v>66.706056129985228</v>
      </c>
      <c r="K93" s="151">
        <v>66.706056129985228</v>
      </c>
      <c r="L93" s="151">
        <v>57.366898563682575</v>
      </c>
      <c r="M93" s="108">
        <v>6.73</v>
      </c>
      <c r="N93" s="222">
        <v>0</v>
      </c>
      <c r="O93" s="72">
        <v>1</v>
      </c>
      <c r="P93" s="6" t="s">
        <v>872</v>
      </c>
      <c r="Q93" s="6" t="s">
        <v>872</v>
      </c>
      <c r="R93" s="102" t="s">
        <v>97</v>
      </c>
      <c r="S93" s="197">
        <f>PRESSÃO!N93</f>
        <v>5.6700000000000003E-5</v>
      </c>
      <c r="T93" s="197">
        <f>PRESSÃO!O93</f>
        <v>3.1189999999999999E-4</v>
      </c>
      <c r="U93" s="101">
        <v>8</v>
      </c>
      <c r="V93" s="263"/>
      <c r="W93" s="78" t="s">
        <v>872</v>
      </c>
    </row>
    <row r="94" spans="1:23" ht="15" customHeight="1" x14ac:dyDescent="0.2">
      <c r="A94" s="277">
        <v>12</v>
      </c>
      <c r="B94" s="279">
        <v>30</v>
      </c>
      <c r="C94" s="31"/>
      <c r="D94" s="4" t="s">
        <v>200</v>
      </c>
      <c r="E94" s="1" t="s">
        <v>11</v>
      </c>
      <c r="F94" s="293">
        <v>3505500</v>
      </c>
      <c r="G94" s="17">
        <v>1563.61</v>
      </c>
      <c r="H94" s="108" t="s">
        <v>137</v>
      </c>
      <c r="I94" s="151"/>
      <c r="J94" s="151">
        <v>100</v>
      </c>
      <c r="K94" s="151">
        <v>100</v>
      </c>
      <c r="L94" s="151">
        <v>89.750064491719257</v>
      </c>
      <c r="M94" s="108">
        <v>10</v>
      </c>
      <c r="N94" s="222">
        <v>0</v>
      </c>
      <c r="O94" s="72">
        <v>0</v>
      </c>
      <c r="P94" s="6" t="s">
        <v>872</v>
      </c>
      <c r="Q94" s="6" t="s">
        <v>872</v>
      </c>
      <c r="R94" s="102" t="s">
        <v>97</v>
      </c>
      <c r="S94" s="197">
        <f>PRESSÃO!N94</f>
        <v>2.2373017999999991</v>
      </c>
      <c r="T94" s="197">
        <f>PRESSÃO!O94</f>
        <v>0.83738840000000148</v>
      </c>
      <c r="U94" s="101">
        <v>55</v>
      </c>
      <c r="V94" s="263"/>
      <c r="W94" s="78" t="s">
        <v>872</v>
      </c>
    </row>
    <row r="95" spans="1:23" ht="15" customHeight="1" x14ac:dyDescent="0.2">
      <c r="A95" s="277">
        <v>9</v>
      </c>
      <c r="B95" s="279">
        <v>30</v>
      </c>
      <c r="C95" s="31"/>
      <c r="D95" s="4" t="s">
        <v>201</v>
      </c>
      <c r="E95" s="1" t="s">
        <v>18</v>
      </c>
      <c r="F95" s="293">
        <v>3505609</v>
      </c>
      <c r="G95" s="17">
        <v>146.57</v>
      </c>
      <c r="H95" s="108" t="s">
        <v>137</v>
      </c>
      <c r="I95" s="151"/>
      <c r="J95" s="151">
        <v>100</v>
      </c>
      <c r="K95" s="151">
        <v>0.80000000000000016</v>
      </c>
      <c r="L95" s="151">
        <v>0.63989240769795686</v>
      </c>
      <c r="M95" s="108">
        <v>1.55</v>
      </c>
      <c r="N95" s="222">
        <v>0</v>
      </c>
      <c r="O95" s="72">
        <v>0</v>
      </c>
      <c r="P95" s="6" t="s">
        <v>872</v>
      </c>
      <c r="Q95" s="6" t="s">
        <v>872</v>
      </c>
      <c r="R95" s="102" t="s">
        <v>97</v>
      </c>
      <c r="S95" s="197">
        <f>PRESSÃO!N95</f>
        <v>7.3548600000000006E-2</v>
      </c>
      <c r="T95" s="197">
        <f>PRESSÃO!O95</f>
        <v>7.4067399999999978E-2</v>
      </c>
      <c r="U95" s="101">
        <v>6</v>
      </c>
      <c r="V95" s="263"/>
      <c r="W95" s="78" t="s">
        <v>872</v>
      </c>
    </row>
    <row r="96" spans="1:23" ht="15" customHeight="1" x14ac:dyDescent="0.2">
      <c r="A96" s="277">
        <v>6</v>
      </c>
      <c r="B96" s="279">
        <v>30</v>
      </c>
      <c r="C96" s="31"/>
      <c r="D96" s="4" t="s">
        <v>202</v>
      </c>
      <c r="E96" s="1" t="s">
        <v>16</v>
      </c>
      <c r="F96" s="293">
        <v>3505708</v>
      </c>
      <c r="G96" s="17">
        <v>64.17</v>
      </c>
      <c r="H96" s="108" t="s">
        <v>137</v>
      </c>
      <c r="I96" s="151"/>
      <c r="J96" s="151">
        <v>72.971250280336321</v>
      </c>
      <c r="K96" s="151">
        <v>27.729075106527802</v>
      </c>
      <c r="L96" s="151">
        <v>22.183261982554001</v>
      </c>
      <c r="M96" s="108">
        <v>3.61</v>
      </c>
      <c r="N96" s="222">
        <v>6</v>
      </c>
      <c r="O96" s="72">
        <v>1</v>
      </c>
      <c r="P96" s="6" t="s">
        <v>872</v>
      </c>
      <c r="Q96" s="6" t="s">
        <v>872</v>
      </c>
      <c r="R96" s="102" t="s">
        <v>97</v>
      </c>
      <c r="S96" s="197">
        <f>PRESSÃO!N96</f>
        <v>6.1474799999999996E-2</v>
      </c>
      <c r="T96" s="197">
        <f>PRESSÃO!O96</f>
        <v>6.024719999999998E-2</v>
      </c>
      <c r="U96" s="101">
        <v>114</v>
      </c>
      <c r="V96" s="263"/>
      <c r="W96" s="78" t="s">
        <v>872</v>
      </c>
    </row>
    <row r="97" spans="1:23" ht="15" customHeight="1" x14ac:dyDescent="0.2">
      <c r="A97" s="277">
        <v>21</v>
      </c>
      <c r="B97" s="279">
        <v>30</v>
      </c>
      <c r="C97" s="31"/>
      <c r="D97" s="4" t="s">
        <v>203</v>
      </c>
      <c r="E97" s="1" t="s">
        <v>4</v>
      </c>
      <c r="F97" s="293">
        <v>3505807</v>
      </c>
      <c r="G97" s="17">
        <v>170.45</v>
      </c>
      <c r="H97" s="108" t="s">
        <v>137</v>
      </c>
      <c r="I97" s="151"/>
      <c r="J97" s="151">
        <v>97.234270264180694</v>
      </c>
      <c r="K97" s="151">
        <v>97.234270264180694</v>
      </c>
      <c r="L97" s="151">
        <v>80.704566748254322</v>
      </c>
      <c r="M97" s="108">
        <v>9.4600000000000009</v>
      </c>
      <c r="N97" s="222">
        <v>0</v>
      </c>
      <c r="O97" s="72">
        <v>0</v>
      </c>
      <c r="P97" s="6" t="s">
        <v>872</v>
      </c>
      <c r="Q97" s="6" t="s">
        <v>872</v>
      </c>
      <c r="R97" s="102" t="s">
        <v>97</v>
      </c>
      <c r="S97" s="197">
        <f>PRESSÃO!N97</f>
        <v>4.0658200000000005E-2</v>
      </c>
      <c r="T97" s="197">
        <f>PRESSÃO!O97</f>
        <v>8.8023399999999988E-2</v>
      </c>
      <c r="U97" s="101">
        <v>5</v>
      </c>
      <c r="V97" s="263"/>
      <c r="W97" s="78" t="s">
        <v>872</v>
      </c>
    </row>
    <row r="98" spans="1:23" ht="15" customHeight="1" x14ac:dyDescent="0.2">
      <c r="A98" s="277">
        <v>8</v>
      </c>
      <c r="B98" s="279">
        <v>30</v>
      </c>
      <c r="C98" s="31"/>
      <c r="D98" s="4" t="s">
        <v>204</v>
      </c>
      <c r="E98" s="1" t="s">
        <v>51</v>
      </c>
      <c r="F98" s="293">
        <v>3505906</v>
      </c>
      <c r="G98" s="17">
        <v>850.72</v>
      </c>
      <c r="H98" s="108" t="s">
        <v>137</v>
      </c>
      <c r="I98" s="151"/>
      <c r="J98" s="151">
        <v>98</v>
      </c>
      <c r="K98" s="151">
        <v>98</v>
      </c>
      <c r="L98" s="151">
        <v>89.180063355625123</v>
      </c>
      <c r="M98" s="108">
        <v>9.67</v>
      </c>
      <c r="N98" s="222">
        <v>0</v>
      </c>
      <c r="O98" s="72">
        <v>0</v>
      </c>
      <c r="P98" s="6" t="s">
        <v>872</v>
      </c>
      <c r="Q98" s="6" t="s">
        <v>872</v>
      </c>
      <c r="R98" s="102" t="s">
        <v>97</v>
      </c>
      <c r="S98" s="197">
        <f>PRESSÃO!N98</f>
        <v>0.51261979999999974</v>
      </c>
      <c r="T98" s="197">
        <f>PRESSÃO!O98</f>
        <v>0.1870269</v>
      </c>
      <c r="U98" s="101">
        <v>22</v>
      </c>
      <c r="V98" s="263"/>
      <c r="W98" s="78" t="s">
        <v>872</v>
      </c>
    </row>
    <row r="99" spans="1:23" ht="15" customHeight="1" x14ac:dyDescent="0.2">
      <c r="A99" s="277">
        <v>13</v>
      </c>
      <c r="B99" s="279">
        <v>30</v>
      </c>
      <c r="C99" s="31"/>
      <c r="D99" s="4" t="s">
        <v>205</v>
      </c>
      <c r="E99" s="1" t="s">
        <v>10</v>
      </c>
      <c r="F99" s="293">
        <v>3506003</v>
      </c>
      <c r="G99" s="17">
        <v>673.49</v>
      </c>
      <c r="H99" s="108" t="s">
        <v>137</v>
      </c>
      <c r="I99" s="151"/>
      <c r="J99" s="151">
        <v>98</v>
      </c>
      <c r="K99" s="151">
        <v>10.78</v>
      </c>
      <c r="L99" s="151">
        <v>10.005815688757934</v>
      </c>
      <c r="M99" s="108">
        <v>2.29</v>
      </c>
      <c r="N99" s="222">
        <v>5</v>
      </c>
      <c r="O99" s="72">
        <v>0</v>
      </c>
      <c r="P99" s="6" t="s">
        <v>872</v>
      </c>
      <c r="Q99" s="6" t="s">
        <v>872</v>
      </c>
      <c r="R99" s="102" t="s">
        <v>97</v>
      </c>
      <c r="S99" s="197">
        <f>PRESSÃO!N99</f>
        <v>1.58364E-2</v>
      </c>
      <c r="T99" s="197">
        <f>PRESSÃO!O99</f>
        <v>0.20236949999999965</v>
      </c>
      <c r="U99" s="101">
        <v>26</v>
      </c>
      <c r="V99" s="263"/>
      <c r="W99" s="78" t="s">
        <v>872</v>
      </c>
    </row>
    <row r="100" spans="1:23" ht="15" customHeight="1" x14ac:dyDescent="0.2">
      <c r="A100" s="277">
        <v>12</v>
      </c>
      <c r="B100" s="279">
        <v>30</v>
      </c>
      <c r="C100" s="31"/>
      <c r="D100" s="4" t="s">
        <v>206</v>
      </c>
      <c r="E100" s="1" t="s">
        <v>11</v>
      </c>
      <c r="F100" s="293">
        <v>3506102</v>
      </c>
      <c r="G100" s="17">
        <v>682.51</v>
      </c>
      <c r="H100" s="108" t="s">
        <v>137</v>
      </c>
      <c r="I100" s="151"/>
      <c r="J100" s="151">
        <v>100</v>
      </c>
      <c r="K100" s="151">
        <v>36</v>
      </c>
      <c r="L100" s="151">
        <v>29.599786596072278</v>
      </c>
      <c r="M100" s="108">
        <v>4.46</v>
      </c>
      <c r="N100" s="222">
        <v>1</v>
      </c>
      <c r="O100" s="72">
        <v>0</v>
      </c>
      <c r="P100" s="6" t="s">
        <v>872</v>
      </c>
      <c r="Q100" s="6" t="s">
        <v>872</v>
      </c>
      <c r="R100" s="102" t="s">
        <v>97</v>
      </c>
      <c r="S100" s="197">
        <f>PRESSÃO!N100</f>
        <v>1.3759897000000005</v>
      </c>
      <c r="T100" s="197">
        <f>PRESSÃO!O100</f>
        <v>0.53314339999999993</v>
      </c>
      <c r="U100" s="101">
        <v>12</v>
      </c>
      <c r="V100" s="263"/>
      <c r="W100" s="78" t="s">
        <v>872</v>
      </c>
    </row>
    <row r="101" spans="1:23" ht="15" customHeight="1" x14ac:dyDescent="0.2">
      <c r="A101" s="277">
        <v>19</v>
      </c>
      <c r="B101" s="279">
        <v>30</v>
      </c>
      <c r="C101" s="31"/>
      <c r="D101" s="4" t="s">
        <v>207</v>
      </c>
      <c r="E101" s="1" t="s">
        <v>2</v>
      </c>
      <c r="F101" s="293">
        <v>3506201</v>
      </c>
      <c r="G101" s="17">
        <v>301.85000000000002</v>
      </c>
      <c r="H101" s="108" t="s">
        <v>137</v>
      </c>
      <c r="I101" s="151"/>
      <c r="J101" s="151">
        <v>93.839218632607057</v>
      </c>
      <c r="K101" s="151">
        <v>93.839218632607043</v>
      </c>
      <c r="L101" s="151">
        <v>76.007016520993176</v>
      </c>
      <c r="M101" s="108">
        <v>8.0500000000000007</v>
      </c>
      <c r="N101" s="222">
        <v>0</v>
      </c>
      <c r="O101" s="72">
        <v>0</v>
      </c>
      <c r="P101" s="6" t="s">
        <v>872</v>
      </c>
      <c r="Q101" s="6" t="s">
        <v>872</v>
      </c>
      <c r="R101" s="102" t="s">
        <v>97</v>
      </c>
      <c r="S101" s="197">
        <f>PRESSÃO!N101</f>
        <v>0</v>
      </c>
      <c r="T101" s="197">
        <f>PRESSÃO!O101</f>
        <v>5.7903000000000008E-3</v>
      </c>
      <c r="U101" s="101">
        <v>0</v>
      </c>
      <c r="V101" s="263"/>
      <c r="W101" s="78" t="s">
        <v>872</v>
      </c>
    </row>
    <row r="102" spans="1:23" ht="15" customHeight="1" x14ac:dyDescent="0.2">
      <c r="A102" s="277">
        <v>14</v>
      </c>
      <c r="B102" s="279">
        <v>30</v>
      </c>
      <c r="C102" s="31"/>
      <c r="D102" s="4" t="s">
        <v>208</v>
      </c>
      <c r="E102" s="1" t="s">
        <v>8</v>
      </c>
      <c r="F102" s="293">
        <v>3506300</v>
      </c>
      <c r="G102" s="17">
        <v>244.02</v>
      </c>
      <c r="H102" s="108" t="s">
        <v>137</v>
      </c>
      <c r="I102" s="151"/>
      <c r="J102" s="151">
        <v>95.590341722938405</v>
      </c>
      <c r="K102" s="151">
        <v>95.590341722938419</v>
      </c>
      <c r="L102" s="151">
        <v>85.552882927613254</v>
      </c>
      <c r="M102" s="108">
        <v>9.93</v>
      </c>
      <c r="N102" s="222">
        <v>0</v>
      </c>
      <c r="O102" s="72">
        <v>0</v>
      </c>
      <c r="P102" s="6" t="s">
        <v>872</v>
      </c>
      <c r="Q102" s="6" t="s">
        <v>872</v>
      </c>
      <c r="R102" s="102" t="s">
        <v>97</v>
      </c>
      <c r="S102" s="197">
        <f>PRESSÃO!N102</f>
        <v>0.17279770000000003</v>
      </c>
      <c r="T102" s="197">
        <f>PRESSÃO!O102</f>
        <v>3.2645800000000003E-2</v>
      </c>
      <c r="U102" s="101">
        <v>0</v>
      </c>
      <c r="V102" s="263"/>
      <c r="W102" s="78" t="s">
        <v>872</v>
      </c>
    </row>
    <row r="103" spans="1:23" ht="15" customHeight="1" x14ac:dyDescent="0.2">
      <c r="A103" s="277">
        <v>7</v>
      </c>
      <c r="B103" s="279">
        <v>30</v>
      </c>
      <c r="C103" s="31"/>
      <c r="D103" s="4" t="s">
        <v>209</v>
      </c>
      <c r="E103" s="1" t="s">
        <v>14</v>
      </c>
      <c r="F103" s="293">
        <v>3506359</v>
      </c>
      <c r="G103" s="17">
        <v>491.7</v>
      </c>
      <c r="H103" s="108" t="s">
        <v>137</v>
      </c>
      <c r="I103" s="151"/>
      <c r="J103" s="151">
        <v>26.702811389178127</v>
      </c>
      <c r="K103" s="151">
        <v>26.702811389178127</v>
      </c>
      <c r="L103" s="151">
        <v>22.32029331773451</v>
      </c>
      <c r="M103" s="108">
        <v>3.85</v>
      </c>
      <c r="N103" s="222">
        <v>0</v>
      </c>
      <c r="O103" s="72">
        <v>0</v>
      </c>
      <c r="P103" s="6" t="s">
        <v>872</v>
      </c>
      <c r="Q103" s="6" t="s">
        <v>872</v>
      </c>
      <c r="R103" s="102" t="s">
        <v>97</v>
      </c>
      <c r="S103" s="197">
        <f>PRESSÃO!N103</f>
        <v>1.7862293</v>
      </c>
      <c r="T103" s="197">
        <f>PRESSÃO!O103</f>
        <v>7.4069999999999995E-4</v>
      </c>
      <c r="U103" s="101">
        <v>29</v>
      </c>
      <c r="V103" s="263"/>
      <c r="W103" s="78" t="s">
        <v>872</v>
      </c>
    </row>
    <row r="104" spans="1:23" ht="15" customHeight="1" x14ac:dyDescent="0.2">
      <c r="A104" s="277">
        <v>19</v>
      </c>
      <c r="B104" s="279">
        <v>30</v>
      </c>
      <c r="C104" s="31"/>
      <c r="D104" s="4" t="s">
        <v>210</v>
      </c>
      <c r="E104" s="1" t="s">
        <v>2</v>
      </c>
      <c r="F104" s="293">
        <v>3506409</v>
      </c>
      <c r="G104" s="17">
        <v>157.28</v>
      </c>
      <c r="H104" s="108" t="s">
        <v>137</v>
      </c>
      <c r="I104" s="151"/>
      <c r="J104" s="151">
        <v>100</v>
      </c>
      <c r="K104" s="151">
        <v>100</v>
      </c>
      <c r="L104" s="151">
        <v>91</v>
      </c>
      <c r="M104" s="108">
        <v>9.6999999999999993</v>
      </c>
      <c r="N104" s="222">
        <v>0</v>
      </c>
      <c r="O104" s="72">
        <v>0</v>
      </c>
      <c r="P104" s="6" t="s">
        <v>872</v>
      </c>
      <c r="Q104" s="6" t="s">
        <v>872</v>
      </c>
      <c r="R104" s="102" t="s">
        <v>97</v>
      </c>
      <c r="S104" s="197">
        <f>PRESSÃO!N104</f>
        <v>4.6110999999999999E-3</v>
      </c>
      <c r="T104" s="197">
        <f>PRESSÃO!O104</f>
        <v>3.0445000000000003E-3</v>
      </c>
      <c r="U104" s="101">
        <v>8</v>
      </c>
      <c r="V104" s="263"/>
      <c r="W104" s="78" t="s">
        <v>872</v>
      </c>
    </row>
    <row r="105" spans="1:23" ht="15" customHeight="1" x14ac:dyDescent="0.2">
      <c r="A105" s="277">
        <v>19</v>
      </c>
      <c r="B105" s="279">
        <v>30</v>
      </c>
      <c r="C105" s="31"/>
      <c r="D105" s="4" t="s">
        <v>211</v>
      </c>
      <c r="E105" s="1" t="s">
        <v>2</v>
      </c>
      <c r="F105" s="293">
        <v>3506508</v>
      </c>
      <c r="G105" s="17">
        <v>530.65</v>
      </c>
      <c r="H105" s="108" t="s">
        <v>137</v>
      </c>
      <c r="I105" s="151"/>
      <c r="J105" s="151">
        <v>98</v>
      </c>
      <c r="K105" s="151">
        <v>98.000000000000014</v>
      </c>
      <c r="L105" s="151">
        <v>74.479904805428859</v>
      </c>
      <c r="M105" s="108">
        <v>8.01</v>
      </c>
      <c r="N105" s="222">
        <v>1</v>
      </c>
      <c r="O105" s="72">
        <v>0</v>
      </c>
      <c r="P105" s="6" t="s">
        <v>872</v>
      </c>
      <c r="Q105" s="6" t="s">
        <v>872</v>
      </c>
      <c r="R105" s="102" t="s">
        <v>97</v>
      </c>
      <c r="S105" s="197">
        <f>PRESSÃO!N105</f>
        <v>8.1867900000000007E-2</v>
      </c>
      <c r="T105" s="197">
        <f>PRESSÃO!O105</f>
        <v>0.20528719999999989</v>
      </c>
      <c r="U105" s="101">
        <v>13</v>
      </c>
      <c r="V105" s="263"/>
      <c r="W105" s="78" t="s">
        <v>872</v>
      </c>
    </row>
    <row r="106" spans="1:23" ht="15" customHeight="1" x14ac:dyDescent="0.2">
      <c r="A106" s="277">
        <v>6</v>
      </c>
      <c r="B106" s="279">
        <v>30</v>
      </c>
      <c r="C106" s="31"/>
      <c r="D106" s="4" t="s">
        <v>212</v>
      </c>
      <c r="E106" s="1" t="s">
        <v>16</v>
      </c>
      <c r="F106" s="293">
        <v>3506607</v>
      </c>
      <c r="G106" s="17">
        <v>316.72000000000003</v>
      </c>
      <c r="H106" s="108" t="s">
        <v>137</v>
      </c>
      <c r="I106" s="151"/>
      <c r="J106" s="151">
        <v>55.693722209661622</v>
      </c>
      <c r="K106" s="151">
        <v>55.136784987565015</v>
      </c>
      <c r="L106" s="151">
        <v>48.520506348189798</v>
      </c>
      <c r="M106" s="108">
        <v>5.67</v>
      </c>
      <c r="N106" s="222">
        <v>0</v>
      </c>
      <c r="O106" s="72">
        <v>1</v>
      </c>
      <c r="P106" s="6" t="s">
        <v>872</v>
      </c>
      <c r="Q106" s="6" t="s">
        <v>872</v>
      </c>
      <c r="R106" s="102" t="s">
        <v>97</v>
      </c>
      <c r="S106" s="197">
        <f>PRESSÃO!N106</f>
        <v>0.74144470000000129</v>
      </c>
      <c r="T106" s="197">
        <f>PRESSÃO!O106</f>
        <v>1.32537E-2</v>
      </c>
      <c r="U106" s="101">
        <v>11</v>
      </c>
      <c r="V106" s="263"/>
      <c r="W106" s="78" t="s">
        <v>872</v>
      </c>
    </row>
    <row r="107" spans="1:23" ht="15" customHeight="1" x14ac:dyDescent="0.2">
      <c r="A107" s="277">
        <v>13</v>
      </c>
      <c r="B107" s="279">
        <v>30</v>
      </c>
      <c r="C107" s="31"/>
      <c r="D107" s="4" t="s">
        <v>213</v>
      </c>
      <c r="E107" s="1" t="s">
        <v>10</v>
      </c>
      <c r="F107" s="293">
        <v>3506706</v>
      </c>
      <c r="G107" s="17">
        <v>691.02</v>
      </c>
      <c r="H107" s="108" t="s">
        <v>137</v>
      </c>
      <c r="I107" s="151"/>
      <c r="J107" s="151">
        <v>98</v>
      </c>
      <c r="K107" s="151">
        <v>97.999999999999986</v>
      </c>
      <c r="L107" s="151">
        <v>88.199678677989439</v>
      </c>
      <c r="M107" s="108">
        <v>9.9700000000000006</v>
      </c>
      <c r="N107" s="222">
        <v>1</v>
      </c>
      <c r="O107" s="72">
        <v>0</v>
      </c>
      <c r="P107" s="6" t="s">
        <v>872</v>
      </c>
      <c r="Q107" s="6" t="s">
        <v>872</v>
      </c>
      <c r="R107" s="102" t="s">
        <v>97</v>
      </c>
      <c r="S107" s="197">
        <f>PRESSÃO!N107</f>
        <v>0.99292569999999991</v>
      </c>
      <c r="T107" s="197">
        <f>PRESSÃO!O107</f>
        <v>0.10817209999999998</v>
      </c>
      <c r="U107" s="101">
        <v>10</v>
      </c>
      <c r="V107" s="263"/>
      <c r="W107" s="78" t="s">
        <v>872</v>
      </c>
    </row>
    <row r="108" spans="1:23" ht="15" customHeight="1" x14ac:dyDescent="0.2">
      <c r="A108" s="277">
        <v>13</v>
      </c>
      <c r="B108" s="279">
        <v>30</v>
      </c>
      <c r="C108" s="31"/>
      <c r="D108" s="4" t="s">
        <v>214</v>
      </c>
      <c r="E108" s="1" t="s">
        <v>10</v>
      </c>
      <c r="F108" s="293">
        <v>3506805</v>
      </c>
      <c r="G108" s="17">
        <v>364.04</v>
      </c>
      <c r="H108" s="108" t="s">
        <v>137</v>
      </c>
      <c r="I108" s="151"/>
      <c r="J108" s="151">
        <v>99.795615013006326</v>
      </c>
      <c r="K108" s="151">
        <v>99.795615013006341</v>
      </c>
      <c r="L108" s="151">
        <v>85.833653051044365</v>
      </c>
      <c r="M108" s="108">
        <v>9.8000000000000007</v>
      </c>
      <c r="N108" s="222">
        <v>0</v>
      </c>
      <c r="O108" s="72">
        <v>0</v>
      </c>
      <c r="P108" s="6" t="s">
        <v>872</v>
      </c>
      <c r="Q108" s="6" t="s">
        <v>872</v>
      </c>
      <c r="R108" s="102" t="s">
        <v>97</v>
      </c>
      <c r="S108" s="197">
        <f>PRESSÃO!N108</f>
        <v>0.96840270000000017</v>
      </c>
      <c r="T108" s="197">
        <f>PRESSÃO!O108</f>
        <v>4.42742E-2</v>
      </c>
      <c r="U108" s="101">
        <v>8</v>
      </c>
      <c r="V108" s="263"/>
      <c r="W108" s="78" t="s">
        <v>872</v>
      </c>
    </row>
    <row r="109" spans="1:23" ht="15" customHeight="1" x14ac:dyDescent="0.2">
      <c r="A109" s="277">
        <v>10</v>
      </c>
      <c r="B109" s="279">
        <v>30</v>
      </c>
      <c r="C109" s="31"/>
      <c r="D109" s="4" t="s">
        <v>215</v>
      </c>
      <c r="E109" s="1" t="s">
        <v>54</v>
      </c>
      <c r="F109" s="293">
        <v>3506904</v>
      </c>
      <c r="G109" s="17">
        <v>653.36</v>
      </c>
      <c r="H109" s="108" t="s">
        <v>137</v>
      </c>
      <c r="I109" s="151"/>
      <c r="J109" s="151">
        <v>87.473715830579764</v>
      </c>
      <c r="K109" s="151">
        <v>87.473715830579764</v>
      </c>
      <c r="L109" s="151">
        <v>75.026119744918162</v>
      </c>
      <c r="M109" s="108">
        <v>7.99</v>
      </c>
      <c r="N109" s="222">
        <v>0</v>
      </c>
      <c r="O109" s="72">
        <v>0</v>
      </c>
      <c r="P109" s="6" t="s">
        <v>872</v>
      </c>
      <c r="Q109" s="6" t="s">
        <v>872</v>
      </c>
      <c r="R109" s="102" t="s">
        <v>97</v>
      </c>
      <c r="S109" s="197">
        <f>PRESSÃO!N109</f>
        <v>1.0715499999999999E-2</v>
      </c>
      <c r="T109" s="197">
        <f>PRESSÃO!O109</f>
        <v>1.7407999999999998E-3</v>
      </c>
      <c r="U109" s="101">
        <v>12</v>
      </c>
      <c r="V109" s="263"/>
      <c r="W109" s="78" t="s">
        <v>872</v>
      </c>
    </row>
    <row r="110" spans="1:23" ht="15" customHeight="1" x14ac:dyDescent="0.2">
      <c r="A110" s="277">
        <v>10</v>
      </c>
      <c r="B110" s="279">
        <v>30</v>
      </c>
      <c r="C110" s="31"/>
      <c r="D110" s="4" t="s">
        <v>216</v>
      </c>
      <c r="E110" s="1" t="s">
        <v>54</v>
      </c>
      <c r="F110" s="293">
        <v>3507001</v>
      </c>
      <c r="G110" s="17">
        <v>249.01</v>
      </c>
      <c r="H110" s="108" t="s">
        <v>137</v>
      </c>
      <c r="I110" s="151"/>
      <c r="J110" s="151">
        <v>69.395927915782792</v>
      </c>
      <c r="K110" s="151">
        <v>69.395927915782792</v>
      </c>
      <c r="L110" s="151">
        <v>48.371965626925913</v>
      </c>
      <c r="M110" s="108">
        <v>5.89</v>
      </c>
      <c r="N110" s="222">
        <v>1</v>
      </c>
      <c r="O110" s="72">
        <v>1</v>
      </c>
      <c r="P110" s="6" t="s">
        <v>872</v>
      </c>
      <c r="Q110" s="6" t="s">
        <v>872</v>
      </c>
      <c r="R110" s="102" t="s">
        <v>97</v>
      </c>
      <c r="S110" s="197">
        <f>PRESSÃO!N110</f>
        <v>0.13582229999999998</v>
      </c>
      <c r="T110" s="197">
        <f>PRESSÃO!O110</f>
        <v>0.32805619999999991</v>
      </c>
      <c r="U110" s="101">
        <v>35</v>
      </c>
      <c r="V110" s="263"/>
      <c r="W110" s="78" t="s">
        <v>872</v>
      </c>
    </row>
    <row r="111" spans="1:23" ht="15" customHeight="1" x14ac:dyDescent="0.2">
      <c r="A111" s="277">
        <v>5</v>
      </c>
      <c r="B111" s="279">
        <v>30</v>
      </c>
      <c r="C111" s="31"/>
      <c r="D111" s="4" t="s">
        <v>217</v>
      </c>
      <c r="E111" s="1" t="s">
        <v>9</v>
      </c>
      <c r="F111" s="293">
        <v>3507100</v>
      </c>
      <c r="G111" s="17">
        <v>108.51</v>
      </c>
      <c r="H111" s="108" t="s">
        <v>137</v>
      </c>
      <c r="I111" s="151"/>
      <c r="J111" s="151">
        <v>85</v>
      </c>
      <c r="K111" s="151">
        <v>0</v>
      </c>
      <c r="L111" s="151">
        <v>0</v>
      </c>
      <c r="M111" s="108">
        <v>1.58</v>
      </c>
      <c r="N111" s="222">
        <v>0</v>
      </c>
      <c r="O111" s="72">
        <v>0</v>
      </c>
      <c r="P111" s="6" t="s">
        <v>872</v>
      </c>
      <c r="Q111" s="6" t="s">
        <v>872</v>
      </c>
      <c r="R111" s="102" t="s">
        <v>97</v>
      </c>
      <c r="S111" s="197">
        <f>PRESSÃO!N111</f>
        <v>0.16635559999999999</v>
      </c>
      <c r="T111" s="197">
        <f>PRESSÃO!O111</f>
        <v>5.3451599999999995E-2</v>
      </c>
      <c r="U111" s="101">
        <v>13</v>
      </c>
      <c r="V111" s="263"/>
      <c r="W111" s="78" t="s">
        <v>872</v>
      </c>
    </row>
    <row r="112" spans="1:23" ht="15" customHeight="1" x14ac:dyDescent="0.2">
      <c r="A112" s="277">
        <v>14</v>
      </c>
      <c r="B112" s="279">
        <v>30</v>
      </c>
      <c r="C112" s="31"/>
      <c r="D112" s="4" t="s">
        <v>218</v>
      </c>
      <c r="E112" s="1" t="s">
        <v>8</v>
      </c>
      <c r="F112" s="293">
        <v>3507159</v>
      </c>
      <c r="G112" s="17">
        <v>133.22</v>
      </c>
      <c r="H112" s="108" t="s">
        <v>137</v>
      </c>
      <c r="I112" s="151"/>
      <c r="J112" s="151">
        <v>74.241856982403604</v>
      </c>
      <c r="K112" s="151">
        <v>74.241856982403604</v>
      </c>
      <c r="L112" s="151">
        <v>68.303524283507528</v>
      </c>
      <c r="M112" s="108">
        <v>7.25</v>
      </c>
      <c r="N112" s="222">
        <v>0</v>
      </c>
      <c r="O112" s="72">
        <v>0</v>
      </c>
      <c r="P112" s="6" t="s">
        <v>872</v>
      </c>
      <c r="Q112" s="6" t="s">
        <v>872</v>
      </c>
      <c r="R112" s="102" t="s">
        <v>97</v>
      </c>
      <c r="S112" s="197">
        <f>PRESSÃO!N112</f>
        <v>1.2396899999999999E-2</v>
      </c>
      <c r="T112" s="197">
        <f>PRESSÃO!O112</f>
        <v>3.4537000000000001E-3</v>
      </c>
      <c r="U112" s="101">
        <v>0</v>
      </c>
      <c r="V112" s="263"/>
      <c r="W112" s="78" t="s">
        <v>872</v>
      </c>
    </row>
    <row r="113" spans="1:23" ht="15" customHeight="1" x14ac:dyDescent="0.2">
      <c r="A113" s="277">
        <v>21</v>
      </c>
      <c r="B113" s="279">
        <v>30</v>
      </c>
      <c r="C113" s="31"/>
      <c r="D113" s="4" t="s">
        <v>219</v>
      </c>
      <c r="E113" s="1" t="s">
        <v>4</v>
      </c>
      <c r="F113" s="293">
        <v>3507209</v>
      </c>
      <c r="G113" s="17">
        <v>118.67</v>
      </c>
      <c r="H113" s="108" t="s">
        <v>137</v>
      </c>
      <c r="I113" s="151"/>
      <c r="J113" s="151">
        <v>100</v>
      </c>
      <c r="K113" s="151">
        <v>100</v>
      </c>
      <c r="L113" s="151">
        <v>92</v>
      </c>
      <c r="M113" s="108">
        <v>10</v>
      </c>
      <c r="N113" s="222">
        <v>0</v>
      </c>
      <c r="O113" s="72">
        <v>0</v>
      </c>
      <c r="P113" s="6" t="s">
        <v>872</v>
      </c>
      <c r="Q113" s="6" t="s">
        <v>872</v>
      </c>
      <c r="R113" s="102" t="s">
        <v>97</v>
      </c>
      <c r="S113" s="197">
        <f>PRESSÃO!N113</f>
        <v>1.5306E-3</v>
      </c>
      <c r="T113" s="197">
        <f>PRESSÃO!O113</f>
        <v>5.1169000000000006E-2</v>
      </c>
      <c r="U113" s="101">
        <v>0</v>
      </c>
      <c r="V113" s="263"/>
      <c r="W113" s="78" t="s">
        <v>872</v>
      </c>
    </row>
    <row r="114" spans="1:23" ht="15" customHeight="1" x14ac:dyDescent="0.2">
      <c r="A114" s="277">
        <v>13</v>
      </c>
      <c r="B114" s="279">
        <v>30</v>
      </c>
      <c r="C114" s="31"/>
      <c r="D114" s="4" t="s">
        <v>220</v>
      </c>
      <c r="E114" s="1" t="s">
        <v>10</v>
      </c>
      <c r="F114" s="293">
        <v>3507308</v>
      </c>
      <c r="G114" s="17">
        <v>120.8</v>
      </c>
      <c r="H114" s="108" t="s">
        <v>137</v>
      </c>
      <c r="I114" s="151"/>
      <c r="J114" s="151">
        <v>93.12272174969624</v>
      </c>
      <c r="K114" s="151">
        <v>93.12272174969624</v>
      </c>
      <c r="L114" s="151">
        <v>77.290660680993952</v>
      </c>
      <c r="M114" s="108">
        <v>8.2200000000000006</v>
      </c>
      <c r="N114" s="222">
        <v>0</v>
      </c>
      <c r="O114" s="72">
        <v>0</v>
      </c>
      <c r="P114" s="6" t="s">
        <v>872</v>
      </c>
      <c r="Q114" s="6" t="s">
        <v>872</v>
      </c>
      <c r="R114" s="102" t="s">
        <v>97</v>
      </c>
      <c r="S114" s="197">
        <f>PRESSÃO!N114</f>
        <v>2.1088999999999999E-3</v>
      </c>
      <c r="T114" s="197">
        <f>PRESSÃO!O114</f>
        <v>1.3937499999999999E-2</v>
      </c>
      <c r="U114" s="101">
        <v>1</v>
      </c>
      <c r="V114" s="263"/>
      <c r="W114" s="78" t="s">
        <v>872</v>
      </c>
    </row>
    <row r="115" spans="1:23" ht="15" customHeight="1" x14ac:dyDescent="0.2">
      <c r="A115" s="277">
        <v>16</v>
      </c>
      <c r="B115" s="279">
        <v>30</v>
      </c>
      <c r="C115" s="31"/>
      <c r="D115" s="4" t="s">
        <v>221</v>
      </c>
      <c r="E115" s="1" t="s">
        <v>0</v>
      </c>
      <c r="F115" s="293">
        <v>3507407</v>
      </c>
      <c r="G115" s="17">
        <v>552.6</v>
      </c>
      <c r="H115" s="108" t="s">
        <v>137</v>
      </c>
      <c r="I115" s="151"/>
      <c r="J115" s="151">
        <v>98</v>
      </c>
      <c r="K115" s="151">
        <v>98</v>
      </c>
      <c r="L115" s="151">
        <v>65.660793886648264</v>
      </c>
      <c r="M115" s="108">
        <v>7.74</v>
      </c>
      <c r="N115" s="222">
        <v>0</v>
      </c>
      <c r="O115" s="72">
        <v>0</v>
      </c>
      <c r="P115" s="6" t="s">
        <v>872</v>
      </c>
      <c r="Q115" s="6" t="s">
        <v>872</v>
      </c>
      <c r="R115" s="102" t="s">
        <v>97</v>
      </c>
      <c r="S115" s="197">
        <f>PRESSÃO!N115</f>
        <v>0.67401909999999987</v>
      </c>
      <c r="T115" s="197">
        <f>PRESSÃO!O115</f>
        <v>7.9209299999999996E-2</v>
      </c>
      <c r="U115" s="101">
        <v>4</v>
      </c>
      <c r="V115" s="263"/>
      <c r="W115" s="78" t="s">
        <v>872</v>
      </c>
    </row>
    <row r="116" spans="1:23" ht="15" customHeight="1" x14ac:dyDescent="0.2">
      <c r="A116" s="277">
        <v>13</v>
      </c>
      <c r="B116" s="279">
        <v>30</v>
      </c>
      <c r="C116" s="31"/>
      <c r="D116" s="4" t="s">
        <v>222</v>
      </c>
      <c r="E116" s="1" t="s">
        <v>10</v>
      </c>
      <c r="F116" s="293">
        <v>3507456</v>
      </c>
      <c r="G116" s="17">
        <v>348.12</v>
      </c>
      <c r="H116" s="108" t="s">
        <v>137</v>
      </c>
      <c r="I116" s="151"/>
      <c r="J116" s="151">
        <v>100</v>
      </c>
      <c r="K116" s="151">
        <v>100</v>
      </c>
      <c r="L116" s="151">
        <v>80</v>
      </c>
      <c r="M116" s="108">
        <v>9.8000000000000007</v>
      </c>
      <c r="N116" s="222">
        <v>0</v>
      </c>
      <c r="O116" s="72">
        <v>0</v>
      </c>
      <c r="P116" s="6" t="s">
        <v>872</v>
      </c>
      <c r="Q116" s="6" t="s">
        <v>872</v>
      </c>
      <c r="R116" s="102" t="s">
        <v>97</v>
      </c>
      <c r="S116" s="197">
        <f>PRESSÃO!N116</f>
        <v>6.4814E-3</v>
      </c>
      <c r="T116" s="197">
        <f>PRESSÃO!O116</f>
        <v>9.7219999999999989E-4</v>
      </c>
      <c r="U116" s="101">
        <v>2</v>
      </c>
      <c r="V116" s="263"/>
      <c r="W116" s="78" t="s">
        <v>872</v>
      </c>
    </row>
    <row r="117" spans="1:23" ht="15" customHeight="1" x14ac:dyDescent="0.2">
      <c r="A117" s="277">
        <v>10</v>
      </c>
      <c r="B117" s="279">
        <v>30</v>
      </c>
      <c r="C117" s="31"/>
      <c r="D117" s="4" t="s">
        <v>223</v>
      </c>
      <c r="E117" s="1" t="s">
        <v>54</v>
      </c>
      <c r="F117" s="293">
        <v>3507506</v>
      </c>
      <c r="G117" s="17">
        <v>1482.87</v>
      </c>
      <c r="H117" s="108" t="s">
        <v>137</v>
      </c>
      <c r="I117" s="151"/>
      <c r="J117" s="151">
        <v>93.320892383232248</v>
      </c>
      <c r="K117" s="151">
        <v>93.320892383232234</v>
      </c>
      <c r="L117" s="151">
        <v>79.976137375210584</v>
      </c>
      <c r="M117" s="108">
        <v>9.9</v>
      </c>
      <c r="N117" s="222">
        <v>1</v>
      </c>
      <c r="O117" s="72">
        <v>1</v>
      </c>
      <c r="P117" s="6" t="s">
        <v>872</v>
      </c>
      <c r="Q117" s="6" t="s">
        <v>872</v>
      </c>
      <c r="R117" s="102" t="s">
        <v>97</v>
      </c>
      <c r="S117" s="197">
        <f>PRESSÃO!N117</f>
        <v>0.1023358</v>
      </c>
      <c r="T117" s="197">
        <f>PRESSÃO!O117</f>
        <v>9.3162000000000002E-3</v>
      </c>
      <c r="U117" s="101">
        <v>45</v>
      </c>
      <c r="V117" s="263"/>
      <c r="W117" s="78" t="s">
        <v>872</v>
      </c>
    </row>
    <row r="118" spans="1:23" ht="15" customHeight="1" x14ac:dyDescent="0.2">
      <c r="A118" s="277">
        <v>5</v>
      </c>
      <c r="B118" s="279">
        <v>30</v>
      </c>
      <c r="C118" s="31"/>
      <c r="D118" s="4" t="s">
        <v>224</v>
      </c>
      <c r="E118" s="1" t="s">
        <v>9</v>
      </c>
      <c r="F118" s="293">
        <v>3507605</v>
      </c>
      <c r="G118" s="17">
        <v>513.59</v>
      </c>
      <c r="H118" s="108" t="s">
        <v>137</v>
      </c>
      <c r="I118" s="151"/>
      <c r="J118" s="151">
        <v>79.915105824756026</v>
      </c>
      <c r="K118" s="151">
        <v>79.915105824756026</v>
      </c>
      <c r="L118" s="151">
        <v>75.120204068186354</v>
      </c>
      <c r="M118" s="108">
        <v>8.08</v>
      </c>
      <c r="N118" s="222">
        <v>2</v>
      </c>
      <c r="O118" s="72">
        <v>0</v>
      </c>
      <c r="P118" s="6" t="s">
        <v>872</v>
      </c>
      <c r="Q118" s="6" t="s">
        <v>872</v>
      </c>
      <c r="R118" s="102" t="s">
        <v>97</v>
      </c>
      <c r="S118" s="197">
        <f>PRESSÃO!N118</f>
        <v>0.84223519999999996</v>
      </c>
      <c r="T118" s="197">
        <f>PRESSÃO!O118</f>
        <v>4.645709999999989E-2</v>
      </c>
      <c r="U118" s="101">
        <v>163</v>
      </c>
      <c r="V118" s="263"/>
      <c r="W118" s="78" t="s">
        <v>872</v>
      </c>
    </row>
    <row r="119" spans="1:23" ht="15" customHeight="1" x14ac:dyDescent="0.2">
      <c r="A119" s="277">
        <v>19</v>
      </c>
      <c r="B119" s="279">
        <v>30</v>
      </c>
      <c r="C119" s="31"/>
      <c r="D119" s="4" t="s">
        <v>225</v>
      </c>
      <c r="E119" s="1" t="s">
        <v>2</v>
      </c>
      <c r="F119" s="293">
        <v>3507704</v>
      </c>
      <c r="G119" s="17">
        <v>195.52</v>
      </c>
      <c r="H119" s="108" t="s">
        <v>137</v>
      </c>
      <c r="I119" s="151"/>
      <c r="J119" s="151">
        <v>100</v>
      </c>
      <c r="K119" s="151">
        <v>100</v>
      </c>
      <c r="L119" s="151">
        <v>87</v>
      </c>
      <c r="M119" s="108">
        <v>9.6999999999999993</v>
      </c>
      <c r="N119" s="222">
        <v>0</v>
      </c>
      <c r="O119" s="72">
        <v>0</v>
      </c>
      <c r="P119" s="6" t="s">
        <v>872</v>
      </c>
      <c r="Q119" s="6" t="s">
        <v>872</v>
      </c>
      <c r="R119" s="102" t="s">
        <v>97</v>
      </c>
      <c r="S119" s="197">
        <f>PRESSÃO!N119</f>
        <v>7.0832999999999998E-3</v>
      </c>
      <c r="T119" s="197">
        <f>PRESSÃO!O119</f>
        <v>1.2740000000000001E-4</v>
      </c>
      <c r="U119" s="101">
        <v>0</v>
      </c>
      <c r="V119" s="263"/>
      <c r="W119" s="78" t="s">
        <v>872</v>
      </c>
    </row>
    <row r="120" spans="1:23" ht="15" customHeight="1" x14ac:dyDescent="0.2">
      <c r="A120" s="277">
        <v>19</v>
      </c>
      <c r="B120" s="279">
        <v>30</v>
      </c>
      <c r="C120" s="31"/>
      <c r="D120" s="4" t="s">
        <v>226</v>
      </c>
      <c r="E120" s="1" t="s">
        <v>2</v>
      </c>
      <c r="F120" s="293">
        <v>3507753</v>
      </c>
      <c r="G120" s="17">
        <v>104.83</v>
      </c>
      <c r="H120" s="108" t="s">
        <v>137</v>
      </c>
      <c r="I120" s="151"/>
      <c r="J120" s="151">
        <v>80.954485196641627</v>
      </c>
      <c r="K120" s="151">
        <v>80.954485196641627</v>
      </c>
      <c r="L120" s="151">
        <v>68.003436245592681</v>
      </c>
      <c r="M120" s="108">
        <v>7.33</v>
      </c>
      <c r="N120" s="222">
        <v>0</v>
      </c>
      <c r="O120" s="72">
        <v>0</v>
      </c>
      <c r="P120" s="6" t="s">
        <v>872</v>
      </c>
      <c r="Q120" s="6" t="s">
        <v>872</v>
      </c>
      <c r="R120" s="102" t="s">
        <v>97</v>
      </c>
      <c r="S120" s="197">
        <f>PRESSÃO!N120</f>
        <v>1.28171E-2</v>
      </c>
      <c r="T120" s="197">
        <f>PRESSÃO!O120</f>
        <v>9.2124000000000008E-3</v>
      </c>
      <c r="U120" s="101">
        <v>0</v>
      </c>
      <c r="V120" s="263"/>
      <c r="W120" s="78" t="s">
        <v>872</v>
      </c>
    </row>
    <row r="121" spans="1:23" ht="15" customHeight="1" x14ac:dyDescent="0.2">
      <c r="A121" s="277">
        <v>4</v>
      </c>
      <c r="B121" s="279">
        <v>30</v>
      </c>
      <c r="C121" s="31"/>
      <c r="D121" s="4" t="s">
        <v>227</v>
      </c>
      <c r="E121" s="1" t="s">
        <v>15</v>
      </c>
      <c r="F121" s="293">
        <v>3507803</v>
      </c>
      <c r="G121" s="17">
        <v>279.8</v>
      </c>
      <c r="H121" s="108" t="s">
        <v>137</v>
      </c>
      <c r="I121" s="151"/>
      <c r="J121" s="151">
        <v>100</v>
      </c>
      <c r="K121" s="151">
        <v>100</v>
      </c>
      <c r="L121" s="151">
        <v>77.000991165697044</v>
      </c>
      <c r="M121" s="108">
        <v>8.5</v>
      </c>
      <c r="N121" s="222">
        <v>0</v>
      </c>
      <c r="O121" s="72">
        <v>0</v>
      </c>
      <c r="P121" s="6" t="s">
        <v>872</v>
      </c>
      <c r="Q121" s="6" t="s">
        <v>872</v>
      </c>
      <c r="R121" s="102" t="s">
        <v>97</v>
      </c>
      <c r="S121" s="197">
        <f>PRESSÃO!N121</f>
        <v>2.9442999999999993E-2</v>
      </c>
      <c r="T121" s="197">
        <f>PRESSÃO!O121</f>
        <v>3.0566E-3</v>
      </c>
      <c r="U121" s="101">
        <v>2</v>
      </c>
      <c r="V121" s="263"/>
      <c r="W121" s="78" t="s">
        <v>872</v>
      </c>
    </row>
    <row r="122" spans="1:23" ht="15" customHeight="1" x14ac:dyDescent="0.2">
      <c r="A122" s="277">
        <v>13</v>
      </c>
      <c r="B122" s="279">
        <v>30</v>
      </c>
      <c r="C122" s="31"/>
      <c r="D122" s="4" t="s">
        <v>228</v>
      </c>
      <c r="E122" s="1" t="s">
        <v>10</v>
      </c>
      <c r="F122" s="293">
        <v>3507902</v>
      </c>
      <c r="G122" s="17">
        <v>1101.47</v>
      </c>
      <c r="H122" s="108" t="s">
        <v>137</v>
      </c>
      <c r="I122" s="151"/>
      <c r="J122" s="151">
        <v>99.8</v>
      </c>
      <c r="K122" s="151">
        <v>99.800000000000011</v>
      </c>
      <c r="L122" s="151">
        <v>85.07901840490797</v>
      </c>
      <c r="M122" s="108">
        <v>10</v>
      </c>
      <c r="N122" s="222">
        <v>0</v>
      </c>
      <c r="O122" s="72">
        <v>0</v>
      </c>
      <c r="P122" s="6" t="s">
        <v>872</v>
      </c>
      <c r="Q122" s="6" t="s">
        <v>872</v>
      </c>
      <c r="R122" s="102" t="s">
        <v>97</v>
      </c>
      <c r="S122" s="197">
        <f>PRESSÃO!N122</f>
        <v>0.43483849999999996</v>
      </c>
      <c r="T122" s="197">
        <f>PRESSÃO!O122</f>
        <v>5.0097499999999982E-2</v>
      </c>
      <c r="U122" s="101">
        <v>35</v>
      </c>
      <c r="V122" s="263"/>
      <c r="W122" s="78" t="s">
        <v>872</v>
      </c>
    </row>
    <row r="123" spans="1:23" ht="15" customHeight="1" x14ac:dyDescent="0.2">
      <c r="A123" s="277">
        <v>14</v>
      </c>
      <c r="B123" s="279">
        <v>30</v>
      </c>
      <c r="C123" s="31"/>
      <c r="D123" s="4" t="s">
        <v>229</v>
      </c>
      <c r="E123" s="1" t="s">
        <v>8</v>
      </c>
      <c r="F123" s="293">
        <v>3508009</v>
      </c>
      <c r="G123" s="17">
        <v>1194.98</v>
      </c>
      <c r="H123" s="108" t="s">
        <v>137</v>
      </c>
      <c r="I123" s="151"/>
      <c r="J123" s="151">
        <v>86.962868930498246</v>
      </c>
      <c r="K123" s="151">
        <v>86.962868930498246</v>
      </c>
      <c r="L123" s="151">
        <v>48.257186682797595</v>
      </c>
      <c r="M123" s="108">
        <v>6.44</v>
      </c>
      <c r="N123" s="222">
        <v>0</v>
      </c>
      <c r="O123" s="72">
        <v>0</v>
      </c>
      <c r="P123" s="6" t="s">
        <v>872</v>
      </c>
      <c r="Q123" s="6" t="s">
        <v>872</v>
      </c>
      <c r="R123" s="102" t="s">
        <v>97</v>
      </c>
      <c r="S123" s="197">
        <f>PRESSÃO!N123</f>
        <v>0.84108190000000049</v>
      </c>
      <c r="T123" s="197">
        <f>PRESSÃO!O123</f>
        <v>1.9792E-3</v>
      </c>
      <c r="U123" s="101">
        <v>5</v>
      </c>
      <c r="V123" s="263"/>
      <c r="W123" s="78" t="s">
        <v>872</v>
      </c>
    </row>
    <row r="124" spans="1:23" ht="15" customHeight="1" x14ac:dyDescent="0.2">
      <c r="A124" s="277">
        <v>19</v>
      </c>
      <c r="B124" s="279">
        <v>30</v>
      </c>
      <c r="C124" s="31"/>
      <c r="D124" s="4" t="s">
        <v>230</v>
      </c>
      <c r="E124" s="1" t="s">
        <v>2</v>
      </c>
      <c r="F124" s="293">
        <v>3508108</v>
      </c>
      <c r="G124" s="17">
        <v>326.64</v>
      </c>
      <c r="H124" s="108" t="s">
        <v>137</v>
      </c>
      <c r="I124" s="151"/>
      <c r="J124" s="151">
        <v>100</v>
      </c>
      <c r="K124" s="151">
        <v>100.00000000000003</v>
      </c>
      <c r="L124" s="151">
        <v>77</v>
      </c>
      <c r="M124" s="108">
        <v>8.5</v>
      </c>
      <c r="N124" s="222">
        <v>0</v>
      </c>
      <c r="O124" s="72">
        <v>0</v>
      </c>
      <c r="P124" s="6" t="s">
        <v>872</v>
      </c>
      <c r="Q124" s="6" t="s">
        <v>872</v>
      </c>
      <c r="R124" s="102" t="s">
        <v>97</v>
      </c>
      <c r="S124" s="197">
        <f>PRESSÃO!N124</f>
        <v>0.15708520000000001</v>
      </c>
      <c r="T124" s="197">
        <f>PRESSÃO!O124</f>
        <v>7.9481399999999994E-2</v>
      </c>
      <c r="U124" s="101">
        <v>2</v>
      </c>
      <c r="V124" s="263"/>
      <c r="W124" s="78" t="s">
        <v>872</v>
      </c>
    </row>
    <row r="125" spans="1:23" ht="15" customHeight="1" x14ac:dyDescent="0.2">
      <c r="A125" s="277">
        <v>8</v>
      </c>
      <c r="B125" s="279">
        <v>30</v>
      </c>
      <c r="C125" s="31"/>
      <c r="D125" s="4" t="s">
        <v>231</v>
      </c>
      <c r="E125" s="1" t="s">
        <v>51</v>
      </c>
      <c r="F125" s="293">
        <v>3508207</v>
      </c>
      <c r="G125" s="17">
        <v>266.27</v>
      </c>
      <c r="H125" s="108" t="s">
        <v>137</v>
      </c>
      <c r="I125" s="151"/>
      <c r="J125" s="151">
        <v>94.222477723483749</v>
      </c>
      <c r="K125" s="151">
        <v>94.222477723483749</v>
      </c>
      <c r="L125" s="151">
        <v>78.203430104436123</v>
      </c>
      <c r="M125" s="108">
        <v>8.5</v>
      </c>
      <c r="N125" s="222">
        <v>0</v>
      </c>
      <c r="O125" s="72">
        <v>0</v>
      </c>
      <c r="P125" s="6" t="s">
        <v>872</v>
      </c>
      <c r="Q125" s="6" t="s">
        <v>872</v>
      </c>
      <c r="R125" s="102" t="s">
        <v>97</v>
      </c>
      <c r="S125" s="197">
        <f>PRESSÃO!N125</f>
        <v>0.15066640000000003</v>
      </c>
      <c r="T125" s="197">
        <f>PRESSÃO!O125</f>
        <v>2.6736099999999999E-2</v>
      </c>
      <c r="U125" s="101">
        <v>1</v>
      </c>
      <c r="V125" s="263"/>
      <c r="W125" s="78" t="s">
        <v>872</v>
      </c>
    </row>
    <row r="126" spans="1:23" ht="15" customHeight="1" x14ac:dyDescent="0.2">
      <c r="A126" s="277">
        <v>17</v>
      </c>
      <c r="B126" s="279">
        <v>30</v>
      </c>
      <c r="C126" s="31"/>
      <c r="D126" s="4" t="s">
        <v>232</v>
      </c>
      <c r="E126" s="1" t="s">
        <v>7</v>
      </c>
      <c r="F126" s="293">
        <v>3508306</v>
      </c>
      <c r="G126" s="17">
        <v>239.21</v>
      </c>
      <c r="H126" s="108" t="s">
        <v>137</v>
      </c>
      <c r="I126" s="151"/>
      <c r="J126" s="151">
        <v>99</v>
      </c>
      <c r="K126" s="151">
        <v>99</v>
      </c>
      <c r="L126" s="151">
        <v>82.17080909571655</v>
      </c>
      <c r="M126" s="108">
        <v>9.7799999999999994</v>
      </c>
      <c r="N126" s="222">
        <v>0</v>
      </c>
      <c r="O126" s="72">
        <v>0</v>
      </c>
      <c r="P126" s="6" t="s">
        <v>872</v>
      </c>
      <c r="Q126" s="6" t="s">
        <v>872</v>
      </c>
      <c r="R126" s="102" t="s">
        <v>97</v>
      </c>
      <c r="S126" s="197">
        <f>PRESSÃO!N126</f>
        <v>0.27194079999999998</v>
      </c>
      <c r="T126" s="197">
        <f>PRESSÃO!O126</f>
        <v>2.5116000000000001E-3</v>
      </c>
      <c r="U126" s="101">
        <v>2</v>
      </c>
      <c r="V126" s="263"/>
      <c r="W126" s="78" t="s">
        <v>872</v>
      </c>
    </row>
    <row r="127" spans="1:23" ht="15" customHeight="1" x14ac:dyDescent="0.2">
      <c r="A127" s="277">
        <v>10</v>
      </c>
      <c r="B127" s="279">
        <v>30</v>
      </c>
      <c r="C127" s="31"/>
      <c r="D127" s="4" t="s">
        <v>233</v>
      </c>
      <c r="E127" s="1" t="s">
        <v>54</v>
      </c>
      <c r="F127" s="293">
        <v>3508405</v>
      </c>
      <c r="G127" s="17">
        <v>259.81</v>
      </c>
      <c r="H127" s="108" t="s">
        <v>137</v>
      </c>
      <c r="I127" s="151"/>
      <c r="J127" s="151">
        <v>67.323313874052914</v>
      </c>
      <c r="K127" s="151">
        <v>67.323313874052914</v>
      </c>
      <c r="L127" s="151">
        <v>63.674233598135693</v>
      </c>
      <c r="M127" s="108">
        <v>6.85</v>
      </c>
      <c r="N127" s="222">
        <v>1</v>
      </c>
      <c r="O127" s="72">
        <v>0</v>
      </c>
      <c r="P127" s="6" t="s">
        <v>872</v>
      </c>
      <c r="Q127" s="6" t="s">
        <v>872</v>
      </c>
      <c r="R127" s="102" t="s">
        <v>97</v>
      </c>
      <c r="S127" s="197">
        <f>PRESSÃO!N127</f>
        <v>0.02</v>
      </c>
      <c r="T127" s="197">
        <f>PRESSÃO!O127</f>
        <v>4.2948999999999999E-3</v>
      </c>
      <c r="U127" s="101">
        <v>2</v>
      </c>
      <c r="V127" s="263"/>
      <c r="W127" s="78" t="s">
        <v>872</v>
      </c>
    </row>
    <row r="128" spans="1:23" ht="15" customHeight="1" x14ac:dyDescent="0.2">
      <c r="A128" s="277">
        <v>2</v>
      </c>
      <c r="B128" s="279">
        <v>30</v>
      </c>
      <c r="C128" s="31"/>
      <c r="D128" s="4" t="s">
        <v>234</v>
      </c>
      <c r="E128" s="1" t="s">
        <v>6</v>
      </c>
      <c r="F128" s="293">
        <v>3508504</v>
      </c>
      <c r="G128" s="17">
        <v>369.91</v>
      </c>
      <c r="H128" s="108" t="s">
        <v>137</v>
      </c>
      <c r="I128" s="151"/>
      <c r="J128" s="151">
        <v>99.647915183163221</v>
      </c>
      <c r="K128" s="151">
        <v>98.651436031331585</v>
      </c>
      <c r="L128" s="151">
        <v>80.744861284769058</v>
      </c>
      <c r="M128" s="108">
        <v>9.98</v>
      </c>
      <c r="N128" s="222">
        <v>1</v>
      </c>
      <c r="O128" s="72">
        <v>0</v>
      </c>
      <c r="P128" s="6" t="s">
        <v>872</v>
      </c>
      <c r="Q128" s="6" t="s">
        <v>872</v>
      </c>
      <c r="R128" s="102" t="s">
        <v>97</v>
      </c>
      <c r="S128" s="197">
        <f>PRESSÃO!N128</f>
        <v>0.2184854</v>
      </c>
      <c r="T128" s="197">
        <f>PRESSÃO!O128</f>
        <v>0.53509969999999984</v>
      </c>
      <c r="U128" s="101">
        <v>89</v>
      </c>
      <c r="V128" s="263"/>
      <c r="W128" s="78" t="s">
        <v>872</v>
      </c>
    </row>
    <row r="129" spans="1:23" ht="15" customHeight="1" x14ac:dyDescent="0.2">
      <c r="A129" s="277">
        <v>2</v>
      </c>
      <c r="B129" s="279">
        <v>30</v>
      </c>
      <c r="C129" s="31"/>
      <c r="D129" s="4" t="s">
        <v>235</v>
      </c>
      <c r="E129" s="1" t="s">
        <v>6</v>
      </c>
      <c r="F129" s="293">
        <v>3508603</v>
      </c>
      <c r="G129" s="17">
        <v>287.83999999999997</v>
      </c>
      <c r="H129" s="108" t="s">
        <v>137</v>
      </c>
      <c r="I129" s="151"/>
      <c r="J129" s="151">
        <v>98.694930306189434</v>
      </c>
      <c r="K129" s="151">
        <v>98.69493030618942</v>
      </c>
      <c r="L129" s="151">
        <v>72.520554153530313</v>
      </c>
      <c r="M129" s="108">
        <v>8.19</v>
      </c>
      <c r="N129" s="222">
        <v>0</v>
      </c>
      <c r="O129" s="72">
        <v>0</v>
      </c>
      <c r="P129" s="6" t="s">
        <v>872</v>
      </c>
      <c r="Q129" s="6" t="s">
        <v>872</v>
      </c>
      <c r="R129" s="102" t="s">
        <v>97</v>
      </c>
      <c r="S129" s="197">
        <f>PRESSÃO!N129</f>
        <v>0.14159910000000001</v>
      </c>
      <c r="T129" s="197">
        <f>PRESSÃO!O129</f>
        <v>6.7859000000000001E-3</v>
      </c>
      <c r="U129" s="101">
        <v>71</v>
      </c>
      <c r="V129" s="263"/>
      <c r="W129" s="78" t="s">
        <v>872</v>
      </c>
    </row>
    <row r="130" spans="1:23" ht="15" customHeight="1" x14ac:dyDescent="0.2">
      <c r="A130" s="277">
        <v>4</v>
      </c>
      <c r="B130" s="279">
        <v>30</v>
      </c>
      <c r="C130" s="31"/>
      <c r="D130" s="4" t="s">
        <v>236</v>
      </c>
      <c r="E130" s="1" t="s">
        <v>15</v>
      </c>
      <c r="F130" s="293">
        <v>3508702</v>
      </c>
      <c r="G130" s="17">
        <v>470.49</v>
      </c>
      <c r="H130" s="108" t="s">
        <v>137</v>
      </c>
      <c r="I130" s="151"/>
      <c r="J130" s="151">
        <v>100</v>
      </c>
      <c r="K130" s="151">
        <v>0</v>
      </c>
      <c r="L130" s="151">
        <v>0</v>
      </c>
      <c r="M130" s="108">
        <v>1.5</v>
      </c>
      <c r="N130" s="222">
        <v>0</v>
      </c>
      <c r="O130" s="72">
        <v>0</v>
      </c>
      <c r="P130" s="6" t="s">
        <v>872</v>
      </c>
      <c r="Q130" s="6" t="s">
        <v>872</v>
      </c>
      <c r="R130" s="102" t="s">
        <v>97</v>
      </c>
      <c r="S130" s="197">
        <f>PRESSÃO!N130</f>
        <v>7.6163999999999996E-2</v>
      </c>
      <c r="T130" s="197">
        <f>PRESSÃO!O130</f>
        <v>4.0163000000000004E-3</v>
      </c>
      <c r="U130" s="101">
        <v>4</v>
      </c>
      <c r="V130" s="263"/>
      <c r="W130" s="78" t="s">
        <v>872</v>
      </c>
    </row>
    <row r="131" spans="1:23" ht="15" customHeight="1" x14ac:dyDescent="0.2">
      <c r="A131" s="277">
        <v>16</v>
      </c>
      <c r="B131" s="279">
        <v>30</v>
      </c>
      <c r="C131" s="31"/>
      <c r="D131" s="4" t="s">
        <v>237</v>
      </c>
      <c r="E131" s="1" t="s">
        <v>0</v>
      </c>
      <c r="F131" s="293">
        <v>3508801</v>
      </c>
      <c r="G131" s="17">
        <v>919.86</v>
      </c>
      <c r="H131" s="108" t="s">
        <v>137</v>
      </c>
      <c r="I131" s="151"/>
      <c r="J131" s="151">
        <v>100</v>
      </c>
      <c r="K131" s="151">
        <v>4</v>
      </c>
      <c r="L131" s="151">
        <v>3.2795283327874358</v>
      </c>
      <c r="M131" s="108">
        <v>1.77</v>
      </c>
      <c r="N131" s="222">
        <v>0</v>
      </c>
      <c r="O131" s="72">
        <v>0</v>
      </c>
      <c r="P131" s="6" t="s">
        <v>872</v>
      </c>
      <c r="Q131" s="6" t="s">
        <v>872</v>
      </c>
      <c r="R131" s="102" t="s">
        <v>97</v>
      </c>
      <c r="S131" s="197">
        <f>PRESSÃO!N131</f>
        <v>0.45195819999999998</v>
      </c>
      <c r="T131" s="197">
        <f>PRESSÃO!O131</f>
        <v>1.4511199999999998E-2</v>
      </c>
      <c r="U131" s="101">
        <v>1</v>
      </c>
      <c r="V131" s="263"/>
      <c r="W131" s="78" t="s">
        <v>872</v>
      </c>
    </row>
    <row r="132" spans="1:23" ht="15" customHeight="1" x14ac:dyDescent="0.2">
      <c r="A132" s="277">
        <v>21</v>
      </c>
      <c r="B132" s="279">
        <v>30</v>
      </c>
      <c r="C132" s="31"/>
      <c r="D132" s="4" t="s">
        <v>238</v>
      </c>
      <c r="E132" s="1" t="s">
        <v>4</v>
      </c>
      <c r="F132" s="293">
        <v>3508900</v>
      </c>
      <c r="G132" s="17">
        <v>251.95</v>
      </c>
      <c r="H132" s="108" t="s">
        <v>137</v>
      </c>
      <c r="I132" s="151"/>
      <c r="J132" s="151">
        <v>82.788798133022169</v>
      </c>
      <c r="K132" s="151">
        <v>82.788798133022169</v>
      </c>
      <c r="L132" s="151">
        <v>70.620380152870382</v>
      </c>
      <c r="M132" s="108">
        <v>7.83</v>
      </c>
      <c r="N132" s="222">
        <v>0</v>
      </c>
      <c r="O132" s="72">
        <v>0</v>
      </c>
      <c r="P132" s="6" t="s">
        <v>872</v>
      </c>
      <c r="Q132" s="6" t="s">
        <v>872</v>
      </c>
      <c r="R132" s="102" t="s">
        <v>97</v>
      </c>
      <c r="S132" s="197">
        <f>PRESSÃO!N132</f>
        <v>0.50283809999999995</v>
      </c>
      <c r="T132" s="197">
        <f>PRESSÃO!O132</f>
        <v>6.9838000000000001E-3</v>
      </c>
      <c r="U132" s="101">
        <v>5</v>
      </c>
      <c r="V132" s="263"/>
      <c r="W132" s="78" t="s">
        <v>872</v>
      </c>
    </row>
    <row r="133" spans="1:23" ht="15" customHeight="1" x14ac:dyDescent="0.2">
      <c r="A133" s="277">
        <v>6</v>
      </c>
      <c r="B133" s="279">
        <v>30</v>
      </c>
      <c r="C133" s="31"/>
      <c r="D133" s="4" t="s">
        <v>239</v>
      </c>
      <c r="E133" s="1" t="s">
        <v>16</v>
      </c>
      <c r="F133" s="293">
        <v>3509007</v>
      </c>
      <c r="G133" s="17">
        <v>95.89</v>
      </c>
      <c r="H133" s="108" t="s">
        <v>137</v>
      </c>
      <c r="I133" s="151"/>
      <c r="J133" s="151">
        <v>72.372151405631186</v>
      </c>
      <c r="K133" s="151">
        <v>0</v>
      </c>
      <c r="L133" s="151">
        <v>0</v>
      </c>
      <c r="M133" s="108">
        <v>1.0900000000000001</v>
      </c>
      <c r="N133" s="222">
        <v>1</v>
      </c>
      <c r="O133" s="72">
        <v>1</v>
      </c>
      <c r="P133" s="6" t="s">
        <v>872</v>
      </c>
      <c r="Q133" s="6" t="s">
        <v>872</v>
      </c>
      <c r="R133" s="102" t="s">
        <v>97</v>
      </c>
      <c r="S133" s="197">
        <f>PRESSÃO!N133</f>
        <v>0.18148549999999999</v>
      </c>
      <c r="T133" s="197">
        <f>PRESSÃO!O133</f>
        <v>2.9213300000000001E-2</v>
      </c>
      <c r="U133" s="101">
        <v>77</v>
      </c>
      <c r="V133" s="263"/>
      <c r="W133" s="78" t="s">
        <v>872</v>
      </c>
    </row>
    <row r="134" spans="1:23" ht="15" customHeight="1" x14ac:dyDescent="0.2">
      <c r="A134" s="277">
        <v>22</v>
      </c>
      <c r="B134" s="279">
        <v>30</v>
      </c>
      <c r="C134" s="31"/>
      <c r="D134" s="4" t="s">
        <v>240</v>
      </c>
      <c r="E134" s="1" t="s">
        <v>5</v>
      </c>
      <c r="F134" s="293">
        <v>3509106</v>
      </c>
      <c r="G134" s="17">
        <v>535.52</v>
      </c>
      <c r="H134" s="108" t="s">
        <v>137</v>
      </c>
      <c r="I134" s="151"/>
      <c r="J134" s="151">
        <v>99</v>
      </c>
      <c r="K134" s="151">
        <v>99</v>
      </c>
      <c r="L134" s="151">
        <v>96.030612244897952</v>
      </c>
      <c r="M134" s="108">
        <v>9.98</v>
      </c>
      <c r="N134" s="222">
        <v>0</v>
      </c>
      <c r="O134" s="72">
        <v>0</v>
      </c>
      <c r="P134" s="6" t="s">
        <v>872</v>
      </c>
      <c r="Q134" s="6" t="s">
        <v>872</v>
      </c>
      <c r="R134" s="102" t="s">
        <v>97</v>
      </c>
      <c r="S134" s="197">
        <f>PRESSÃO!N134</f>
        <v>3.125E-2</v>
      </c>
      <c r="T134" s="197">
        <f>PRESSÃO!O134</f>
        <v>7.3683999999999989E-3</v>
      </c>
      <c r="U134" s="101">
        <v>5</v>
      </c>
      <c r="V134" s="263"/>
      <c r="W134" s="78" t="s">
        <v>872</v>
      </c>
    </row>
    <row r="135" spans="1:23" ht="15" customHeight="1" x14ac:dyDescent="0.2">
      <c r="A135" s="277">
        <v>6</v>
      </c>
      <c r="B135" s="279">
        <v>30</v>
      </c>
      <c r="C135" s="31"/>
      <c r="D135" s="4" t="s">
        <v>241</v>
      </c>
      <c r="E135" s="1" t="s">
        <v>16</v>
      </c>
      <c r="F135" s="293">
        <v>3509205</v>
      </c>
      <c r="G135" s="17">
        <v>128.36000000000001</v>
      </c>
      <c r="H135" s="108" t="s">
        <v>137</v>
      </c>
      <c r="I135" s="151"/>
      <c r="J135" s="151">
        <v>72.002378558989676</v>
      </c>
      <c r="K135" s="151">
        <v>0</v>
      </c>
      <c r="L135" s="151">
        <v>0</v>
      </c>
      <c r="M135" s="108">
        <v>1.08</v>
      </c>
      <c r="N135" s="222">
        <v>2</v>
      </c>
      <c r="O135" s="72">
        <v>1</v>
      </c>
      <c r="P135" s="6" t="s">
        <v>872</v>
      </c>
      <c r="Q135" s="6" t="s">
        <v>872</v>
      </c>
      <c r="R135" s="102" t="s">
        <v>97</v>
      </c>
      <c r="S135" s="197">
        <f>PRESSÃO!N135</f>
        <v>0.1045966</v>
      </c>
      <c r="T135" s="197">
        <f>PRESSÃO!O135</f>
        <v>0.16485439999999998</v>
      </c>
      <c r="U135" s="101">
        <v>109</v>
      </c>
      <c r="V135" s="263"/>
      <c r="W135" s="78" t="s">
        <v>872</v>
      </c>
    </row>
    <row r="136" spans="1:23" ht="15" customHeight="1" x14ac:dyDescent="0.2">
      <c r="A136" s="277">
        <v>11</v>
      </c>
      <c r="B136" s="279">
        <v>30</v>
      </c>
      <c r="C136" s="31"/>
      <c r="D136" s="4" t="s">
        <v>242</v>
      </c>
      <c r="E136" s="1" t="s">
        <v>12</v>
      </c>
      <c r="F136" s="293">
        <v>3509254</v>
      </c>
      <c r="G136" s="17">
        <v>454.93</v>
      </c>
      <c r="H136" s="108" t="s">
        <v>137</v>
      </c>
      <c r="I136" s="151"/>
      <c r="J136" s="151">
        <v>73.542558250118873</v>
      </c>
      <c r="K136" s="151">
        <v>73.542558250118873</v>
      </c>
      <c r="L136" s="151">
        <v>52.053189495087388</v>
      </c>
      <c r="M136" s="108">
        <v>6.49</v>
      </c>
      <c r="N136" s="222">
        <v>0</v>
      </c>
      <c r="O136" s="72">
        <v>6</v>
      </c>
      <c r="P136" s="6" t="s">
        <v>872</v>
      </c>
      <c r="Q136" s="6" t="s">
        <v>872</v>
      </c>
      <c r="R136" s="102" t="s">
        <v>97</v>
      </c>
      <c r="S136" s="197">
        <f>PRESSÃO!N136</f>
        <v>1.2684434999999998</v>
      </c>
      <c r="T136" s="197">
        <f>PRESSÃO!O136</f>
        <v>9.3519999999999992E-3</v>
      </c>
      <c r="U136" s="101">
        <v>15</v>
      </c>
      <c r="V136" s="263"/>
      <c r="W136" s="78" t="s">
        <v>872</v>
      </c>
    </row>
    <row r="137" spans="1:23" ht="15" customHeight="1" x14ac:dyDescent="0.2">
      <c r="A137" s="277">
        <v>15</v>
      </c>
      <c r="B137" s="279">
        <v>30</v>
      </c>
      <c r="C137" s="31"/>
      <c r="D137" s="4" t="s">
        <v>243</v>
      </c>
      <c r="E137" s="1" t="s">
        <v>17</v>
      </c>
      <c r="F137" s="293">
        <v>3509304</v>
      </c>
      <c r="G137" s="17">
        <v>176.79</v>
      </c>
      <c r="H137" s="108" t="s">
        <v>137</v>
      </c>
      <c r="I137" s="151"/>
      <c r="J137" s="151">
        <v>100</v>
      </c>
      <c r="K137" s="151">
        <v>100</v>
      </c>
      <c r="L137" s="151">
        <v>85.660080271688798</v>
      </c>
      <c r="M137" s="108">
        <v>10</v>
      </c>
      <c r="N137" s="222">
        <v>0</v>
      </c>
      <c r="O137" s="72">
        <v>0</v>
      </c>
      <c r="P137" s="6" t="s">
        <v>872</v>
      </c>
      <c r="Q137" s="6" t="s">
        <v>872</v>
      </c>
      <c r="R137" s="102" t="s">
        <v>97</v>
      </c>
      <c r="S137" s="197">
        <f>PRESSÃO!N137</f>
        <v>0.3356461</v>
      </c>
      <c r="T137" s="197">
        <f>PRESSÃO!O137</f>
        <v>0.10701769999999999</v>
      </c>
      <c r="U137" s="101">
        <v>13</v>
      </c>
      <c r="V137" s="263"/>
      <c r="W137" s="78" t="s">
        <v>872</v>
      </c>
    </row>
    <row r="138" spans="1:23" ht="15" customHeight="1" x14ac:dyDescent="0.2">
      <c r="A138" s="277">
        <v>4</v>
      </c>
      <c r="B138" s="279">
        <v>30</v>
      </c>
      <c r="C138" s="31"/>
      <c r="D138" s="4" t="s">
        <v>244</v>
      </c>
      <c r="E138" s="1" t="s">
        <v>15</v>
      </c>
      <c r="F138" s="293">
        <v>3509403</v>
      </c>
      <c r="G138" s="17">
        <v>660.69</v>
      </c>
      <c r="H138" s="108" t="s">
        <v>137</v>
      </c>
      <c r="I138" s="151"/>
      <c r="J138" s="151">
        <v>95.023879918125999</v>
      </c>
      <c r="K138" s="151">
        <v>95.023879918125999</v>
      </c>
      <c r="L138" s="151">
        <v>76.019462956995255</v>
      </c>
      <c r="M138" s="108">
        <v>8.3699999999999992</v>
      </c>
      <c r="N138" s="222">
        <v>1</v>
      </c>
      <c r="O138" s="72">
        <v>1</v>
      </c>
      <c r="P138" s="6" t="s">
        <v>872</v>
      </c>
      <c r="Q138" s="6" t="s">
        <v>872</v>
      </c>
      <c r="R138" s="102" t="s">
        <v>97</v>
      </c>
      <c r="S138" s="197">
        <f>PRESSÃO!N138</f>
        <v>0.3205575</v>
      </c>
      <c r="T138" s="197">
        <f>PRESSÃO!O138</f>
        <v>7.369699999999999E-3</v>
      </c>
      <c r="U138" s="101">
        <v>12</v>
      </c>
      <c r="V138" s="263"/>
      <c r="W138" s="78" t="s">
        <v>872</v>
      </c>
    </row>
    <row r="139" spans="1:23" ht="15" customHeight="1" x14ac:dyDescent="0.2">
      <c r="A139" s="277">
        <v>14</v>
      </c>
      <c r="B139" s="279">
        <v>30</v>
      </c>
      <c r="C139" s="31"/>
      <c r="D139" s="4" t="s">
        <v>245</v>
      </c>
      <c r="E139" s="1" t="s">
        <v>8</v>
      </c>
      <c r="F139" s="293">
        <v>3509452</v>
      </c>
      <c r="G139" s="17">
        <v>184.08</v>
      </c>
      <c r="H139" s="108" t="s">
        <v>137</v>
      </c>
      <c r="I139" s="151"/>
      <c r="J139" s="151">
        <v>74.428021866774657</v>
      </c>
      <c r="K139" s="151">
        <v>74.428021866774657</v>
      </c>
      <c r="L139" s="151">
        <v>67.578848724714476</v>
      </c>
      <c r="M139" s="108">
        <v>7.31</v>
      </c>
      <c r="N139" s="222">
        <v>0</v>
      </c>
      <c r="O139" s="72">
        <v>0</v>
      </c>
      <c r="P139" s="6" t="s">
        <v>872</v>
      </c>
      <c r="Q139" s="6" t="s">
        <v>872</v>
      </c>
      <c r="R139" s="102" t="s">
        <v>97</v>
      </c>
      <c r="S139" s="197">
        <f>PRESSÃO!N139</f>
        <v>0.10747150000000001</v>
      </c>
      <c r="T139" s="197">
        <f>PRESSÃO!O139</f>
        <v>2.9046299999999997E-2</v>
      </c>
      <c r="U139" s="101">
        <v>1</v>
      </c>
      <c r="V139" s="263"/>
      <c r="W139" s="78" t="s">
        <v>872</v>
      </c>
    </row>
    <row r="140" spans="1:23" ht="15" customHeight="1" x14ac:dyDescent="0.2">
      <c r="A140" s="277">
        <v>5</v>
      </c>
      <c r="B140" s="279">
        <v>30</v>
      </c>
      <c r="C140" s="31"/>
      <c r="D140" s="4" t="s">
        <v>246</v>
      </c>
      <c r="E140" s="1" t="s">
        <v>9</v>
      </c>
      <c r="F140" s="293">
        <v>3509502</v>
      </c>
      <c r="G140" s="17">
        <v>795.7</v>
      </c>
      <c r="H140" s="108" t="s">
        <v>137</v>
      </c>
      <c r="I140" s="151"/>
      <c r="J140" s="151">
        <v>92.46</v>
      </c>
      <c r="K140" s="151">
        <v>80.810040000000001</v>
      </c>
      <c r="L140" s="151">
        <v>77.549257979991211</v>
      </c>
      <c r="M140" s="108">
        <v>7.94</v>
      </c>
      <c r="N140" s="222">
        <v>23</v>
      </c>
      <c r="O140" s="72">
        <v>1</v>
      </c>
      <c r="P140" s="6" t="s">
        <v>872</v>
      </c>
      <c r="Q140" s="6" t="s">
        <v>872</v>
      </c>
      <c r="R140" s="102" t="s">
        <v>97</v>
      </c>
      <c r="S140" s="197">
        <f>PRESSÃO!N140</f>
        <v>4.7148869999999992</v>
      </c>
      <c r="T140" s="197">
        <f>PRESSÃO!O140</f>
        <v>0.25662299999999993</v>
      </c>
      <c r="U140" s="101">
        <v>700</v>
      </c>
      <c r="V140" s="263"/>
      <c r="W140" s="78" t="s">
        <v>872</v>
      </c>
    </row>
    <row r="141" spans="1:23" ht="15" customHeight="1" x14ac:dyDescent="0.2">
      <c r="A141" s="277">
        <v>5</v>
      </c>
      <c r="B141" s="279">
        <v>30</v>
      </c>
      <c r="C141" s="31"/>
      <c r="D141" s="4" t="s">
        <v>247</v>
      </c>
      <c r="E141" s="1" t="s">
        <v>9</v>
      </c>
      <c r="F141" s="293">
        <v>3509601</v>
      </c>
      <c r="G141" s="17">
        <v>80.05</v>
      </c>
      <c r="H141" s="108" t="s">
        <v>137</v>
      </c>
      <c r="I141" s="151"/>
      <c r="J141" s="151">
        <v>57.295238577267149</v>
      </c>
      <c r="K141" s="151">
        <v>53.800229024053856</v>
      </c>
      <c r="L141" s="151">
        <v>52.724224960058166</v>
      </c>
      <c r="M141" s="108">
        <v>6.2</v>
      </c>
      <c r="N141" s="222">
        <v>0</v>
      </c>
      <c r="O141" s="72">
        <v>0</v>
      </c>
      <c r="P141" s="6" t="s">
        <v>872</v>
      </c>
      <c r="Q141" s="6" t="s">
        <v>872</v>
      </c>
      <c r="R141" s="102" t="s">
        <v>97</v>
      </c>
      <c r="S141" s="197">
        <f>PRESSÃO!N141</f>
        <v>0.52531389999999989</v>
      </c>
      <c r="T141" s="197">
        <f>PRESSÃO!O141</f>
        <v>1.6823700000000007E-2</v>
      </c>
      <c r="U141" s="101">
        <v>75</v>
      </c>
      <c r="V141" s="263"/>
      <c r="W141" s="78" t="s">
        <v>872</v>
      </c>
    </row>
    <row r="142" spans="1:23" ht="15" customHeight="1" x14ac:dyDescent="0.2">
      <c r="A142" s="277">
        <v>1</v>
      </c>
      <c r="B142" s="279">
        <v>30</v>
      </c>
      <c r="C142" s="31"/>
      <c r="D142" s="4" t="s">
        <v>248</v>
      </c>
      <c r="E142" s="1" t="s">
        <v>52</v>
      </c>
      <c r="F142" s="293">
        <v>3509700</v>
      </c>
      <c r="G142" s="17">
        <v>289.51</v>
      </c>
      <c r="H142" s="108" t="s">
        <v>137</v>
      </c>
      <c r="I142" s="151"/>
      <c r="J142" s="151">
        <v>47.648613757914795</v>
      </c>
      <c r="K142" s="151">
        <v>47.172127620335651</v>
      </c>
      <c r="L142" s="151">
        <v>44.341843187431124</v>
      </c>
      <c r="M142" s="108">
        <v>5.08</v>
      </c>
      <c r="N142" s="222">
        <v>0</v>
      </c>
      <c r="O142" s="72">
        <v>0</v>
      </c>
      <c r="P142" s="6" t="s">
        <v>872</v>
      </c>
      <c r="Q142" s="6" t="s">
        <v>872</v>
      </c>
      <c r="R142" s="102" t="s">
        <v>97</v>
      </c>
      <c r="S142" s="197">
        <f>PRESSÃO!N142</f>
        <v>0.91608660000000008</v>
      </c>
      <c r="T142" s="197">
        <f>PRESSÃO!O142</f>
        <v>3.3332999999999995E-3</v>
      </c>
      <c r="U142" s="101">
        <v>102</v>
      </c>
      <c r="V142" s="263"/>
      <c r="W142" s="78" t="s">
        <v>872</v>
      </c>
    </row>
    <row r="143" spans="1:23" ht="15" customHeight="1" x14ac:dyDescent="0.2">
      <c r="A143" s="277">
        <v>17</v>
      </c>
      <c r="B143" s="279">
        <v>30</v>
      </c>
      <c r="C143" s="31"/>
      <c r="D143" s="4" t="s">
        <v>249</v>
      </c>
      <c r="E143" s="1" t="s">
        <v>7</v>
      </c>
      <c r="F143" s="293">
        <v>3509809</v>
      </c>
      <c r="G143" s="17">
        <v>484.58</v>
      </c>
      <c r="H143" s="108" t="s">
        <v>137</v>
      </c>
      <c r="I143" s="151"/>
      <c r="J143" s="151">
        <v>100</v>
      </c>
      <c r="K143" s="151">
        <v>100</v>
      </c>
      <c r="L143" s="151">
        <v>84</v>
      </c>
      <c r="M143" s="108">
        <v>10</v>
      </c>
      <c r="N143" s="222">
        <v>0</v>
      </c>
      <c r="O143" s="72">
        <v>0</v>
      </c>
      <c r="P143" s="6" t="s">
        <v>872</v>
      </c>
      <c r="Q143" s="6" t="s">
        <v>872</v>
      </c>
      <c r="R143" s="102" t="s">
        <v>97</v>
      </c>
      <c r="S143" s="197">
        <f>PRESSÃO!N143</f>
        <v>0.1891227</v>
      </c>
      <c r="T143" s="197">
        <f>PRESSÃO!O143</f>
        <v>3.3740000000000002E-4</v>
      </c>
      <c r="U143" s="101">
        <v>3</v>
      </c>
      <c r="V143" s="263"/>
      <c r="W143" s="78" t="s">
        <v>872</v>
      </c>
    </row>
    <row r="144" spans="1:23" ht="15" customHeight="1" x14ac:dyDescent="0.2">
      <c r="A144" s="277">
        <v>11</v>
      </c>
      <c r="B144" s="279">
        <v>30</v>
      </c>
      <c r="C144" s="31"/>
      <c r="D144" s="4" t="s">
        <v>250</v>
      </c>
      <c r="E144" s="1" t="s">
        <v>12</v>
      </c>
      <c r="F144" s="293">
        <v>3509908</v>
      </c>
      <c r="G144" s="17">
        <v>1242.01</v>
      </c>
      <c r="H144" s="108" t="s">
        <v>137</v>
      </c>
      <c r="I144" s="151"/>
      <c r="J144" s="151">
        <v>66.540176453846883</v>
      </c>
      <c r="K144" s="151">
        <v>66.540176453846883</v>
      </c>
      <c r="L144" s="151">
        <v>55.97642180700673</v>
      </c>
      <c r="M144" s="108">
        <v>6.64</v>
      </c>
      <c r="N144" s="222">
        <v>0</v>
      </c>
      <c r="O144" s="72">
        <v>0</v>
      </c>
      <c r="P144" s="6" t="s">
        <v>872</v>
      </c>
      <c r="Q144" s="6" t="s">
        <v>872</v>
      </c>
      <c r="R144" s="102" t="s">
        <v>97</v>
      </c>
      <c r="S144" s="197">
        <f>PRESSÃO!N144</f>
        <v>0.27981199999999995</v>
      </c>
      <c r="T144" s="197">
        <f>PRESSÃO!O144</f>
        <v>7.8009999999999993E-4</v>
      </c>
      <c r="U144" s="101">
        <v>24</v>
      </c>
      <c r="V144" s="263"/>
      <c r="W144" s="78" t="s">
        <v>872</v>
      </c>
    </row>
    <row r="145" spans="1:23" ht="15" customHeight="1" x14ac:dyDescent="0.2">
      <c r="A145" s="277">
        <v>2</v>
      </c>
      <c r="B145" s="279">
        <v>30</v>
      </c>
      <c r="C145" s="31"/>
      <c r="D145" s="4" t="s">
        <v>251</v>
      </c>
      <c r="E145" s="1" t="s">
        <v>6</v>
      </c>
      <c r="F145" s="293">
        <v>3509957</v>
      </c>
      <c r="G145" s="17">
        <v>53.49</v>
      </c>
      <c r="H145" s="108" t="s">
        <v>137</v>
      </c>
      <c r="I145" s="151"/>
      <c r="J145" s="151">
        <v>76.506955177743436</v>
      </c>
      <c r="K145" s="151">
        <v>76.506955177743436</v>
      </c>
      <c r="L145" s="151">
        <v>63.502570174454682</v>
      </c>
      <c r="M145" s="108">
        <v>7.28</v>
      </c>
      <c r="N145" s="222">
        <v>0</v>
      </c>
      <c r="O145" s="72">
        <v>0</v>
      </c>
      <c r="P145" s="6" t="s">
        <v>872</v>
      </c>
      <c r="Q145" s="6" t="s">
        <v>872</v>
      </c>
      <c r="R145" s="102" t="s">
        <v>97</v>
      </c>
      <c r="S145" s="197">
        <f>PRESSÃO!N145</f>
        <v>1.8115300000000001E-2</v>
      </c>
      <c r="T145" s="197">
        <f>PRESSÃO!O145</f>
        <v>1.9763999999999997E-2</v>
      </c>
      <c r="U145" s="101">
        <v>10</v>
      </c>
      <c r="V145" s="263"/>
      <c r="W145" s="78" t="s">
        <v>872</v>
      </c>
    </row>
    <row r="146" spans="1:23" ht="15" customHeight="1" x14ac:dyDescent="0.2">
      <c r="A146" s="277">
        <v>17</v>
      </c>
      <c r="B146" s="279">
        <v>30</v>
      </c>
      <c r="C146" s="31"/>
      <c r="D146" s="4" t="s">
        <v>252</v>
      </c>
      <c r="E146" s="1" t="s">
        <v>7</v>
      </c>
      <c r="F146" s="293">
        <v>3510005</v>
      </c>
      <c r="G146" s="17">
        <v>596.29</v>
      </c>
      <c r="H146" s="108" t="s">
        <v>137</v>
      </c>
      <c r="I146" s="151"/>
      <c r="J146" s="151">
        <v>93.2</v>
      </c>
      <c r="K146" s="151">
        <v>93.200000000000017</v>
      </c>
      <c r="L146" s="151">
        <v>62.257140908935938</v>
      </c>
      <c r="M146" s="108">
        <v>7.44</v>
      </c>
      <c r="N146" s="222">
        <v>0</v>
      </c>
      <c r="O146" s="72">
        <v>0</v>
      </c>
      <c r="P146" s="6" t="s">
        <v>872</v>
      </c>
      <c r="Q146" s="6" t="s">
        <v>872</v>
      </c>
      <c r="R146" s="102" t="s">
        <v>97</v>
      </c>
      <c r="S146" s="197">
        <f>PRESSÃO!N146</f>
        <v>0.20944469999999998</v>
      </c>
      <c r="T146" s="197">
        <f>PRESSÃO!O146</f>
        <v>0.13743479999999997</v>
      </c>
      <c r="U146" s="101">
        <v>2</v>
      </c>
      <c r="V146" s="263"/>
      <c r="W146" s="78" t="s">
        <v>872</v>
      </c>
    </row>
    <row r="147" spans="1:23" ht="15" customHeight="1" x14ac:dyDescent="0.2">
      <c r="A147" s="277">
        <v>15</v>
      </c>
      <c r="B147" s="279">
        <v>30</v>
      </c>
      <c r="C147" s="31"/>
      <c r="D147" s="4" t="s">
        <v>253</v>
      </c>
      <c r="E147" s="1" t="s">
        <v>17</v>
      </c>
      <c r="F147" s="293">
        <v>3510104</v>
      </c>
      <c r="G147" s="17">
        <v>69.52</v>
      </c>
      <c r="H147" s="108" t="s">
        <v>137</v>
      </c>
      <c r="I147" s="151"/>
      <c r="J147" s="151">
        <v>96.372592924317061</v>
      </c>
      <c r="K147" s="151">
        <v>96.372592924317061</v>
      </c>
      <c r="L147" s="151">
        <v>93.289852710793923</v>
      </c>
      <c r="M147" s="108">
        <v>9.65</v>
      </c>
      <c r="N147" s="222">
        <v>0</v>
      </c>
      <c r="O147" s="72">
        <v>0</v>
      </c>
      <c r="P147" s="6" t="s">
        <v>872</v>
      </c>
      <c r="Q147" s="6" t="s">
        <v>872</v>
      </c>
      <c r="R147" s="102" t="s">
        <v>97</v>
      </c>
      <c r="S147" s="197">
        <f>PRESSÃO!N147</f>
        <v>0</v>
      </c>
      <c r="T147" s="197">
        <f>PRESSÃO!O147</f>
        <v>5.3863999999999995E-3</v>
      </c>
      <c r="U147" s="101">
        <v>1</v>
      </c>
      <c r="V147" s="263"/>
      <c r="W147" s="78" t="s">
        <v>872</v>
      </c>
    </row>
    <row r="148" spans="1:23" ht="15" customHeight="1" x14ac:dyDescent="0.2">
      <c r="A148" s="277">
        <v>17</v>
      </c>
      <c r="B148" s="279">
        <v>30</v>
      </c>
      <c r="C148" s="31"/>
      <c r="D148" s="4" t="s">
        <v>254</v>
      </c>
      <c r="E148" s="1" t="s">
        <v>7</v>
      </c>
      <c r="F148" s="293">
        <v>3510153</v>
      </c>
      <c r="G148" s="17">
        <v>57.38</v>
      </c>
      <c r="H148" s="108" t="s">
        <v>137</v>
      </c>
      <c r="I148" s="151"/>
      <c r="J148" s="151">
        <v>100</v>
      </c>
      <c r="K148" s="151">
        <v>100</v>
      </c>
      <c r="L148" s="151">
        <v>74</v>
      </c>
      <c r="M148" s="108">
        <v>8.31</v>
      </c>
      <c r="N148" s="222">
        <v>0</v>
      </c>
      <c r="O148" s="72">
        <v>0</v>
      </c>
      <c r="P148" s="6" t="s">
        <v>872</v>
      </c>
      <c r="Q148" s="6" t="s">
        <v>872</v>
      </c>
      <c r="R148" s="102" t="s">
        <v>97</v>
      </c>
      <c r="S148" s="197">
        <f>PRESSÃO!N148</f>
        <v>1.7175900000000001E-2</v>
      </c>
      <c r="T148" s="197">
        <f>PRESSÃO!O148</f>
        <v>5.867E-4</v>
      </c>
      <c r="U148" s="101">
        <v>0</v>
      </c>
      <c r="V148" s="263"/>
      <c r="W148" s="78" t="s">
        <v>872</v>
      </c>
    </row>
    <row r="149" spans="1:23" ht="15" customHeight="1" x14ac:dyDescent="0.2">
      <c r="A149" s="277">
        <v>14</v>
      </c>
      <c r="B149" s="279">
        <v>30</v>
      </c>
      <c r="C149" s="31"/>
      <c r="D149" s="4" t="s">
        <v>255</v>
      </c>
      <c r="E149" s="1" t="s">
        <v>8</v>
      </c>
      <c r="F149" s="293">
        <v>3510203</v>
      </c>
      <c r="G149" s="17">
        <v>1641.04</v>
      </c>
      <c r="H149" s="108" t="s">
        <v>137</v>
      </c>
      <c r="I149" s="151"/>
      <c r="J149" s="151">
        <v>88.103559870550157</v>
      </c>
      <c r="K149" s="151">
        <v>88.103559870550157</v>
      </c>
      <c r="L149" s="151">
        <v>80.456077486144466</v>
      </c>
      <c r="M149" s="108">
        <v>9.32</v>
      </c>
      <c r="N149" s="222">
        <v>1</v>
      </c>
      <c r="O149" s="72">
        <v>2</v>
      </c>
      <c r="P149" s="6" t="s">
        <v>872</v>
      </c>
      <c r="Q149" s="6" t="s">
        <v>872</v>
      </c>
      <c r="R149" s="102" t="s">
        <v>97</v>
      </c>
      <c r="S149" s="197">
        <f>PRESSÃO!N149</f>
        <v>0.27232119999999993</v>
      </c>
      <c r="T149" s="197">
        <f>PRESSÃO!O149</f>
        <v>5.5747999999999995E-3</v>
      </c>
      <c r="U149" s="101">
        <v>13</v>
      </c>
      <c r="V149" s="263"/>
      <c r="W149" s="78" t="s">
        <v>872</v>
      </c>
    </row>
    <row r="150" spans="1:23" ht="15" customHeight="1" x14ac:dyDescent="0.2">
      <c r="A150" s="277">
        <v>10</v>
      </c>
      <c r="B150" s="279">
        <v>30</v>
      </c>
      <c r="C150" s="31"/>
      <c r="D150" s="4" t="s">
        <v>256</v>
      </c>
      <c r="E150" s="1" t="s">
        <v>54</v>
      </c>
      <c r="F150" s="293">
        <v>3510302</v>
      </c>
      <c r="G150" s="17">
        <v>169.98</v>
      </c>
      <c r="H150" s="108" t="s">
        <v>137</v>
      </c>
      <c r="I150" s="151"/>
      <c r="J150" s="151">
        <v>65.41293410234384</v>
      </c>
      <c r="K150" s="151">
        <v>65.41293410234384</v>
      </c>
      <c r="L150" s="151">
        <v>61.488008993827613</v>
      </c>
      <c r="M150" s="108">
        <v>6.98</v>
      </c>
      <c r="N150" s="222">
        <v>0</v>
      </c>
      <c r="O150" s="72">
        <v>0</v>
      </c>
      <c r="P150" s="6" t="s">
        <v>872</v>
      </c>
      <c r="Q150" s="6" t="s">
        <v>872</v>
      </c>
      <c r="R150" s="102" t="s">
        <v>97</v>
      </c>
      <c r="S150" s="197">
        <f>PRESSÃO!N150</f>
        <v>0.40009879999999998</v>
      </c>
      <c r="T150" s="197">
        <f>PRESSÃO!O150</f>
        <v>1.7320599999999998E-2</v>
      </c>
      <c r="U150" s="101">
        <v>13</v>
      </c>
      <c r="V150" s="263"/>
      <c r="W150" s="78" t="s">
        <v>872</v>
      </c>
    </row>
    <row r="151" spans="1:23" ht="15" customHeight="1" x14ac:dyDescent="0.2">
      <c r="A151" s="277">
        <v>5</v>
      </c>
      <c r="B151" s="279">
        <v>30</v>
      </c>
      <c r="C151" s="31"/>
      <c r="D151" s="4" t="s">
        <v>257</v>
      </c>
      <c r="E151" s="1" t="s">
        <v>9</v>
      </c>
      <c r="F151" s="293">
        <v>3510401</v>
      </c>
      <c r="G151" s="17">
        <v>323.2</v>
      </c>
      <c r="H151" s="108" t="s">
        <v>137</v>
      </c>
      <c r="I151" s="151"/>
      <c r="J151" s="151">
        <v>95</v>
      </c>
      <c r="K151" s="151">
        <v>26.125000000000004</v>
      </c>
      <c r="L151" s="151">
        <v>21.0862998522895</v>
      </c>
      <c r="M151" s="108">
        <v>3.4</v>
      </c>
      <c r="N151" s="222">
        <v>0</v>
      </c>
      <c r="O151" s="72">
        <v>0</v>
      </c>
      <c r="P151" s="6" t="s">
        <v>872</v>
      </c>
      <c r="Q151" s="6" t="s">
        <v>872</v>
      </c>
      <c r="R151" s="102" t="s">
        <v>97</v>
      </c>
      <c r="S151" s="197">
        <f>PRESSÃO!N151</f>
        <v>0.13521040000000001</v>
      </c>
      <c r="T151" s="197">
        <f>PRESSÃO!O151</f>
        <v>0.20933120000000002</v>
      </c>
      <c r="U151" s="101">
        <v>47</v>
      </c>
      <c r="V151" s="263"/>
      <c r="W151" s="78" t="s">
        <v>872</v>
      </c>
    </row>
    <row r="152" spans="1:23" ht="15" customHeight="1" x14ac:dyDescent="0.2">
      <c r="A152" s="277">
        <v>3</v>
      </c>
      <c r="B152" s="279">
        <v>30</v>
      </c>
      <c r="C152" s="31"/>
      <c r="D152" s="4" t="s">
        <v>258</v>
      </c>
      <c r="E152" s="1" t="s">
        <v>13</v>
      </c>
      <c r="F152" s="293">
        <v>3510500</v>
      </c>
      <c r="G152" s="17">
        <v>483.95</v>
      </c>
      <c r="H152" s="108" t="s">
        <v>137</v>
      </c>
      <c r="I152" s="151"/>
      <c r="J152" s="151">
        <v>68.910073989755261</v>
      </c>
      <c r="K152" s="151">
        <v>68.910073989755261</v>
      </c>
      <c r="L152" s="151">
        <v>65.464562912486329</v>
      </c>
      <c r="M152" s="108">
        <v>7.29</v>
      </c>
      <c r="N152" s="222">
        <v>1</v>
      </c>
      <c r="O152" s="72">
        <v>1</v>
      </c>
      <c r="P152" s="6" t="s">
        <v>872</v>
      </c>
      <c r="Q152" s="6" t="s">
        <v>872</v>
      </c>
      <c r="R152" s="102" t="s">
        <v>97</v>
      </c>
      <c r="S152" s="197">
        <f>PRESSÃO!N152</f>
        <v>0.83786360000000004</v>
      </c>
      <c r="T152" s="197">
        <f>PRESSÃO!O152</f>
        <v>1.1210600000000001E-2</v>
      </c>
      <c r="U152" s="101">
        <v>127</v>
      </c>
      <c r="V152" s="263"/>
      <c r="W152" s="78" t="s">
        <v>872</v>
      </c>
    </row>
    <row r="153" spans="1:23" ht="15" customHeight="1" x14ac:dyDescent="0.2">
      <c r="A153" s="277">
        <v>6</v>
      </c>
      <c r="B153" s="279">
        <v>30</v>
      </c>
      <c r="C153" s="31"/>
      <c r="D153" s="4" t="s">
        <v>259</v>
      </c>
      <c r="E153" s="1" t="s">
        <v>16</v>
      </c>
      <c r="F153" s="293">
        <v>3510609</v>
      </c>
      <c r="G153" s="17">
        <v>34.97</v>
      </c>
      <c r="H153" s="108" t="s">
        <v>137</v>
      </c>
      <c r="I153" s="151"/>
      <c r="J153" s="151">
        <v>69.2619709221851</v>
      </c>
      <c r="K153" s="151">
        <v>36.016224879536253</v>
      </c>
      <c r="L153" s="151">
        <v>28.813000258847481</v>
      </c>
      <c r="M153" s="108">
        <v>4.1900000000000004</v>
      </c>
      <c r="N153" s="222">
        <v>5</v>
      </c>
      <c r="O153" s="72">
        <v>1</v>
      </c>
      <c r="P153" s="6" t="s">
        <v>872</v>
      </c>
      <c r="Q153" s="6" t="s">
        <v>872</v>
      </c>
      <c r="R153" s="102" t="s">
        <v>97</v>
      </c>
      <c r="S153" s="197">
        <f>PRESSÃO!N153</f>
        <v>1.0509264</v>
      </c>
      <c r="T153" s="197">
        <f>PRESSÃO!O153</f>
        <v>2.8074099999999998E-2</v>
      </c>
      <c r="U153" s="101">
        <v>74</v>
      </c>
      <c r="V153" s="263"/>
      <c r="W153" s="78" t="s">
        <v>872</v>
      </c>
    </row>
    <row r="154" spans="1:23" ht="15" customHeight="1" x14ac:dyDescent="0.2">
      <c r="A154" s="277">
        <v>15</v>
      </c>
      <c r="B154" s="279">
        <v>30</v>
      </c>
      <c r="C154" s="31"/>
      <c r="D154" s="4" t="s">
        <v>260</v>
      </c>
      <c r="E154" s="1" t="s">
        <v>17</v>
      </c>
      <c r="F154" s="293">
        <v>3510708</v>
      </c>
      <c r="G154" s="17">
        <v>637.57000000000005</v>
      </c>
      <c r="H154" s="108" t="s">
        <v>137</v>
      </c>
      <c r="I154" s="151"/>
      <c r="J154" s="151">
        <v>82.988206890147637</v>
      </c>
      <c r="K154" s="151">
        <v>82.988206890147637</v>
      </c>
      <c r="L154" s="151">
        <v>81.328603885855799</v>
      </c>
      <c r="M154" s="108">
        <v>9.74</v>
      </c>
      <c r="N154" s="222">
        <v>0</v>
      </c>
      <c r="O154" s="72">
        <v>0</v>
      </c>
      <c r="P154" s="6" t="s">
        <v>872</v>
      </c>
      <c r="Q154" s="6" t="s">
        <v>872</v>
      </c>
      <c r="R154" s="102" t="s">
        <v>97</v>
      </c>
      <c r="S154" s="197">
        <f>PRESSÃO!N154</f>
        <v>0.101129</v>
      </c>
      <c r="T154" s="197">
        <f>PRESSÃO!O154</f>
        <v>5.1400000000000005E-3</v>
      </c>
      <c r="U154" s="101">
        <v>1</v>
      </c>
      <c r="V154" s="263"/>
      <c r="W154" s="78" t="s">
        <v>872</v>
      </c>
    </row>
    <row r="155" spans="1:23" ht="15" customHeight="1" x14ac:dyDescent="0.2">
      <c r="A155" s="277">
        <v>4</v>
      </c>
      <c r="B155" s="279">
        <v>30</v>
      </c>
      <c r="C155" s="31"/>
      <c r="D155" s="4" t="s">
        <v>261</v>
      </c>
      <c r="E155" s="1" t="s">
        <v>15</v>
      </c>
      <c r="F155" s="293">
        <v>3510807</v>
      </c>
      <c r="G155" s="17">
        <v>865.54</v>
      </c>
      <c r="H155" s="108" t="s">
        <v>137</v>
      </c>
      <c r="I155" s="151"/>
      <c r="J155" s="151">
        <v>100</v>
      </c>
      <c r="K155" s="151">
        <v>100</v>
      </c>
      <c r="L155" s="151">
        <v>77.549798362458759</v>
      </c>
      <c r="M155" s="108">
        <v>8.34</v>
      </c>
      <c r="N155" s="222">
        <v>0</v>
      </c>
      <c r="O155" s="72">
        <v>0</v>
      </c>
      <c r="P155" s="6" t="s">
        <v>872</v>
      </c>
      <c r="Q155" s="6" t="s">
        <v>872</v>
      </c>
      <c r="R155" s="102" t="s">
        <v>97</v>
      </c>
      <c r="S155" s="197">
        <f>PRESSÃO!N155</f>
        <v>1.3276194999999991</v>
      </c>
      <c r="T155" s="197">
        <f>PRESSÃO!O155</f>
        <v>1.3433499999999999E-2</v>
      </c>
      <c r="U155" s="101">
        <v>8</v>
      </c>
      <c r="V155" s="263"/>
      <c r="W155" s="78" t="s">
        <v>872</v>
      </c>
    </row>
    <row r="156" spans="1:23" ht="15" customHeight="1" x14ac:dyDescent="0.2">
      <c r="A156" s="277">
        <v>4</v>
      </c>
      <c r="B156" s="279">
        <v>30</v>
      </c>
      <c r="C156" s="31"/>
      <c r="D156" s="4" t="s">
        <v>262</v>
      </c>
      <c r="E156" s="1" t="s">
        <v>15</v>
      </c>
      <c r="F156" s="293">
        <v>3510906</v>
      </c>
      <c r="G156" s="17">
        <v>190.92</v>
      </c>
      <c r="H156" s="108" t="s">
        <v>137</v>
      </c>
      <c r="I156" s="151"/>
      <c r="J156" s="151">
        <v>85.990338164251213</v>
      </c>
      <c r="K156" s="151">
        <v>85.990338164251199</v>
      </c>
      <c r="L156" s="151">
        <v>82.5508333809085</v>
      </c>
      <c r="M156" s="108">
        <v>9.49</v>
      </c>
      <c r="N156" s="222">
        <v>0</v>
      </c>
      <c r="O156" s="72">
        <v>0</v>
      </c>
      <c r="P156" s="6" t="s">
        <v>872</v>
      </c>
      <c r="Q156" s="6" t="s">
        <v>872</v>
      </c>
      <c r="R156" s="102" t="s">
        <v>97</v>
      </c>
      <c r="S156" s="197">
        <f>PRESSÃO!N156</f>
        <v>5.2237199999999998E-2</v>
      </c>
      <c r="T156" s="197">
        <f>PRESSÃO!O156</f>
        <v>4.5699999999999994E-3</v>
      </c>
      <c r="U156" s="101">
        <v>3</v>
      </c>
      <c r="V156" s="263"/>
      <c r="W156" s="78" t="s">
        <v>872</v>
      </c>
    </row>
    <row r="157" spans="1:23" ht="15" customHeight="1" x14ac:dyDescent="0.2">
      <c r="A157" s="277">
        <v>19</v>
      </c>
      <c r="B157" s="279">
        <v>30</v>
      </c>
      <c r="C157" s="31"/>
      <c r="D157" s="4" t="s">
        <v>263</v>
      </c>
      <c r="E157" s="1" t="s">
        <v>2</v>
      </c>
      <c r="F157" s="293">
        <v>3511003</v>
      </c>
      <c r="G157" s="17">
        <v>1062.6500000000001</v>
      </c>
      <c r="H157" s="108" t="s">
        <v>137</v>
      </c>
      <c r="I157" s="151"/>
      <c r="J157" s="151">
        <v>99.15</v>
      </c>
      <c r="K157" s="151">
        <v>99.15</v>
      </c>
      <c r="L157" s="151">
        <v>88.342571127502637</v>
      </c>
      <c r="M157" s="108">
        <v>9.69</v>
      </c>
      <c r="N157" s="222">
        <v>0</v>
      </c>
      <c r="O157" s="72">
        <v>0</v>
      </c>
      <c r="P157" s="6" t="s">
        <v>872</v>
      </c>
      <c r="Q157" s="6" t="s">
        <v>872</v>
      </c>
      <c r="R157" s="102" t="s">
        <v>97</v>
      </c>
      <c r="S157" s="197">
        <f>PRESSÃO!N157</f>
        <v>1.56507E-2</v>
      </c>
      <c r="T157" s="197">
        <f>PRESSÃO!O157</f>
        <v>8.3613999999999994E-2</v>
      </c>
      <c r="U157" s="101">
        <v>11</v>
      </c>
      <c r="V157" s="263"/>
      <c r="W157" s="78" t="s">
        <v>872</v>
      </c>
    </row>
    <row r="158" spans="1:23" ht="15" customHeight="1" x14ac:dyDescent="0.2">
      <c r="A158" s="277">
        <v>15</v>
      </c>
      <c r="B158" s="279">
        <v>30</v>
      </c>
      <c r="C158" s="31"/>
      <c r="D158" s="4" t="s">
        <v>264</v>
      </c>
      <c r="E158" s="1" t="s">
        <v>17</v>
      </c>
      <c r="F158" s="293">
        <v>3511102</v>
      </c>
      <c r="G158" s="17">
        <v>292.24</v>
      </c>
      <c r="H158" s="108" t="s">
        <v>137</v>
      </c>
      <c r="I158" s="151"/>
      <c r="J158" s="151">
        <v>100</v>
      </c>
      <c r="K158" s="151">
        <v>99.299999999999983</v>
      </c>
      <c r="L158" s="151">
        <v>92.349006111073805</v>
      </c>
      <c r="M158" s="108">
        <v>9.99</v>
      </c>
      <c r="N158" s="222">
        <v>11</v>
      </c>
      <c r="O158" s="72">
        <v>0</v>
      </c>
      <c r="P158" s="6" t="s">
        <v>872</v>
      </c>
      <c r="Q158" s="6" t="s">
        <v>872</v>
      </c>
      <c r="R158" s="102" t="s">
        <v>97</v>
      </c>
      <c r="S158" s="197">
        <f>PRESSÃO!N158</f>
        <v>0.27177589999999996</v>
      </c>
      <c r="T158" s="197">
        <f>PRESSÃO!O158</f>
        <v>0.93247939999999907</v>
      </c>
      <c r="U158" s="101">
        <v>103</v>
      </c>
      <c r="V158" s="263"/>
      <c r="W158" s="78" t="s">
        <v>872</v>
      </c>
    </row>
    <row r="159" spans="1:23" ht="15" customHeight="1" x14ac:dyDescent="0.2">
      <c r="A159" s="277">
        <v>15</v>
      </c>
      <c r="B159" s="279">
        <v>30</v>
      </c>
      <c r="C159" s="31"/>
      <c r="D159" s="4" t="s">
        <v>265</v>
      </c>
      <c r="E159" s="1" t="s">
        <v>17</v>
      </c>
      <c r="F159" s="293">
        <v>3511201</v>
      </c>
      <c r="G159" s="17">
        <v>145.43</v>
      </c>
      <c r="H159" s="108" t="s">
        <v>137</v>
      </c>
      <c r="I159" s="151"/>
      <c r="J159" s="151">
        <v>100</v>
      </c>
      <c r="K159" s="151">
        <v>100</v>
      </c>
      <c r="L159" s="151">
        <v>92</v>
      </c>
      <c r="M159" s="108">
        <v>10</v>
      </c>
      <c r="N159" s="222">
        <v>0</v>
      </c>
      <c r="O159" s="72">
        <v>0</v>
      </c>
      <c r="P159" s="6" t="s">
        <v>872</v>
      </c>
      <c r="Q159" s="6" t="s">
        <v>872</v>
      </c>
      <c r="R159" s="102" t="s">
        <v>97</v>
      </c>
      <c r="S159" s="197">
        <f>PRESSÃO!N159</f>
        <v>8.3385399999999998E-2</v>
      </c>
      <c r="T159" s="197">
        <f>PRESSÃO!O159</f>
        <v>3.2908199999999999E-2</v>
      </c>
      <c r="U159" s="101">
        <v>7</v>
      </c>
      <c r="V159" s="263"/>
      <c r="W159" s="78" t="s">
        <v>872</v>
      </c>
    </row>
    <row r="160" spans="1:23" ht="15" customHeight="1" x14ac:dyDescent="0.2">
      <c r="A160" s="277">
        <v>15</v>
      </c>
      <c r="B160" s="279">
        <v>30</v>
      </c>
      <c r="C160" s="31"/>
      <c r="D160" s="4" t="s">
        <v>266</v>
      </c>
      <c r="E160" s="1" t="s">
        <v>17</v>
      </c>
      <c r="F160" s="293">
        <v>3511300</v>
      </c>
      <c r="G160" s="17">
        <v>197.62</v>
      </c>
      <c r="H160" s="108" t="s">
        <v>137</v>
      </c>
      <c r="I160" s="151"/>
      <c r="J160" s="151">
        <v>100</v>
      </c>
      <c r="K160" s="151">
        <v>100</v>
      </c>
      <c r="L160" s="151">
        <v>58.000000000000007</v>
      </c>
      <c r="M160" s="108">
        <v>6.97</v>
      </c>
      <c r="N160" s="222">
        <v>0</v>
      </c>
      <c r="O160" s="72">
        <v>0</v>
      </c>
      <c r="P160" s="6" t="s">
        <v>872</v>
      </c>
      <c r="Q160" s="6" t="s">
        <v>872</v>
      </c>
      <c r="R160" s="102" t="s">
        <v>97</v>
      </c>
      <c r="S160" s="197">
        <f>PRESSÃO!N160</f>
        <v>1.7661099999999999E-2</v>
      </c>
      <c r="T160" s="197">
        <f>PRESSÃO!O160</f>
        <v>5.9355699999999997E-2</v>
      </c>
      <c r="U160" s="101">
        <v>7</v>
      </c>
      <c r="V160" s="263"/>
      <c r="W160" s="78" t="s">
        <v>872</v>
      </c>
    </row>
    <row r="161" spans="1:23" ht="15" customHeight="1" x14ac:dyDescent="0.2">
      <c r="A161" s="277">
        <v>17</v>
      </c>
      <c r="B161" s="279">
        <v>30</v>
      </c>
      <c r="C161" s="31"/>
      <c r="D161" s="4" t="s">
        <v>267</v>
      </c>
      <c r="E161" s="1" t="s">
        <v>7</v>
      </c>
      <c r="F161" s="293">
        <v>3511409</v>
      </c>
      <c r="G161" s="17">
        <v>503.64</v>
      </c>
      <c r="H161" s="108" t="s">
        <v>137</v>
      </c>
      <c r="I161" s="151"/>
      <c r="J161" s="151">
        <v>95</v>
      </c>
      <c r="K161" s="151">
        <v>90.250000000000014</v>
      </c>
      <c r="L161" s="151">
        <v>-8.090614886810954E-4</v>
      </c>
      <c r="M161" s="108">
        <v>2.85</v>
      </c>
      <c r="N161" s="222">
        <v>0</v>
      </c>
      <c r="O161" s="72">
        <v>0</v>
      </c>
      <c r="P161" s="6" t="s">
        <v>872</v>
      </c>
      <c r="Q161" s="6" t="s">
        <v>872</v>
      </c>
      <c r="R161" s="102" t="s">
        <v>97</v>
      </c>
      <c r="S161" s="197">
        <f>PRESSÃO!N161</f>
        <v>6.8134700000000006E-2</v>
      </c>
      <c r="T161" s="197">
        <f>PRESSÃO!O161</f>
        <v>6.9105100000000003E-2</v>
      </c>
      <c r="U161" s="101">
        <v>2</v>
      </c>
      <c r="V161" s="263"/>
      <c r="W161" s="78" t="s">
        <v>872</v>
      </c>
    </row>
    <row r="162" spans="1:23" ht="15" customHeight="1" x14ac:dyDescent="0.2">
      <c r="A162" s="277">
        <v>10</v>
      </c>
      <c r="B162" s="279">
        <v>30</v>
      </c>
      <c r="C162" s="31"/>
      <c r="D162" s="4" t="s">
        <v>268</v>
      </c>
      <c r="E162" s="1" t="s">
        <v>54</v>
      </c>
      <c r="F162" s="293">
        <v>3511508</v>
      </c>
      <c r="G162" s="17">
        <v>127.76</v>
      </c>
      <c r="H162" s="108" t="s">
        <v>137</v>
      </c>
      <c r="I162" s="151"/>
      <c r="J162" s="151">
        <v>98</v>
      </c>
      <c r="K162" s="151">
        <v>98</v>
      </c>
      <c r="L162" s="151">
        <v>82.313984713902087</v>
      </c>
      <c r="M162" s="108">
        <v>9.67</v>
      </c>
      <c r="N162" s="222">
        <v>1</v>
      </c>
      <c r="O162" s="72">
        <v>0</v>
      </c>
      <c r="P162" s="6" t="s">
        <v>872</v>
      </c>
      <c r="Q162" s="6" t="s">
        <v>872</v>
      </c>
      <c r="R162" s="102" t="s">
        <v>97</v>
      </c>
      <c r="S162" s="197">
        <f>PRESSÃO!N162</f>
        <v>0.36762330000000004</v>
      </c>
      <c r="T162" s="197">
        <f>PRESSÃO!O162</f>
        <v>8.3797999999999997E-3</v>
      </c>
      <c r="U162" s="101">
        <v>36</v>
      </c>
      <c r="V162" s="263"/>
      <c r="W162" s="78" t="s">
        <v>872</v>
      </c>
    </row>
    <row r="163" spans="1:23" ht="15" customHeight="1" x14ac:dyDescent="0.2">
      <c r="A163" s="277">
        <v>10</v>
      </c>
      <c r="B163" s="279">
        <v>30</v>
      </c>
      <c r="C163" s="31"/>
      <c r="D163" s="4" t="s">
        <v>269</v>
      </c>
      <c r="E163" s="1" t="s">
        <v>54</v>
      </c>
      <c r="F163" s="293">
        <v>3511607</v>
      </c>
      <c r="G163" s="17">
        <v>190.19</v>
      </c>
      <c r="H163" s="108" t="s">
        <v>137</v>
      </c>
      <c r="I163" s="151"/>
      <c r="J163" s="151">
        <v>94.51736762210912</v>
      </c>
      <c r="K163" s="151">
        <v>94.51736762210912</v>
      </c>
      <c r="L163" s="151">
        <v>40.263042215137339</v>
      </c>
      <c r="M163" s="108">
        <v>5.73</v>
      </c>
      <c r="N163" s="222">
        <v>0</v>
      </c>
      <c r="O163" s="72">
        <v>0</v>
      </c>
      <c r="P163" s="6" t="s">
        <v>872</v>
      </c>
      <c r="Q163" s="6" t="s">
        <v>872</v>
      </c>
      <c r="R163" s="102" t="s">
        <v>97</v>
      </c>
      <c r="S163" s="197">
        <f>PRESSÃO!N163</f>
        <v>9.1306000000000026E-2</v>
      </c>
      <c r="T163" s="197">
        <f>PRESSÃO!O163</f>
        <v>2.2371399999999996E-2</v>
      </c>
      <c r="U163" s="101">
        <v>14</v>
      </c>
      <c r="V163" s="263"/>
      <c r="W163" s="78" t="s">
        <v>872</v>
      </c>
    </row>
    <row r="164" spans="1:23" ht="15" customHeight="1" x14ac:dyDescent="0.2">
      <c r="A164" s="277">
        <v>5</v>
      </c>
      <c r="B164" s="279">
        <v>30</v>
      </c>
      <c r="C164" s="31"/>
      <c r="D164" s="4" t="s">
        <v>270</v>
      </c>
      <c r="E164" s="1" t="s">
        <v>9</v>
      </c>
      <c r="F164" s="293">
        <v>3511706</v>
      </c>
      <c r="G164" s="17">
        <v>176</v>
      </c>
      <c r="H164" s="108" t="s">
        <v>137</v>
      </c>
      <c r="I164" s="151"/>
      <c r="J164" s="151">
        <v>77.445245544823834</v>
      </c>
      <c r="K164" s="151">
        <v>74.037654740851579</v>
      </c>
      <c r="L164" s="151">
        <v>69.576677836152882</v>
      </c>
      <c r="M164" s="108">
        <v>7.32</v>
      </c>
      <c r="N164" s="222">
        <v>0</v>
      </c>
      <c r="O164" s="72">
        <v>1</v>
      </c>
      <c r="P164" s="6" t="s">
        <v>872</v>
      </c>
      <c r="Q164" s="6" t="s">
        <v>872</v>
      </c>
      <c r="R164" s="102" t="s">
        <v>97</v>
      </c>
      <c r="S164" s="197">
        <f>PRESSÃO!N164</f>
        <v>1.66736E-2</v>
      </c>
      <c r="T164" s="197">
        <f>PRESSÃO!O164</f>
        <v>4.4083999999999998E-3</v>
      </c>
      <c r="U164" s="101">
        <v>23</v>
      </c>
      <c r="V164" s="263"/>
      <c r="W164" s="78" t="s">
        <v>872</v>
      </c>
    </row>
    <row r="165" spans="1:23" ht="15" customHeight="1" x14ac:dyDescent="0.2">
      <c r="A165" s="277">
        <v>17</v>
      </c>
      <c r="B165" s="279">
        <v>30</v>
      </c>
      <c r="C165" s="31"/>
      <c r="D165" s="4" t="s">
        <v>271</v>
      </c>
      <c r="E165" s="1" t="s">
        <v>7</v>
      </c>
      <c r="F165" s="293">
        <v>3557204</v>
      </c>
      <c r="G165" s="17">
        <v>188.21</v>
      </c>
      <c r="H165" s="108" t="s">
        <v>137</v>
      </c>
      <c r="I165" s="151"/>
      <c r="J165" s="151">
        <v>100</v>
      </c>
      <c r="K165" s="151">
        <v>100</v>
      </c>
      <c r="L165" s="151">
        <v>50</v>
      </c>
      <c r="M165" s="108">
        <v>6.45</v>
      </c>
      <c r="N165" s="222">
        <v>0</v>
      </c>
      <c r="O165" s="72">
        <v>0</v>
      </c>
      <c r="P165" s="6" t="s">
        <v>872</v>
      </c>
      <c r="Q165" s="6" t="s">
        <v>872</v>
      </c>
      <c r="R165" s="102" t="s">
        <v>97</v>
      </c>
      <c r="S165" s="197">
        <f>PRESSÃO!N165</f>
        <v>5.0463000000000001E-2</v>
      </c>
      <c r="T165" s="197">
        <f>PRESSÃO!O165</f>
        <v>1.2455999999999999E-3</v>
      </c>
      <c r="U165" s="101">
        <v>3</v>
      </c>
      <c r="V165" s="263"/>
      <c r="W165" s="78" t="s">
        <v>872</v>
      </c>
    </row>
    <row r="166" spans="1:23" ht="15" customHeight="1" x14ac:dyDescent="0.2">
      <c r="A166" s="277">
        <v>20</v>
      </c>
      <c r="B166" s="279">
        <v>30</v>
      </c>
      <c r="C166" s="31"/>
      <c r="D166" s="4" t="s">
        <v>272</v>
      </c>
      <c r="E166" s="1" t="s">
        <v>3</v>
      </c>
      <c r="F166" s="293">
        <v>3511904</v>
      </c>
      <c r="G166" s="17">
        <v>168.74</v>
      </c>
      <c r="H166" s="108" t="s">
        <v>137</v>
      </c>
      <c r="I166" s="151"/>
      <c r="J166" s="151">
        <v>100</v>
      </c>
      <c r="K166" s="151">
        <v>100.00000000000003</v>
      </c>
      <c r="L166" s="151">
        <v>89.250290585044553</v>
      </c>
      <c r="M166" s="108">
        <v>9.8000000000000007</v>
      </c>
      <c r="N166" s="222">
        <v>0</v>
      </c>
      <c r="O166" s="72">
        <v>0</v>
      </c>
      <c r="P166" s="6" t="s">
        <v>872</v>
      </c>
      <c r="Q166" s="6" t="s">
        <v>872</v>
      </c>
      <c r="R166" s="102" t="s">
        <v>97</v>
      </c>
      <c r="S166" s="197">
        <f>PRESSÃO!N166</f>
        <v>1.39042E-2</v>
      </c>
      <c r="T166" s="197">
        <f>PRESSÃO!O166</f>
        <v>3.2289400000000003E-2</v>
      </c>
      <c r="U166" s="101">
        <v>16</v>
      </c>
      <c r="V166" s="263"/>
      <c r="W166" s="78" t="s">
        <v>872</v>
      </c>
    </row>
    <row r="167" spans="1:23" ht="15" customHeight="1" x14ac:dyDescent="0.2">
      <c r="A167" s="277">
        <v>1</v>
      </c>
      <c r="B167" s="279">
        <v>30</v>
      </c>
      <c r="C167" s="31"/>
      <c r="D167" s="4" t="s">
        <v>273</v>
      </c>
      <c r="E167" s="1" t="s">
        <v>11</v>
      </c>
      <c r="F167" s="293">
        <v>3512001</v>
      </c>
      <c r="G167" s="17">
        <v>423.96</v>
      </c>
      <c r="H167" s="108" t="s">
        <v>137</v>
      </c>
      <c r="I167" s="151"/>
      <c r="J167" s="151">
        <v>100</v>
      </c>
      <c r="K167" s="151">
        <v>100</v>
      </c>
      <c r="L167" s="151">
        <v>86.900005847611254</v>
      </c>
      <c r="M167" s="108">
        <v>10</v>
      </c>
      <c r="N167" s="222">
        <v>0</v>
      </c>
      <c r="O167" s="72">
        <v>0</v>
      </c>
      <c r="P167" s="6" t="s">
        <v>872</v>
      </c>
      <c r="Q167" s="6" t="s">
        <v>872</v>
      </c>
      <c r="R167" s="102" t="s">
        <v>97</v>
      </c>
      <c r="S167" s="197">
        <f>PRESSÃO!N167</f>
        <v>0.72222599999999992</v>
      </c>
      <c r="T167" s="197">
        <f>PRESSÃO!O167</f>
        <v>0.14937279999999997</v>
      </c>
      <c r="U167" s="101">
        <v>5</v>
      </c>
      <c r="V167" s="263"/>
      <c r="W167" s="78" t="s">
        <v>872</v>
      </c>
    </row>
    <row r="168" spans="1:23" ht="15" customHeight="1" x14ac:dyDescent="0.2">
      <c r="A168" s="277">
        <v>12</v>
      </c>
      <c r="B168" s="279">
        <v>30</v>
      </c>
      <c r="C168" s="31"/>
      <c r="D168" s="4" t="s">
        <v>274</v>
      </c>
      <c r="E168" s="1" t="s">
        <v>11</v>
      </c>
      <c r="F168" s="293">
        <v>3512100</v>
      </c>
      <c r="G168" s="17">
        <v>729.25</v>
      </c>
      <c r="H168" s="108" t="s">
        <v>137</v>
      </c>
      <c r="I168" s="151"/>
      <c r="J168" s="151">
        <v>100</v>
      </c>
      <c r="K168" s="151">
        <v>100</v>
      </c>
      <c r="L168" s="151">
        <v>89.050734312416552</v>
      </c>
      <c r="M168" s="108">
        <v>10</v>
      </c>
      <c r="N168" s="222">
        <v>0</v>
      </c>
      <c r="O168" s="72">
        <v>0</v>
      </c>
      <c r="P168" s="6" t="s">
        <v>872</v>
      </c>
      <c r="Q168" s="6" t="s">
        <v>872</v>
      </c>
      <c r="R168" s="102" t="s">
        <v>97</v>
      </c>
      <c r="S168" s="197">
        <f>PRESSÃO!N168</f>
        <v>3.6190697000000007</v>
      </c>
      <c r="T168" s="197">
        <f>PRESSÃO!O168</f>
        <v>0.25648859999999996</v>
      </c>
      <c r="U168" s="101">
        <v>15</v>
      </c>
      <c r="V168" s="263"/>
      <c r="W168" s="78" t="s">
        <v>872</v>
      </c>
    </row>
    <row r="169" spans="1:23" ht="15" customHeight="1" x14ac:dyDescent="0.2">
      <c r="A169" s="277">
        <v>9</v>
      </c>
      <c r="B169" s="279">
        <v>30</v>
      </c>
      <c r="C169" s="31"/>
      <c r="D169" s="4" t="s">
        <v>275</v>
      </c>
      <c r="E169" s="1" t="s">
        <v>18</v>
      </c>
      <c r="F169" s="293">
        <v>3512209</v>
      </c>
      <c r="G169" s="17">
        <v>183.83</v>
      </c>
      <c r="H169" s="108" t="s">
        <v>137</v>
      </c>
      <c r="I169" s="151"/>
      <c r="J169" s="151">
        <v>100</v>
      </c>
      <c r="K169" s="151">
        <v>10.999999999999998</v>
      </c>
      <c r="L169" s="151">
        <v>10.120055731867794</v>
      </c>
      <c r="M169" s="108">
        <v>2.3199999999999998</v>
      </c>
      <c r="N169" s="222">
        <v>0</v>
      </c>
      <c r="O169" s="72">
        <v>0</v>
      </c>
      <c r="P169" s="6" t="s">
        <v>872</v>
      </c>
      <c r="Q169" s="6" t="s">
        <v>872</v>
      </c>
      <c r="R169" s="102" t="s">
        <v>97</v>
      </c>
      <c r="S169" s="197">
        <f>PRESSÃO!N169</f>
        <v>0.3219221000000001</v>
      </c>
      <c r="T169" s="197">
        <f>PRESSÃO!O169</f>
        <v>2.7094200000000002E-2</v>
      </c>
      <c r="U169" s="101">
        <v>14</v>
      </c>
      <c r="V169" s="263"/>
      <c r="W169" s="78" t="s">
        <v>872</v>
      </c>
    </row>
    <row r="170" spans="1:23" ht="15" customHeight="1" x14ac:dyDescent="0.2">
      <c r="A170" s="277">
        <v>10</v>
      </c>
      <c r="B170" s="279">
        <v>30</v>
      </c>
      <c r="C170" s="31"/>
      <c r="D170" s="4" t="s">
        <v>276</v>
      </c>
      <c r="E170" s="1" t="s">
        <v>54</v>
      </c>
      <c r="F170" s="293">
        <v>3512308</v>
      </c>
      <c r="G170" s="17">
        <v>468.24</v>
      </c>
      <c r="H170" s="108" t="s">
        <v>137</v>
      </c>
      <c r="I170" s="151"/>
      <c r="J170" s="151">
        <v>80.775825117873978</v>
      </c>
      <c r="K170" s="151">
        <v>80.775825117873978</v>
      </c>
      <c r="L170" s="151">
        <v>71.890136992785941</v>
      </c>
      <c r="M170" s="108">
        <v>7.88</v>
      </c>
      <c r="N170" s="222">
        <v>0</v>
      </c>
      <c r="O170" s="72">
        <v>0</v>
      </c>
      <c r="P170" s="6" t="s">
        <v>872</v>
      </c>
      <c r="Q170" s="6" t="s">
        <v>872</v>
      </c>
      <c r="R170" s="102" t="s">
        <v>97</v>
      </c>
      <c r="S170" s="197">
        <f>PRESSÃO!N170</f>
        <v>3.95386E-2</v>
      </c>
      <c r="T170" s="197">
        <f>PRESSÃO!O170</f>
        <v>3.2400000000000001E-5</v>
      </c>
      <c r="U170" s="101">
        <v>32</v>
      </c>
      <c r="V170" s="263"/>
      <c r="W170" s="78" t="s">
        <v>872</v>
      </c>
    </row>
    <row r="171" spans="1:23" ht="15" customHeight="1" x14ac:dyDescent="0.2">
      <c r="A171" s="277">
        <v>5</v>
      </c>
      <c r="B171" s="279">
        <v>30</v>
      </c>
      <c r="C171" s="31"/>
      <c r="D171" s="4" t="s">
        <v>277</v>
      </c>
      <c r="E171" s="1" t="s">
        <v>9</v>
      </c>
      <c r="F171" s="293">
        <v>3512407</v>
      </c>
      <c r="G171" s="17">
        <v>137.34</v>
      </c>
      <c r="H171" s="108" t="s">
        <v>137</v>
      </c>
      <c r="I171" s="151"/>
      <c r="J171" s="151">
        <v>100</v>
      </c>
      <c r="K171" s="151">
        <v>0</v>
      </c>
      <c r="L171" s="151">
        <v>0</v>
      </c>
      <c r="M171" s="108">
        <v>1.5</v>
      </c>
      <c r="N171" s="222">
        <v>1</v>
      </c>
      <c r="O171" s="72">
        <v>0</v>
      </c>
      <c r="P171" s="6" t="s">
        <v>872</v>
      </c>
      <c r="Q171" s="6" t="s">
        <v>872</v>
      </c>
      <c r="R171" s="102" t="s">
        <v>97</v>
      </c>
      <c r="S171" s="197">
        <f>PRESSÃO!N171</f>
        <v>0.10225389999999999</v>
      </c>
      <c r="T171" s="197">
        <f>PRESSÃO!O171</f>
        <v>5.1731900000000004E-2</v>
      </c>
      <c r="U171" s="101">
        <v>61</v>
      </c>
      <c r="V171" s="263"/>
      <c r="W171" s="78" t="s">
        <v>872</v>
      </c>
    </row>
    <row r="172" spans="1:23" ht="15" customHeight="1" x14ac:dyDescent="0.2">
      <c r="A172" s="277">
        <v>19</v>
      </c>
      <c r="B172" s="279">
        <v>30</v>
      </c>
      <c r="C172" s="31"/>
      <c r="D172" s="4" t="s">
        <v>278</v>
      </c>
      <c r="E172" s="1" t="s">
        <v>2</v>
      </c>
      <c r="F172" s="293">
        <v>3512506</v>
      </c>
      <c r="G172" s="17">
        <v>246.54</v>
      </c>
      <c r="H172" s="108" t="s">
        <v>137</v>
      </c>
      <c r="I172" s="151"/>
      <c r="J172" s="151">
        <v>91.652578191039723</v>
      </c>
      <c r="K172" s="151">
        <v>91.652578191039723</v>
      </c>
      <c r="L172" s="151">
        <v>78.819987484483391</v>
      </c>
      <c r="M172" s="108">
        <v>8.1999999999999993</v>
      </c>
      <c r="N172" s="222">
        <v>0</v>
      </c>
      <c r="O172" s="72">
        <v>0</v>
      </c>
      <c r="P172" s="6" t="s">
        <v>872</v>
      </c>
      <c r="Q172" s="6" t="s">
        <v>872</v>
      </c>
      <c r="R172" s="102" t="s">
        <v>97</v>
      </c>
      <c r="S172" s="197">
        <f>PRESSÃO!N172</f>
        <v>3.7209600000000002E-2</v>
      </c>
      <c r="T172" s="197">
        <f>PRESSÃO!O172</f>
        <v>1.37647E-2</v>
      </c>
      <c r="U172" s="101">
        <v>7</v>
      </c>
      <c r="V172" s="263"/>
      <c r="W172" s="78" t="s">
        <v>872</v>
      </c>
    </row>
    <row r="173" spans="1:23" ht="15" customHeight="1" x14ac:dyDescent="0.2">
      <c r="A173" s="277">
        <v>14</v>
      </c>
      <c r="B173" s="279">
        <v>30</v>
      </c>
      <c r="C173" s="31"/>
      <c r="D173" s="4" t="s">
        <v>279</v>
      </c>
      <c r="E173" s="1" t="s">
        <v>8</v>
      </c>
      <c r="F173" s="293">
        <v>3512605</v>
      </c>
      <c r="G173" s="17">
        <v>304.51</v>
      </c>
      <c r="H173" s="108" t="s">
        <v>137</v>
      </c>
      <c r="I173" s="151"/>
      <c r="J173" s="151">
        <v>86.415963161934002</v>
      </c>
      <c r="K173" s="151">
        <v>86.415963161934002</v>
      </c>
      <c r="L173" s="151">
        <v>60.488073448254255</v>
      </c>
      <c r="M173" s="108">
        <v>7.03</v>
      </c>
      <c r="N173" s="222">
        <v>0</v>
      </c>
      <c r="O173" s="72">
        <v>0</v>
      </c>
      <c r="P173" s="6" t="s">
        <v>872</v>
      </c>
      <c r="Q173" s="6" t="s">
        <v>872</v>
      </c>
      <c r="R173" s="102" t="s">
        <v>97</v>
      </c>
      <c r="S173" s="197">
        <f>PRESSÃO!N173</f>
        <v>0.20841999999999999</v>
      </c>
      <c r="T173" s="197">
        <f>PRESSÃO!O173</f>
        <v>6.1570000000000006E-4</v>
      </c>
      <c r="U173" s="101">
        <v>0</v>
      </c>
      <c r="V173" s="263"/>
      <c r="W173" s="78" t="s">
        <v>872</v>
      </c>
    </row>
    <row r="174" spans="1:23" ht="15" customHeight="1" x14ac:dyDescent="0.2">
      <c r="A174" s="277">
        <v>5</v>
      </c>
      <c r="B174" s="279">
        <v>30</v>
      </c>
      <c r="C174" s="31"/>
      <c r="D174" s="4" t="s">
        <v>280</v>
      </c>
      <c r="E174" s="1" t="s">
        <v>9</v>
      </c>
      <c r="F174" s="293">
        <v>3512704</v>
      </c>
      <c r="G174" s="17">
        <v>278.14</v>
      </c>
      <c r="H174" s="108" t="s">
        <v>137</v>
      </c>
      <c r="I174" s="151"/>
      <c r="J174" s="151">
        <v>100</v>
      </c>
      <c r="K174" s="151">
        <v>100</v>
      </c>
      <c r="L174" s="151">
        <v>80</v>
      </c>
      <c r="M174" s="108">
        <v>9.8000000000000007</v>
      </c>
      <c r="N174" s="222">
        <v>0</v>
      </c>
      <c r="O174" s="72">
        <v>0</v>
      </c>
      <c r="P174" s="6" t="s">
        <v>872</v>
      </c>
      <c r="Q174" s="6" t="s">
        <v>872</v>
      </c>
      <c r="R174" s="102" t="s">
        <v>97</v>
      </c>
      <c r="S174" s="197">
        <f>PRESSÃO!N174</f>
        <v>8.2373899999999986E-2</v>
      </c>
      <c r="T174" s="197">
        <f>PRESSÃO!O174</f>
        <v>4.7215999999999994E-3</v>
      </c>
      <c r="U174" s="101">
        <v>7</v>
      </c>
      <c r="V174" s="263"/>
      <c r="W174" s="78" t="s">
        <v>872</v>
      </c>
    </row>
    <row r="175" spans="1:23" ht="15" customHeight="1" x14ac:dyDescent="0.2">
      <c r="A175" s="277">
        <v>5</v>
      </c>
      <c r="B175" s="279">
        <v>30</v>
      </c>
      <c r="C175" s="31"/>
      <c r="D175" s="4" t="s">
        <v>281</v>
      </c>
      <c r="E175" s="1" t="s">
        <v>9</v>
      </c>
      <c r="F175" s="293">
        <v>3512803</v>
      </c>
      <c r="G175" s="17">
        <v>154.72999999999999</v>
      </c>
      <c r="H175" s="108" t="s">
        <v>137</v>
      </c>
      <c r="I175" s="151"/>
      <c r="J175" s="151">
        <v>100</v>
      </c>
      <c r="K175" s="151">
        <v>0</v>
      </c>
      <c r="L175" s="151">
        <v>0</v>
      </c>
      <c r="M175" s="108">
        <v>1.5</v>
      </c>
      <c r="N175" s="222">
        <v>0</v>
      </c>
      <c r="O175" s="72">
        <v>0</v>
      </c>
      <c r="P175" s="6" t="s">
        <v>872</v>
      </c>
      <c r="Q175" s="6" t="s">
        <v>872</v>
      </c>
      <c r="R175" s="102" t="s">
        <v>97</v>
      </c>
      <c r="S175" s="197">
        <f>PRESSÃO!N175</f>
        <v>2.9667481999999996</v>
      </c>
      <c r="T175" s="197">
        <f>PRESSÃO!O175</f>
        <v>8.7909999999999967E-3</v>
      </c>
      <c r="U175" s="101">
        <v>22</v>
      </c>
      <c r="V175" s="263"/>
      <c r="W175" s="78" t="s">
        <v>872</v>
      </c>
    </row>
    <row r="176" spans="1:23" ht="15" customHeight="1" x14ac:dyDescent="0.2">
      <c r="A176" s="277">
        <v>15</v>
      </c>
      <c r="B176" s="279">
        <v>30</v>
      </c>
      <c r="C176" s="31"/>
      <c r="D176" s="4" t="s">
        <v>282</v>
      </c>
      <c r="E176" s="1" t="s">
        <v>17</v>
      </c>
      <c r="F176" s="293">
        <v>3512902</v>
      </c>
      <c r="G176" s="17">
        <v>441.33</v>
      </c>
      <c r="H176" s="108" t="s">
        <v>137</v>
      </c>
      <c r="I176" s="151"/>
      <c r="J176" s="151">
        <v>98</v>
      </c>
      <c r="K176" s="151">
        <v>94.080000000000013</v>
      </c>
      <c r="L176" s="151">
        <v>90.435999209329907</v>
      </c>
      <c r="M176" s="108">
        <v>9.61</v>
      </c>
      <c r="N176" s="222">
        <v>0</v>
      </c>
      <c r="O176" s="72">
        <v>0</v>
      </c>
      <c r="P176" s="6" t="s">
        <v>872</v>
      </c>
      <c r="Q176" s="6" t="s">
        <v>872</v>
      </c>
      <c r="R176" s="102" t="s">
        <v>97</v>
      </c>
      <c r="S176" s="197">
        <f>PRESSÃO!N176</f>
        <v>5.7918600000000008E-2</v>
      </c>
      <c r="T176" s="197">
        <f>PRESSÃO!O176</f>
        <v>1.8257199999999998E-2</v>
      </c>
      <c r="U176" s="101">
        <v>6</v>
      </c>
      <c r="V176" s="263"/>
      <c r="W176" s="78" t="s">
        <v>872</v>
      </c>
    </row>
    <row r="177" spans="1:23" ht="15" customHeight="1" x14ac:dyDescent="0.2">
      <c r="A177" s="277">
        <v>6</v>
      </c>
      <c r="B177" s="279">
        <v>30</v>
      </c>
      <c r="C177" s="31"/>
      <c r="D177" s="4" t="s">
        <v>283</v>
      </c>
      <c r="E177" s="1" t="s">
        <v>16</v>
      </c>
      <c r="F177" s="293">
        <v>3513009</v>
      </c>
      <c r="G177" s="17">
        <v>323.89</v>
      </c>
      <c r="H177" s="108" t="s">
        <v>137</v>
      </c>
      <c r="I177" s="151"/>
      <c r="J177" s="151">
        <v>44.469686963413025</v>
      </c>
      <c r="K177" s="151">
        <v>19.121965394267598</v>
      </c>
      <c r="L177" s="151">
        <v>19.121965394267605</v>
      </c>
      <c r="M177" s="108">
        <v>1.81</v>
      </c>
      <c r="N177" s="222">
        <v>3</v>
      </c>
      <c r="O177" s="72">
        <v>0</v>
      </c>
      <c r="P177" s="6" t="s">
        <v>872</v>
      </c>
      <c r="Q177" s="6" t="s">
        <v>872</v>
      </c>
      <c r="R177" s="102" t="s">
        <v>97</v>
      </c>
      <c r="S177" s="197">
        <f>PRESSÃO!N177</f>
        <v>1.2698057000000003</v>
      </c>
      <c r="T177" s="197">
        <f>PRESSÃO!O177</f>
        <v>4.3981400000000011E-2</v>
      </c>
      <c r="U177" s="101">
        <v>129</v>
      </c>
      <c r="V177" s="263"/>
      <c r="W177" s="78" t="s">
        <v>872</v>
      </c>
    </row>
    <row r="178" spans="1:23" ht="15" customHeight="1" x14ac:dyDescent="0.2">
      <c r="A178" s="277">
        <v>4</v>
      </c>
      <c r="B178" s="279">
        <v>30</v>
      </c>
      <c r="C178" s="31"/>
      <c r="D178" s="4" t="s">
        <v>284</v>
      </c>
      <c r="E178" s="1" t="s">
        <v>15</v>
      </c>
      <c r="F178" s="293">
        <v>3513108</v>
      </c>
      <c r="G178" s="17">
        <v>311.33999999999997</v>
      </c>
      <c r="H178" s="108" t="s">
        <v>137</v>
      </c>
      <c r="I178" s="151"/>
      <c r="J178" s="151">
        <v>99</v>
      </c>
      <c r="K178" s="151">
        <v>99</v>
      </c>
      <c r="L178" s="151">
        <v>81.17984967788118</v>
      </c>
      <c r="M178" s="108">
        <v>9.68</v>
      </c>
      <c r="N178" s="222">
        <v>1</v>
      </c>
      <c r="O178" s="72">
        <v>0</v>
      </c>
      <c r="P178" s="6" t="s">
        <v>872</v>
      </c>
      <c r="Q178" s="6" t="s">
        <v>872</v>
      </c>
      <c r="R178" s="102" t="s">
        <v>97</v>
      </c>
      <c r="S178" s="197">
        <f>PRESSÃO!N178</f>
        <v>1.25819E-2</v>
      </c>
      <c r="T178" s="197">
        <f>PRESSÃO!O178</f>
        <v>2.08687E-2</v>
      </c>
      <c r="U178" s="101">
        <v>6</v>
      </c>
      <c r="V178" s="263"/>
      <c r="W178" s="78" t="s">
        <v>872</v>
      </c>
    </row>
    <row r="179" spans="1:23" ht="15" customHeight="1" x14ac:dyDescent="0.2">
      <c r="A179" s="277">
        <v>8</v>
      </c>
      <c r="B179" s="279">
        <v>30</v>
      </c>
      <c r="C179" s="31"/>
      <c r="D179" s="4" t="s">
        <v>285</v>
      </c>
      <c r="E179" s="1" t="s">
        <v>51</v>
      </c>
      <c r="F179" s="293">
        <v>3513207</v>
      </c>
      <c r="G179" s="17">
        <v>385.46</v>
      </c>
      <c r="H179" s="108" t="s">
        <v>137</v>
      </c>
      <c r="I179" s="151"/>
      <c r="J179" s="151">
        <v>97</v>
      </c>
      <c r="K179" s="151">
        <v>97</v>
      </c>
      <c r="L179" s="151">
        <v>88.269496544916095</v>
      </c>
      <c r="M179" s="108">
        <v>9.9600000000000009</v>
      </c>
      <c r="N179" s="222">
        <v>0</v>
      </c>
      <c r="O179" s="72">
        <v>0</v>
      </c>
      <c r="P179" s="6" t="s">
        <v>872</v>
      </c>
      <c r="Q179" s="6" t="s">
        <v>872</v>
      </c>
      <c r="R179" s="102" t="s">
        <v>97</v>
      </c>
      <c r="S179" s="197">
        <f>PRESSÃO!N179</f>
        <v>0.6822950000000001</v>
      </c>
      <c r="T179" s="197">
        <f>PRESSÃO!O179</f>
        <v>3.0584099999999996E-2</v>
      </c>
      <c r="U179" s="101">
        <v>2</v>
      </c>
      <c r="V179" s="263"/>
      <c r="W179" s="78" t="s">
        <v>872</v>
      </c>
    </row>
    <row r="180" spans="1:23" ht="15" customHeight="1" x14ac:dyDescent="0.2">
      <c r="A180" s="277">
        <v>17</v>
      </c>
      <c r="B180" s="279">
        <v>30</v>
      </c>
      <c r="C180" s="31"/>
      <c r="D180" s="4" t="s">
        <v>286</v>
      </c>
      <c r="E180" s="1" t="s">
        <v>7</v>
      </c>
      <c r="F180" s="293">
        <v>3513306</v>
      </c>
      <c r="G180" s="17">
        <v>149.16999999999999</v>
      </c>
      <c r="H180" s="108" t="s">
        <v>137</v>
      </c>
      <c r="I180" s="151"/>
      <c r="J180" s="151">
        <v>100</v>
      </c>
      <c r="K180" s="151">
        <v>100</v>
      </c>
      <c r="L180" s="151">
        <v>82</v>
      </c>
      <c r="M180" s="108">
        <v>10</v>
      </c>
      <c r="N180" s="222">
        <v>0</v>
      </c>
      <c r="O180" s="72">
        <v>0</v>
      </c>
      <c r="P180" s="6" t="s">
        <v>872</v>
      </c>
      <c r="Q180" s="6" t="s">
        <v>872</v>
      </c>
      <c r="R180" s="102" t="s">
        <v>97</v>
      </c>
      <c r="S180" s="197">
        <f>PRESSÃO!N180</f>
        <v>8.7625299999999989E-2</v>
      </c>
      <c r="T180" s="197">
        <f>PRESSÃO!O180</f>
        <v>5.2528000000000002E-3</v>
      </c>
      <c r="U180" s="101">
        <v>0</v>
      </c>
      <c r="V180" s="263"/>
      <c r="W180" s="78" t="s">
        <v>872</v>
      </c>
    </row>
    <row r="181" spans="1:23" ht="15" customHeight="1" x14ac:dyDescent="0.2">
      <c r="A181" s="277">
        <v>2</v>
      </c>
      <c r="B181" s="279">
        <v>30</v>
      </c>
      <c r="C181" s="31"/>
      <c r="D181" s="4" t="s">
        <v>287</v>
      </c>
      <c r="E181" s="1" t="s">
        <v>6</v>
      </c>
      <c r="F181" s="293">
        <v>3513405</v>
      </c>
      <c r="G181" s="17">
        <v>304.57</v>
      </c>
      <c r="H181" s="108" t="s">
        <v>137</v>
      </c>
      <c r="I181" s="151"/>
      <c r="J181" s="151">
        <v>72</v>
      </c>
      <c r="K181" s="151">
        <v>0</v>
      </c>
      <c r="L181" s="151">
        <v>0</v>
      </c>
      <c r="M181" s="108">
        <v>1.08</v>
      </c>
      <c r="N181" s="222">
        <v>0</v>
      </c>
      <c r="O181" s="72">
        <v>0</v>
      </c>
      <c r="P181" s="6" t="s">
        <v>872</v>
      </c>
      <c r="Q181" s="6" t="s">
        <v>872</v>
      </c>
      <c r="R181" s="102" t="s">
        <v>97</v>
      </c>
      <c r="S181" s="197">
        <f>PRESSÃO!N181</f>
        <v>9.0562000000000004E-3</v>
      </c>
      <c r="T181" s="197">
        <f>PRESSÃO!O181</f>
        <v>8.5624000000000013E-3</v>
      </c>
      <c r="U181" s="101">
        <v>20</v>
      </c>
      <c r="V181" s="263"/>
      <c r="W181" s="78" t="s">
        <v>872</v>
      </c>
    </row>
    <row r="182" spans="1:23" ht="15" customHeight="1" x14ac:dyDescent="0.2">
      <c r="A182" s="277">
        <v>7</v>
      </c>
      <c r="B182" s="279">
        <v>30</v>
      </c>
      <c r="C182" s="31"/>
      <c r="D182" s="4" t="s">
        <v>288</v>
      </c>
      <c r="E182" s="1" t="s">
        <v>14</v>
      </c>
      <c r="F182" s="293">
        <v>3513504</v>
      </c>
      <c r="G182" s="17">
        <v>142.28</v>
      </c>
      <c r="H182" s="108" t="s">
        <v>137</v>
      </c>
      <c r="I182" s="151"/>
      <c r="J182" s="151">
        <v>49.064587615621789</v>
      </c>
      <c r="K182" s="151">
        <v>49.064587615621789</v>
      </c>
      <c r="L182" s="151">
        <v>45.360161051545681</v>
      </c>
      <c r="M182" s="108">
        <v>5.68</v>
      </c>
      <c r="N182" s="222">
        <v>6</v>
      </c>
      <c r="O182" s="72">
        <v>4</v>
      </c>
      <c r="P182" s="6" t="s">
        <v>872</v>
      </c>
      <c r="Q182" s="6" t="s">
        <v>872</v>
      </c>
      <c r="R182" s="102" t="s">
        <v>97</v>
      </c>
      <c r="S182" s="197">
        <f>PRESSÃO!N182</f>
        <v>10.865953300000001</v>
      </c>
      <c r="T182" s="197">
        <f>PRESSÃO!O182</f>
        <v>3.0759200000000014E-2</v>
      </c>
      <c r="U182" s="101">
        <v>98</v>
      </c>
      <c r="V182" s="263"/>
      <c r="W182" s="78" t="s">
        <v>872</v>
      </c>
    </row>
    <row r="183" spans="1:23" ht="15" customHeight="1" x14ac:dyDescent="0.2">
      <c r="A183" s="277">
        <v>2</v>
      </c>
      <c r="B183" s="279">
        <v>30</v>
      </c>
      <c r="C183" s="31"/>
      <c r="D183" s="4" t="s">
        <v>289</v>
      </c>
      <c r="E183" s="1" t="s">
        <v>6</v>
      </c>
      <c r="F183" s="293">
        <v>3513603</v>
      </c>
      <c r="G183" s="17">
        <v>1407.17</v>
      </c>
      <c r="H183" s="108" t="s">
        <v>137</v>
      </c>
      <c r="I183" s="151"/>
      <c r="J183" s="151">
        <v>90</v>
      </c>
      <c r="K183" s="151">
        <v>14.400000000000002</v>
      </c>
      <c r="L183" s="151">
        <v>6.4812576561862159</v>
      </c>
      <c r="M183" s="108">
        <v>2.0099999999999998</v>
      </c>
      <c r="N183" s="222">
        <v>0</v>
      </c>
      <c r="O183" s="72">
        <v>0</v>
      </c>
      <c r="P183" s="6" t="s">
        <v>872</v>
      </c>
      <c r="Q183" s="6" t="s">
        <v>872</v>
      </c>
      <c r="R183" s="102" t="s">
        <v>97</v>
      </c>
      <c r="S183" s="197">
        <f>PRESSÃO!N183</f>
        <v>0.13903699999999999</v>
      </c>
      <c r="T183" s="197">
        <f>PRESSÃO!O183</f>
        <v>1.4295999999999998E-3</v>
      </c>
      <c r="U183" s="101">
        <v>10</v>
      </c>
      <c r="V183" s="263"/>
      <c r="W183" s="78" t="s">
        <v>872</v>
      </c>
    </row>
    <row r="184" spans="1:23" ht="15" customHeight="1" x14ac:dyDescent="0.2">
      <c r="A184" s="277">
        <v>9</v>
      </c>
      <c r="B184" s="279">
        <v>30</v>
      </c>
      <c r="C184" s="31"/>
      <c r="D184" s="4" t="s">
        <v>290</v>
      </c>
      <c r="E184" s="1" t="s">
        <v>18</v>
      </c>
      <c r="F184" s="293">
        <v>3513702</v>
      </c>
      <c r="G184" s="17">
        <v>755.23</v>
      </c>
      <c r="H184" s="108" t="s">
        <v>137</v>
      </c>
      <c r="I184" s="151"/>
      <c r="J184" s="151">
        <v>100</v>
      </c>
      <c r="K184" s="151">
        <v>0</v>
      </c>
      <c r="L184" s="151">
        <v>0</v>
      </c>
      <c r="M184" s="108">
        <v>1.5</v>
      </c>
      <c r="N184" s="222">
        <v>0</v>
      </c>
      <c r="O184" s="72">
        <v>0</v>
      </c>
      <c r="P184" s="6" t="s">
        <v>872</v>
      </c>
      <c r="Q184" s="6" t="s">
        <v>872</v>
      </c>
      <c r="R184" s="102" t="s">
        <v>97</v>
      </c>
      <c r="S184" s="197">
        <f>PRESSÃO!N184</f>
        <v>0.67638229999999977</v>
      </c>
      <c r="T184" s="197">
        <f>PRESSÃO!O184</f>
        <v>0.48568169999999988</v>
      </c>
      <c r="U184" s="101">
        <v>21</v>
      </c>
      <c r="V184" s="263"/>
      <c r="W184" s="78" t="s">
        <v>872</v>
      </c>
    </row>
    <row r="185" spans="1:23" ht="15" customHeight="1" x14ac:dyDescent="0.2">
      <c r="A185" s="277">
        <v>6</v>
      </c>
      <c r="B185" s="279">
        <v>30</v>
      </c>
      <c r="C185" s="31"/>
      <c r="D185" s="4" t="s">
        <v>291</v>
      </c>
      <c r="E185" s="1" t="s">
        <v>16</v>
      </c>
      <c r="F185" s="293">
        <v>3513801</v>
      </c>
      <c r="G185" s="17">
        <v>30.65</v>
      </c>
      <c r="H185" s="108" t="s">
        <v>137</v>
      </c>
      <c r="I185" s="151"/>
      <c r="J185" s="151">
        <v>89.76627628762121</v>
      </c>
      <c r="K185" s="151">
        <v>26.929882886286361</v>
      </c>
      <c r="L185" s="151">
        <v>24.506204000020162</v>
      </c>
      <c r="M185" s="108">
        <v>3.39</v>
      </c>
      <c r="N185" s="222">
        <v>4</v>
      </c>
      <c r="O185" s="72">
        <v>2</v>
      </c>
      <c r="P185" s="6" t="s">
        <v>872</v>
      </c>
      <c r="Q185" s="6" t="s">
        <v>872</v>
      </c>
      <c r="R185" s="102" t="s">
        <v>97</v>
      </c>
      <c r="S185" s="197">
        <f>PRESSÃO!N185</f>
        <v>4.6300000000000001E-5</v>
      </c>
      <c r="T185" s="197">
        <f>PRESSÃO!O185</f>
        <v>0.12334629999999999</v>
      </c>
      <c r="U185" s="101">
        <v>88</v>
      </c>
      <c r="V185" s="263"/>
      <c r="W185" s="78" t="s">
        <v>872</v>
      </c>
    </row>
    <row r="186" spans="1:23" ht="15" customHeight="1" x14ac:dyDescent="0.2">
      <c r="A186" s="277">
        <v>18</v>
      </c>
      <c r="B186" s="279">
        <v>30</v>
      </c>
      <c r="C186" s="31"/>
      <c r="D186" s="4" t="s">
        <v>292</v>
      </c>
      <c r="E186" s="1" t="s">
        <v>1</v>
      </c>
      <c r="F186" s="293">
        <v>3513850</v>
      </c>
      <c r="G186" s="17">
        <v>88.4</v>
      </c>
      <c r="H186" s="108" t="s">
        <v>137</v>
      </c>
      <c r="I186" s="151"/>
      <c r="J186" s="151">
        <v>90.975788701393995</v>
      </c>
      <c r="K186" s="151">
        <v>90.975788701393995</v>
      </c>
      <c r="L186" s="151">
        <v>77.334363311638981</v>
      </c>
      <c r="M186" s="108">
        <v>8.09</v>
      </c>
      <c r="N186" s="222">
        <v>0</v>
      </c>
      <c r="O186" s="72">
        <v>0</v>
      </c>
      <c r="P186" s="6" t="s">
        <v>872</v>
      </c>
      <c r="Q186" s="6" t="s">
        <v>872</v>
      </c>
      <c r="R186" s="102" t="s">
        <v>97</v>
      </c>
      <c r="S186" s="197">
        <f>PRESSÃO!N186</f>
        <v>8.1378999999999983E-3</v>
      </c>
      <c r="T186" s="197">
        <f>PRESSÃO!O186</f>
        <v>5.4028000000000001E-3</v>
      </c>
      <c r="U186" s="101">
        <v>0</v>
      </c>
      <c r="V186" s="263"/>
      <c r="W186" s="78" t="s">
        <v>872</v>
      </c>
    </row>
    <row r="187" spans="1:23" ht="15" customHeight="1" x14ac:dyDescent="0.2">
      <c r="A187" s="277">
        <v>4</v>
      </c>
      <c r="B187" s="279">
        <v>30</v>
      </c>
      <c r="C187" s="31"/>
      <c r="D187" s="4" t="s">
        <v>293</v>
      </c>
      <c r="E187" s="1" t="s">
        <v>15</v>
      </c>
      <c r="F187" s="293">
        <v>3513900</v>
      </c>
      <c r="G187" s="17">
        <v>222.26</v>
      </c>
      <c r="H187" s="108" t="s">
        <v>137</v>
      </c>
      <c r="I187" s="151"/>
      <c r="J187" s="151">
        <v>84.919528576859719</v>
      </c>
      <c r="K187" s="151">
        <v>74.644265619059709</v>
      </c>
      <c r="L187" s="151">
        <v>73.149688329108045</v>
      </c>
      <c r="M187" s="108">
        <v>7.85</v>
      </c>
      <c r="N187" s="222">
        <v>0</v>
      </c>
      <c r="O187" s="72">
        <v>0</v>
      </c>
      <c r="P187" s="6" t="s">
        <v>872</v>
      </c>
      <c r="Q187" s="6" t="s">
        <v>872</v>
      </c>
      <c r="R187" s="102" t="s">
        <v>97</v>
      </c>
      <c r="S187" s="197">
        <f>PRESSÃO!N187</f>
        <v>9.7352799999999962E-2</v>
      </c>
      <c r="T187" s="197">
        <f>PRESSÃO!O187</f>
        <v>9.9989999999999996E-4</v>
      </c>
      <c r="U187" s="101">
        <v>9</v>
      </c>
      <c r="V187" s="263"/>
      <c r="W187" s="78" t="s">
        <v>872</v>
      </c>
    </row>
    <row r="188" spans="1:23" ht="15" customHeight="1" x14ac:dyDescent="0.2">
      <c r="A188" s="277">
        <v>16</v>
      </c>
      <c r="B188" s="279">
        <v>30</v>
      </c>
      <c r="C188" s="31"/>
      <c r="D188" s="4" t="s">
        <v>294</v>
      </c>
      <c r="E188" s="1" t="s">
        <v>0</v>
      </c>
      <c r="F188" s="293">
        <v>3514007</v>
      </c>
      <c r="G188" s="17">
        <v>150.09</v>
      </c>
      <c r="H188" s="108" t="s">
        <v>137</v>
      </c>
      <c r="I188" s="151"/>
      <c r="J188" s="151">
        <v>100</v>
      </c>
      <c r="K188" s="151">
        <v>100</v>
      </c>
      <c r="L188" s="151">
        <v>84</v>
      </c>
      <c r="M188" s="108">
        <v>9.5</v>
      </c>
      <c r="N188" s="222">
        <v>0</v>
      </c>
      <c r="O188" s="72">
        <v>0</v>
      </c>
      <c r="P188" s="6" t="s">
        <v>872</v>
      </c>
      <c r="Q188" s="6" t="s">
        <v>872</v>
      </c>
      <c r="R188" s="102" t="s">
        <v>97</v>
      </c>
      <c r="S188" s="197">
        <f>PRESSÃO!N188</f>
        <v>0</v>
      </c>
      <c r="T188" s="197">
        <f>PRESSÃO!O188</f>
        <v>1.2627300000000001E-2</v>
      </c>
      <c r="U188" s="101">
        <v>4</v>
      </c>
      <c r="V188" s="263"/>
      <c r="W188" s="78" t="s">
        <v>872</v>
      </c>
    </row>
    <row r="189" spans="1:23" ht="15" customHeight="1" x14ac:dyDescent="0.2">
      <c r="A189" s="277">
        <v>13</v>
      </c>
      <c r="B189" s="279">
        <v>30</v>
      </c>
      <c r="C189" s="31"/>
      <c r="D189" s="4" t="s">
        <v>295</v>
      </c>
      <c r="E189" s="1" t="s">
        <v>10</v>
      </c>
      <c r="F189" s="293">
        <v>3514106</v>
      </c>
      <c r="G189" s="17">
        <v>632.55999999999995</v>
      </c>
      <c r="H189" s="108" t="s">
        <v>137</v>
      </c>
      <c r="I189" s="151"/>
      <c r="J189" s="151">
        <v>98</v>
      </c>
      <c r="K189" s="151">
        <v>98</v>
      </c>
      <c r="L189" s="151">
        <v>86.592929452704837</v>
      </c>
      <c r="M189" s="108">
        <v>9.4700000000000006</v>
      </c>
      <c r="N189" s="222">
        <v>0</v>
      </c>
      <c r="O189" s="72">
        <v>0</v>
      </c>
      <c r="P189" s="6" t="s">
        <v>872</v>
      </c>
      <c r="Q189" s="6" t="s">
        <v>872</v>
      </c>
      <c r="R189" s="102" t="s">
        <v>97</v>
      </c>
      <c r="S189" s="197">
        <f>PRESSÃO!N189</f>
        <v>0.73289009999999999</v>
      </c>
      <c r="T189" s="197">
        <f>PRESSÃO!O189</f>
        <v>5.3654999999999996E-3</v>
      </c>
      <c r="U189" s="101">
        <v>17</v>
      </c>
      <c r="V189" s="263"/>
      <c r="W189" s="78" t="s">
        <v>872</v>
      </c>
    </row>
    <row r="190" spans="1:23" ht="15" customHeight="1" x14ac:dyDescent="0.2">
      <c r="A190" s="277">
        <v>15</v>
      </c>
      <c r="B190" s="279">
        <v>30</v>
      </c>
      <c r="C190" s="31"/>
      <c r="D190" s="4" t="s">
        <v>296</v>
      </c>
      <c r="E190" s="1" t="s">
        <v>17</v>
      </c>
      <c r="F190" s="293">
        <v>3514205</v>
      </c>
      <c r="G190" s="17">
        <v>78.14</v>
      </c>
      <c r="H190" s="108" t="s">
        <v>137</v>
      </c>
      <c r="I190" s="151"/>
      <c r="J190" s="151">
        <v>99.689922480620154</v>
      </c>
      <c r="K190" s="151">
        <v>99.689922480620154</v>
      </c>
      <c r="L190" s="151">
        <v>86.729138166894657</v>
      </c>
      <c r="M190" s="108">
        <v>9.6999999999999993</v>
      </c>
      <c r="N190" s="222">
        <v>0</v>
      </c>
      <c r="O190" s="72">
        <v>0</v>
      </c>
      <c r="P190" s="6" t="s">
        <v>872</v>
      </c>
      <c r="Q190" s="6" t="s">
        <v>872</v>
      </c>
      <c r="R190" s="102" t="s">
        <v>97</v>
      </c>
      <c r="S190" s="197">
        <f>PRESSÃO!N190</f>
        <v>1.24443E-2</v>
      </c>
      <c r="T190" s="197">
        <f>PRESSÃO!O190</f>
        <v>8.4363000000000007E-3</v>
      </c>
      <c r="U190" s="101">
        <v>0</v>
      </c>
      <c r="V190" s="263"/>
      <c r="W190" s="78" t="s">
        <v>872</v>
      </c>
    </row>
    <row r="191" spans="1:23" ht="15" customHeight="1" x14ac:dyDescent="0.2">
      <c r="A191" s="277">
        <v>13</v>
      </c>
      <c r="B191" s="279">
        <v>30</v>
      </c>
      <c r="C191" s="31"/>
      <c r="D191" s="4" t="s">
        <v>297</v>
      </c>
      <c r="E191" s="1" t="s">
        <v>10</v>
      </c>
      <c r="F191" s="293">
        <v>3514304</v>
      </c>
      <c r="G191" s="17">
        <v>205.98</v>
      </c>
      <c r="H191" s="108" t="s">
        <v>137</v>
      </c>
      <c r="I191" s="151"/>
      <c r="J191" s="151">
        <v>98.221369161868196</v>
      </c>
      <c r="K191" s="151">
        <v>98.221369161868196</v>
      </c>
      <c r="L191" s="151">
        <v>91.3460926811604</v>
      </c>
      <c r="M191" s="108">
        <v>9.9700000000000006</v>
      </c>
      <c r="N191" s="222">
        <v>0</v>
      </c>
      <c r="O191" s="72">
        <v>0</v>
      </c>
      <c r="P191" s="6" t="s">
        <v>872</v>
      </c>
      <c r="Q191" s="6" t="s">
        <v>872</v>
      </c>
      <c r="R191" s="102" t="s">
        <v>97</v>
      </c>
      <c r="S191" s="197">
        <f>PRESSÃO!N191</f>
        <v>4.3605299999999993E-2</v>
      </c>
      <c r="T191" s="197">
        <f>PRESSÃO!O191</f>
        <v>3.2315099999999999E-2</v>
      </c>
      <c r="U191" s="101">
        <v>5</v>
      </c>
      <c r="V191" s="263"/>
      <c r="W191" s="78" t="s">
        <v>872</v>
      </c>
    </row>
    <row r="192" spans="1:23" ht="15" customHeight="1" x14ac:dyDescent="0.2">
      <c r="A192" s="277">
        <v>20</v>
      </c>
      <c r="B192" s="279">
        <v>30</v>
      </c>
      <c r="C192" s="31"/>
      <c r="D192" s="4" t="s">
        <v>298</v>
      </c>
      <c r="E192" s="1" t="s">
        <v>3</v>
      </c>
      <c r="F192" s="293">
        <v>3514403</v>
      </c>
      <c r="G192" s="17">
        <v>488.04</v>
      </c>
      <c r="H192" s="108" t="s">
        <v>137</v>
      </c>
      <c r="I192" s="151"/>
      <c r="J192" s="151">
        <v>100</v>
      </c>
      <c r="K192" s="151">
        <v>100</v>
      </c>
      <c r="L192" s="151">
        <v>81.859982612373415</v>
      </c>
      <c r="M192" s="108">
        <v>9.6999999999999993</v>
      </c>
      <c r="N192" s="222">
        <v>2</v>
      </c>
      <c r="O192" s="72">
        <v>0</v>
      </c>
      <c r="P192" s="6" t="s">
        <v>872</v>
      </c>
      <c r="Q192" s="6" t="s">
        <v>872</v>
      </c>
      <c r="R192" s="102" t="s">
        <v>97</v>
      </c>
      <c r="S192" s="197">
        <f>PRESSÃO!N192</f>
        <v>7.0648999999999998E-3</v>
      </c>
      <c r="T192" s="197">
        <f>PRESSÃO!O192</f>
        <v>0.2285317</v>
      </c>
      <c r="U192" s="101">
        <v>10</v>
      </c>
      <c r="V192" s="263"/>
      <c r="W192" s="78" t="s">
        <v>872</v>
      </c>
    </row>
    <row r="193" spans="1:23" ht="15" customHeight="1" x14ac:dyDescent="0.2">
      <c r="A193" s="277">
        <v>17</v>
      </c>
      <c r="B193" s="279">
        <v>30</v>
      </c>
      <c r="C193" s="31"/>
      <c r="D193" s="4" t="s">
        <v>299</v>
      </c>
      <c r="E193" s="1" t="s">
        <v>7</v>
      </c>
      <c r="F193" s="293">
        <v>3514502</v>
      </c>
      <c r="G193" s="17">
        <v>264.27999999999997</v>
      </c>
      <c r="H193" s="108" t="s">
        <v>137</v>
      </c>
      <c r="I193" s="151"/>
      <c r="J193" s="151">
        <v>97.499547019387563</v>
      </c>
      <c r="K193" s="151">
        <v>97.499547019387549</v>
      </c>
      <c r="L193" s="151">
        <v>77.999857495747008</v>
      </c>
      <c r="M193" s="108">
        <v>8.33</v>
      </c>
      <c r="N193" s="222">
        <v>0</v>
      </c>
      <c r="O193" s="72">
        <v>0</v>
      </c>
      <c r="P193" s="6" t="s">
        <v>872</v>
      </c>
      <c r="Q193" s="6" t="s">
        <v>872</v>
      </c>
      <c r="R193" s="102" t="s">
        <v>97</v>
      </c>
      <c r="S193" s="197">
        <f>PRESSÃO!N193</f>
        <v>5.7647900000000002E-2</v>
      </c>
      <c r="T193" s="197">
        <f>PRESSÃO!O193</f>
        <v>8.0821999999999995E-3</v>
      </c>
      <c r="U193" s="101">
        <v>2</v>
      </c>
      <c r="V193" s="263"/>
      <c r="W193" s="78" t="s">
        <v>872</v>
      </c>
    </row>
    <row r="194" spans="1:23" ht="15" customHeight="1" x14ac:dyDescent="0.2">
      <c r="A194" s="277">
        <v>9</v>
      </c>
      <c r="B194" s="279">
        <v>30</v>
      </c>
      <c r="C194" s="31"/>
      <c r="D194" s="4" t="s">
        <v>300</v>
      </c>
      <c r="E194" s="1" t="s">
        <v>18</v>
      </c>
      <c r="F194" s="293">
        <v>3514601</v>
      </c>
      <c r="G194" s="17">
        <v>110.87</v>
      </c>
      <c r="H194" s="108" t="s">
        <v>137</v>
      </c>
      <c r="I194" s="151"/>
      <c r="J194" s="151">
        <v>100</v>
      </c>
      <c r="K194" s="151">
        <v>100</v>
      </c>
      <c r="L194" s="151">
        <v>83</v>
      </c>
      <c r="M194" s="108">
        <v>10</v>
      </c>
      <c r="N194" s="222">
        <v>0</v>
      </c>
      <c r="O194" s="72">
        <v>0</v>
      </c>
      <c r="P194" s="6" t="s">
        <v>872</v>
      </c>
      <c r="Q194" s="6" t="s">
        <v>872</v>
      </c>
      <c r="R194" s="102" t="s">
        <v>97</v>
      </c>
      <c r="S194" s="197">
        <f>PRESSÃO!N194</f>
        <v>0</v>
      </c>
      <c r="T194" s="197">
        <f>PRESSÃO!O194</f>
        <v>1.51337E-2</v>
      </c>
      <c r="U194" s="101">
        <v>1</v>
      </c>
      <c r="V194" s="263"/>
      <c r="W194" s="78" t="s">
        <v>872</v>
      </c>
    </row>
    <row r="195" spans="1:23" ht="15" customHeight="1" x14ac:dyDescent="0.2">
      <c r="A195" s="277">
        <v>17</v>
      </c>
      <c r="B195" s="279">
        <v>30</v>
      </c>
      <c r="C195" s="31"/>
      <c r="D195" s="4" t="s">
        <v>301</v>
      </c>
      <c r="E195" s="1" t="s">
        <v>7</v>
      </c>
      <c r="F195" s="293">
        <v>3514700</v>
      </c>
      <c r="G195" s="17">
        <v>514.59</v>
      </c>
      <c r="H195" s="108" t="s">
        <v>137</v>
      </c>
      <c r="I195" s="151"/>
      <c r="J195" s="151">
        <v>100</v>
      </c>
      <c r="K195" s="151">
        <v>100</v>
      </c>
      <c r="L195" s="151">
        <v>91</v>
      </c>
      <c r="M195" s="108">
        <v>10</v>
      </c>
      <c r="N195" s="222">
        <v>0</v>
      </c>
      <c r="O195" s="72">
        <v>0</v>
      </c>
      <c r="P195" s="6" t="s">
        <v>872</v>
      </c>
      <c r="Q195" s="6" t="s">
        <v>872</v>
      </c>
      <c r="R195" s="102" t="s">
        <v>97</v>
      </c>
      <c r="S195" s="197">
        <f>PRESSÃO!N195</f>
        <v>2.6006000000000001E-2</v>
      </c>
      <c r="T195" s="197">
        <f>PRESSÃO!O195</f>
        <v>4.6940000000000003E-3</v>
      </c>
      <c r="U195" s="101">
        <v>1</v>
      </c>
      <c r="V195" s="263"/>
      <c r="W195" s="78" t="s">
        <v>872</v>
      </c>
    </row>
    <row r="196" spans="1:23" ht="15" customHeight="1" x14ac:dyDescent="0.2">
      <c r="A196" s="277">
        <v>11</v>
      </c>
      <c r="B196" s="279">
        <v>30</v>
      </c>
      <c r="C196" s="31"/>
      <c r="D196" s="4" t="s">
        <v>302</v>
      </c>
      <c r="E196" s="1" t="s">
        <v>12</v>
      </c>
      <c r="F196" s="293">
        <v>3514809</v>
      </c>
      <c r="G196" s="17">
        <v>1656.73</v>
      </c>
      <c r="H196" s="108" t="s">
        <v>137</v>
      </c>
      <c r="I196" s="151"/>
      <c r="J196" s="151">
        <v>80.606806068060678</v>
      </c>
      <c r="K196" s="151">
        <v>80.364985649856507</v>
      </c>
      <c r="L196" s="151">
        <v>64.437347989748218</v>
      </c>
      <c r="M196" s="108">
        <v>7.38</v>
      </c>
      <c r="N196" s="222">
        <v>0</v>
      </c>
      <c r="O196" s="72">
        <v>0</v>
      </c>
      <c r="P196" s="6" t="s">
        <v>872</v>
      </c>
      <c r="Q196" s="6" t="s">
        <v>872</v>
      </c>
      <c r="R196" s="102" t="s">
        <v>97</v>
      </c>
      <c r="S196" s="197">
        <f>PRESSÃO!N196</f>
        <v>6.6804599999999992E-2</v>
      </c>
      <c r="T196" s="197">
        <f>PRESSÃO!O196</f>
        <v>3.9814999999999998E-3</v>
      </c>
      <c r="U196" s="101">
        <v>30</v>
      </c>
      <c r="V196" s="263"/>
      <c r="W196" s="78" t="s">
        <v>872</v>
      </c>
    </row>
    <row r="197" spans="1:23" ht="15" customHeight="1" x14ac:dyDescent="0.2">
      <c r="A197" s="277">
        <v>5</v>
      </c>
      <c r="B197" s="279">
        <v>30</v>
      </c>
      <c r="C197" s="31"/>
      <c r="D197" s="4" t="s">
        <v>303</v>
      </c>
      <c r="E197" s="1" t="s">
        <v>9</v>
      </c>
      <c r="F197" s="293">
        <v>3514908</v>
      </c>
      <c r="G197" s="17">
        <v>201.47</v>
      </c>
      <c r="H197" s="108" t="s">
        <v>137</v>
      </c>
      <c r="I197" s="151"/>
      <c r="J197" s="151">
        <v>87.191256830601091</v>
      </c>
      <c r="K197" s="151">
        <v>87.191256830601091</v>
      </c>
      <c r="L197" s="151">
        <v>72.054863387978145</v>
      </c>
      <c r="M197" s="108">
        <v>7.69</v>
      </c>
      <c r="N197" s="222">
        <v>0</v>
      </c>
      <c r="O197" s="72">
        <v>0</v>
      </c>
      <c r="P197" s="6" t="s">
        <v>872</v>
      </c>
      <c r="Q197" s="6" t="s">
        <v>872</v>
      </c>
      <c r="R197" s="102" t="s">
        <v>97</v>
      </c>
      <c r="S197" s="197">
        <f>PRESSÃO!N197</f>
        <v>0.13815720000000001</v>
      </c>
      <c r="T197" s="197">
        <f>PRESSÃO!O197</f>
        <v>4.9476300000000001E-2</v>
      </c>
      <c r="U197" s="101">
        <v>4</v>
      </c>
      <c r="V197" s="263"/>
      <c r="W197" s="78" t="s">
        <v>872</v>
      </c>
    </row>
    <row r="198" spans="1:23" ht="15" customHeight="1" x14ac:dyDescent="0.2">
      <c r="A198" s="277">
        <v>16</v>
      </c>
      <c r="B198" s="279">
        <v>30</v>
      </c>
      <c r="C198" s="31"/>
      <c r="D198" s="4" t="s">
        <v>304</v>
      </c>
      <c r="E198" s="1" t="s">
        <v>0</v>
      </c>
      <c r="F198" s="293">
        <v>3514924</v>
      </c>
      <c r="G198" s="17">
        <v>92.71</v>
      </c>
      <c r="H198" s="108" t="s">
        <v>137</v>
      </c>
      <c r="I198" s="151"/>
      <c r="J198" s="151">
        <v>100</v>
      </c>
      <c r="K198" s="151">
        <v>94.999999999999986</v>
      </c>
      <c r="L198" s="151">
        <v>70.299593876913463</v>
      </c>
      <c r="M198" s="108">
        <v>7.69</v>
      </c>
      <c r="N198" s="222">
        <v>0</v>
      </c>
      <c r="O198" s="72">
        <v>0</v>
      </c>
      <c r="P198" s="6" t="s">
        <v>872</v>
      </c>
      <c r="Q198" s="6" t="s">
        <v>872</v>
      </c>
      <c r="R198" s="102" t="s">
        <v>97</v>
      </c>
      <c r="S198" s="197">
        <f>PRESSÃO!N198</f>
        <v>0.27111099999999999</v>
      </c>
      <c r="T198" s="197">
        <f>PRESSÃO!O198</f>
        <v>2.5493100000000001E-2</v>
      </c>
      <c r="U198" s="101">
        <v>0</v>
      </c>
      <c r="V198" s="263"/>
      <c r="W198" s="78" t="s">
        <v>872</v>
      </c>
    </row>
    <row r="199" spans="1:23" ht="15" customHeight="1" x14ac:dyDescent="0.2">
      <c r="A199" s="277">
        <v>15</v>
      </c>
      <c r="B199" s="279">
        <v>30</v>
      </c>
      <c r="C199" s="31"/>
      <c r="D199" s="4" t="s">
        <v>305</v>
      </c>
      <c r="E199" s="1" t="s">
        <v>17</v>
      </c>
      <c r="F199" s="293">
        <v>3514957</v>
      </c>
      <c r="G199" s="17">
        <v>83.7</v>
      </c>
      <c r="H199" s="108" t="s">
        <v>137</v>
      </c>
      <c r="I199" s="151"/>
      <c r="J199" s="151">
        <v>98</v>
      </c>
      <c r="K199" s="151">
        <v>98.000000000000014</v>
      </c>
      <c r="L199" s="151">
        <v>78.398481973434542</v>
      </c>
      <c r="M199" s="108">
        <v>8.27</v>
      </c>
      <c r="N199" s="222">
        <v>0</v>
      </c>
      <c r="O199" s="72">
        <v>0</v>
      </c>
      <c r="P199" s="6" t="s">
        <v>872</v>
      </c>
      <c r="Q199" s="6" t="s">
        <v>872</v>
      </c>
      <c r="R199" s="102" t="s">
        <v>97</v>
      </c>
      <c r="S199" s="197">
        <f>PRESSÃO!N199</f>
        <v>0.18608210000000003</v>
      </c>
      <c r="T199" s="197">
        <f>PRESSÃO!O199</f>
        <v>1.8941E-2</v>
      </c>
      <c r="U199" s="101">
        <v>0</v>
      </c>
      <c r="V199" s="263"/>
      <c r="W199" s="78" t="s">
        <v>872</v>
      </c>
    </row>
    <row r="200" spans="1:23" ht="15" customHeight="1" x14ac:dyDescent="0.2">
      <c r="A200" s="277">
        <v>6</v>
      </c>
      <c r="B200" s="279">
        <v>30</v>
      </c>
      <c r="C200" s="31"/>
      <c r="D200" s="4" t="s">
        <v>306</v>
      </c>
      <c r="E200" s="1" t="s">
        <v>16</v>
      </c>
      <c r="F200" s="293">
        <v>3515004</v>
      </c>
      <c r="G200" s="17">
        <v>70.08</v>
      </c>
      <c r="H200" s="108" t="s">
        <v>137</v>
      </c>
      <c r="I200" s="151"/>
      <c r="J200" s="151">
        <v>65.552103157649427</v>
      </c>
      <c r="K200" s="151">
        <v>36.053656736707183</v>
      </c>
      <c r="L200" s="151">
        <v>28.842938561489362</v>
      </c>
      <c r="M200" s="108">
        <v>3.68</v>
      </c>
      <c r="N200" s="222">
        <v>2</v>
      </c>
      <c r="O200" s="72">
        <v>0</v>
      </c>
      <c r="P200" s="6" t="s">
        <v>872</v>
      </c>
      <c r="Q200" s="6" t="s">
        <v>872</v>
      </c>
      <c r="R200" s="102" t="s">
        <v>97</v>
      </c>
      <c r="S200" s="197">
        <f>PRESSÃO!N200</f>
        <v>0.1050263</v>
      </c>
      <c r="T200" s="197">
        <f>PRESSÃO!O200</f>
        <v>8.0113899999999974E-2</v>
      </c>
      <c r="U200" s="101">
        <v>90</v>
      </c>
      <c r="V200" s="263"/>
      <c r="W200" s="78" t="s">
        <v>872</v>
      </c>
    </row>
    <row r="201" spans="1:23" ht="15" customHeight="1" x14ac:dyDescent="0.2">
      <c r="A201" s="277">
        <v>6</v>
      </c>
      <c r="B201" s="279">
        <v>30</v>
      </c>
      <c r="C201" s="31"/>
      <c r="D201" s="4" t="s">
        <v>307</v>
      </c>
      <c r="E201" s="1" t="s">
        <v>16</v>
      </c>
      <c r="F201" s="293">
        <v>3515103</v>
      </c>
      <c r="G201" s="17">
        <v>155.04</v>
      </c>
      <c r="H201" s="108" t="s">
        <v>137</v>
      </c>
      <c r="I201" s="151"/>
      <c r="J201" s="151">
        <v>36.251172974663746</v>
      </c>
      <c r="K201" s="151">
        <v>36.251172974663746</v>
      </c>
      <c r="L201" s="151">
        <v>30.559872580604946</v>
      </c>
      <c r="M201" s="108">
        <v>4.53</v>
      </c>
      <c r="N201" s="222">
        <v>1</v>
      </c>
      <c r="O201" s="72">
        <v>0</v>
      </c>
      <c r="P201" s="6" t="s">
        <v>872</v>
      </c>
      <c r="Q201" s="6" t="s">
        <v>872</v>
      </c>
      <c r="R201" s="102" t="s">
        <v>97</v>
      </c>
      <c r="S201" s="197">
        <f>PRESSÃO!N201</f>
        <v>4.6299999999999998E-4</v>
      </c>
      <c r="T201" s="197">
        <f>PRESSÃO!O201</f>
        <v>8.5221600000000008E-2</v>
      </c>
      <c r="U201" s="101">
        <v>5</v>
      </c>
      <c r="V201" s="263"/>
      <c r="W201" s="78" t="s">
        <v>872</v>
      </c>
    </row>
    <row r="202" spans="1:23" ht="15" customHeight="1" x14ac:dyDescent="0.2">
      <c r="A202" s="277">
        <v>21</v>
      </c>
      <c r="B202" s="279">
        <v>30</v>
      </c>
      <c r="C202" s="31"/>
      <c r="D202" s="4" t="s">
        <v>308</v>
      </c>
      <c r="E202" s="1" t="s">
        <v>4</v>
      </c>
      <c r="F202" s="293">
        <v>3515129</v>
      </c>
      <c r="G202" s="17">
        <v>223.31</v>
      </c>
      <c r="H202" s="108" t="s">
        <v>137</v>
      </c>
      <c r="I202" s="151"/>
      <c r="J202" s="151">
        <v>98.16653934300993</v>
      </c>
      <c r="K202" s="151">
        <v>98.16653934300993</v>
      </c>
      <c r="L202" s="151">
        <v>86.385218158499683</v>
      </c>
      <c r="M202" s="108">
        <v>9.9700000000000006</v>
      </c>
      <c r="N202" s="222">
        <v>0</v>
      </c>
      <c r="O202" s="72">
        <v>0</v>
      </c>
      <c r="P202" s="6" t="s">
        <v>872</v>
      </c>
      <c r="Q202" s="6" t="s">
        <v>872</v>
      </c>
      <c r="R202" s="102" t="s">
        <v>97</v>
      </c>
      <c r="S202" s="197">
        <f>PRESSÃO!N202</f>
        <v>0</v>
      </c>
      <c r="T202" s="197">
        <f>PRESSÃO!O202</f>
        <v>5.5035000000000006E-3</v>
      </c>
      <c r="U202" s="101">
        <v>1</v>
      </c>
      <c r="V202" s="263"/>
      <c r="W202" s="78" t="s">
        <v>872</v>
      </c>
    </row>
    <row r="203" spans="1:23" ht="15" customHeight="1" x14ac:dyDescent="0.2">
      <c r="A203" s="277">
        <v>9</v>
      </c>
      <c r="B203" s="279">
        <v>30</v>
      </c>
      <c r="C203" s="31"/>
      <c r="D203" s="4" t="s">
        <v>309</v>
      </c>
      <c r="E203" s="1" t="s">
        <v>18</v>
      </c>
      <c r="F203" s="293">
        <v>3515152</v>
      </c>
      <c r="G203" s="17">
        <v>109.8</v>
      </c>
      <c r="H203" s="108" t="s">
        <v>137</v>
      </c>
      <c r="I203" s="151"/>
      <c r="J203" s="151">
        <v>100</v>
      </c>
      <c r="K203" s="151">
        <v>100</v>
      </c>
      <c r="L203" s="151">
        <v>90</v>
      </c>
      <c r="M203" s="108">
        <v>10</v>
      </c>
      <c r="N203" s="222">
        <v>0</v>
      </c>
      <c r="O203" s="72">
        <v>0</v>
      </c>
      <c r="P203" s="6" t="s">
        <v>872</v>
      </c>
      <c r="Q203" s="6" t="s">
        <v>872</v>
      </c>
      <c r="R203" s="102" t="s">
        <v>97</v>
      </c>
      <c r="S203" s="197">
        <f>PRESSÃO!N203</f>
        <v>0.15055470000000001</v>
      </c>
      <c r="T203" s="197">
        <f>PRESSÃO!O203</f>
        <v>2.59752E-2</v>
      </c>
      <c r="U203" s="101">
        <v>13</v>
      </c>
      <c r="V203" s="263"/>
      <c r="W203" s="78" t="s">
        <v>872</v>
      </c>
    </row>
    <row r="204" spans="1:23" ht="15" customHeight="1" x14ac:dyDescent="0.2">
      <c r="A204" s="277">
        <v>9</v>
      </c>
      <c r="B204" s="279">
        <v>30</v>
      </c>
      <c r="C204" s="31"/>
      <c r="D204" s="4" t="s">
        <v>310</v>
      </c>
      <c r="E204" s="1" t="s">
        <v>18</v>
      </c>
      <c r="F204" s="293">
        <v>3515186</v>
      </c>
      <c r="G204" s="17">
        <v>390.41</v>
      </c>
      <c r="H204" s="108" t="s">
        <v>137</v>
      </c>
      <c r="I204" s="151"/>
      <c r="J204" s="151">
        <v>94.603581901969008</v>
      </c>
      <c r="K204" s="151">
        <v>94.603581901969008</v>
      </c>
      <c r="L204" s="151">
        <v>80.413046091866036</v>
      </c>
      <c r="M204" s="108">
        <v>9.92</v>
      </c>
      <c r="N204" s="222">
        <v>0</v>
      </c>
      <c r="O204" s="72">
        <v>0</v>
      </c>
      <c r="P204" s="6" t="s">
        <v>872</v>
      </c>
      <c r="Q204" s="6" t="s">
        <v>872</v>
      </c>
      <c r="R204" s="102" t="s">
        <v>97</v>
      </c>
      <c r="S204" s="197">
        <f>PRESSÃO!N204</f>
        <v>8.9693099999999998E-2</v>
      </c>
      <c r="T204" s="197">
        <f>PRESSÃO!O204</f>
        <v>3.7888000000000002E-3</v>
      </c>
      <c r="U204" s="101">
        <v>18</v>
      </c>
      <c r="V204" s="263"/>
      <c r="W204" s="78" t="s">
        <v>872</v>
      </c>
    </row>
    <row r="205" spans="1:23" ht="15" customHeight="1" x14ac:dyDescent="0.2">
      <c r="A205" s="277">
        <v>17</v>
      </c>
      <c r="B205" s="279">
        <v>30</v>
      </c>
      <c r="C205" s="31"/>
      <c r="D205" s="4" t="s">
        <v>311</v>
      </c>
      <c r="E205" s="1" t="s">
        <v>7</v>
      </c>
      <c r="F205" s="293">
        <v>3515194</v>
      </c>
      <c r="G205" s="17">
        <v>191.29</v>
      </c>
      <c r="H205" s="108" t="s">
        <v>137</v>
      </c>
      <c r="I205" s="151"/>
      <c r="J205" s="151">
        <v>93.029835390946502</v>
      </c>
      <c r="K205" s="151">
        <v>93.029835390946516</v>
      </c>
      <c r="L205" s="151">
        <v>77.213406640633451</v>
      </c>
      <c r="M205" s="108">
        <v>8.41</v>
      </c>
      <c r="N205" s="222">
        <v>0</v>
      </c>
      <c r="O205" s="72">
        <v>0</v>
      </c>
      <c r="P205" s="6" t="s">
        <v>872</v>
      </c>
      <c r="Q205" s="6" t="s">
        <v>872</v>
      </c>
      <c r="R205" s="102" t="s">
        <v>97</v>
      </c>
      <c r="S205" s="197">
        <f>PRESSÃO!N205</f>
        <v>0.30379249999999997</v>
      </c>
      <c r="T205" s="197">
        <f>PRESSÃO!O205</f>
        <v>5.9438700000000004E-2</v>
      </c>
      <c r="U205" s="101">
        <v>6</v>
      </c>
      <c r="V205" s="263"/>
      <c r="W205" s="78" t="s">
        <v>872</v>
      </c>
    </row>
    <row r="206" spans="1:23" ht="15" customHeight="1" x14ac:dyDescent="0.2">
      <c r="A206" s="277">
        <v>9</v>
      </c>
      <c r="B206" s="279">
        <v>30</v>
      </c>
      <c r="C206" s="31"/>
      <c r="D206" s="4" t="s">
        <v>312</v>
      </c>
      <c r="E206" s="1" t="s">
        <v>18</v>
      </c>
      <c r="F206" s="293">
        <v>3557303</v>
      </c>
      <c r="G206" s="17">
        <v>73.72</v>
      </c>
      <c r="H206" s="108" t="s">
        <v>137</v>
      </c>
      <c r="I206" s="151"/>
      <c r="J206" s="151">
        <v>100</v>
      </c>
      <c r="K206" s="151">
        <v>0</v>
      </c>
      <c r="L206" s="151">
        <v>0</v>
      </c>
      <c r="M206" s="108">
        <v>1.5</v>
      </c>
      <c r="N206" s="222">
        <v>0</v>
      </c>
      <c r="O206" s="72">
        <v>0</v>
      </c>
      <c r="P206" s="6" t="s">
        <v>872</v>
      </c>
      <c r="Q206" s="6" t="s">
        <v>872</v>
      </c>
      <c r="R206" s="102" t="s">
        <v>97</v>
      </c>
      <c r="S206" s="197">
        <f>PRESSÃO!N206</f>
        <v>7.6191800000000004E-2</v>
      </c>
      <c r="T206" s="197">
        <f>PRESSÃO!O206</f>
        <v>1.32269E-2</v>
      </c>
      <c r="U206" s="101">
        <v>14</v>
      </c>
      <c r="V206" s="263"/>
      <c r="W206" s="78" t="s">
        <v>872</v>
      </c>
    </row>
    <row r="207" spans="1:23" ht="15" customHeight="1" x14ac:dyDescent="0.2">
      <c r="A207" s="277">
        <v>22</v>
      </c>
      <c r="B207" s="279">
        <v>30</v>
      </c>
      <c r="C207" s="31"/>
      <c r="D207" s="4" t="s">
        <v>313</v>
      </c>
      <c r="E207" s="1" t="s">
        <v>5</v>
      </c>
      <c r="F207" s="293">
        <v>3515301</v>
      </c>
      <c r="G207" s="17">
        <v>263.27</v>
      </c>
      <c r="H207" s="108" t="s">
        <v>137</v>
      </c>
      <c r="I207" s="151"/>
      <c r="J207" s="151">
        <v>98.376916140667277</v>
      </c>
      <c r="K207" s="151">
        <v>98.376916140667277</v>
      </c>
      <c r="L207" s="151">
        <v>83.617410872687429</v>
      </c>
      <c r="M207" s="108">
        <v>9.98</v>
      </c>
      <c r="N207" s="222">
        <v>0</v>
      </c>
      <c r="O207" s="72">
        <v>0</v>
      </c>
      <c r="P207" s="6" t="s">
        <v>872</v>
      </c>
      <c r="Q207" s="6" t="s">
        <v>872</v>
      </c>
      <c r="R207" s="102" t="s">
        <v>97</v>
      </c>
      <c r="S207" s="197">
        <f>PRESSÃO!N207</f>
        <v>8.1170000000000005E-4</v>
      </c>
      <c r="T207" s="197">
        <f>PRESSÃO!O207</f>
        <v>4.4305999999999998E-3</v>
      </c>
      <c r="U207" s="101">
        <v>2</v>
      </c>
      <c r="V207" s="263"/>
      <c r="W207" s="78" t="s">
        <v>872</v>
      </c>
    </row>
    <row r="208" spans="1:23" ht="15" customHeight="1" x14ac:dyDescent="0.2">
      <c r="A208" s="277">
        <v>15</v>
      </c>
      <c r="B208" s="279">
        <v>30</v>
      </c>
      <c r="C208" s="31"/>
      <c r="D208" s="4" t="s">
        <v>314</v>
      </c>
      <c r="E208" s="1" t="s">
        <v>17</v>
      </c>
      <c r="F208" s="293">
        <v>3515202</v>
      </c>
      <c r="G208" s="17">
        <v>296.26</v>
      </c>
      <c r="H208" s="108" t="s">
        <v>137</v>
      </c>
      <c r="I208" s="151"/>
      <c r="J208" s="151">
        <v>97.391802808827748</v>
      </c>
      <c r="K208" s="151">
        <v>97.391802808827748</v>
      </c>
      <c r="L208" s="151">
        <v>80.543705137050353</v>
      </c>
      <c r="M208" s="108">
        <v>9.66</v>
      </c>
      <c r="N208" s="222">
        <v>0</v>
      </c>
      <c r="O208" s="72">
        <v>0</v>
      </c>
      <c r="P208" s="6" t="s">
        <v>872</v>
      </c>
      <c r="Q208" s="6" t="s">
        <v>872</v>
      </c>
      <c r="R208" s="102" t="s">
        <v>97</v>
      </c>
      <c r="S208" s="197">
        <f>PRESSÃO!N208</f>
        <v>4.7462400000000002E-2</v>
      </c>
      <c r="T208" s="197">
        <f>PRESSÃO!O208</f>
        <v>1.5409999999999998E-3</v>
      </c>
      <c r="U208" s="101">
        <v>15</v>
      </c>
      <c r="V208" s="263"/>
      <c r="W208" s="78" t="s">
        <v>872</v>
      </c>
    </row>
    <row r="209" spans="1:23" ht="15" customHeight="1" x14ac:dyDescent="0.2">
      <c r="A209" s="277">
        <v>22</v>
      </c>
      <c r="B209" s="279">
        <v>30</v>
      </c>
      <c r="C209" s="31"/>
      <c r="D209" s="4" t="s">
        <v>315</v>
      </c>
      <c r="E209" s="1" t="s">
        <v>5</v>
      </c>
      <c r="F209" s="293">
        <v>3515350</v>
      </c>
      <c r="G209" s="17">
        <v>577.12</v>
      </c>
      <c r="H209" s="108" t="s">
        <v>137</v>
      </c>
      <c r="I209" s="151"/>
      <c r="J209" s="151">
        <v>90.032786885245898</v>
      </c>
      <c r="K209" s="151">
        <v>90.032786885245883</v>
      </c>
      <c r="L209" s="151">
        <v>73.826611423719996</v>
      </c>
      <c r="M209" s="108">
        <v>8.15</v>
      </c>
      <c r="N209" s="222">
        <v>0</v>
      </c>
      <c r="O209" s="72">
        <v>0</v>
      </c>
      <c r="P209" s="6" t="s">
        <v>872</v>
      </c>
      <c r="Q209" s="6" t="s">
        <v>872</v>
      </c>
      <c r="R209" s="102" t="s">
        <v>97</v>
      </c>
      <c r="S209" s="197">
        <f>PRESSÃO!N209</f>
        <v>4.2014000000000001E-3</v>
      </c>
      <c r="T209" s="197">
        <f>PRESSÃO!O209</f>
        <v>0.10023130000000055</v>
      </c>
      <c r="U209" s="101">
        <v>0</v>
      </c>
      <c r="V209" s="263"/>
      <c r="W209" s="78" t="s">
        <v>872</v>
      </c>
    </row>
    <row r="210" spans="1:23" ht="15" customHeight="1" x14ac:dyDescent="0.2">
      <c r="A210" s="277">
        <v>14</v>
      </c>
      <c r="B210" s="279">
        <v>30</v>
      </c>
      <c r="C210" s="31"/>
      <c r="D210" s="4" t="s">
        <v>316</v>
      </c>
      <c r="E210" s="1" t="s">
        <v>8</v>
      </c>
      <c r="F210" s="293">
        <v>3515400</v>
      </c>
      <c r="G210" s="17">
        <v>429.46</v>
      </c>
      <c r="H210" s="108" t="s">
        <v>137</v>
      </c>
      <c r="I210" s="151"/>
      <c r="J210" s="151">
        <v>99.747514596812366</v>
      </c>
      <c r="K210" s="151">
        <v>99.747514596812366</v>
      </c>
      <c r="L210" s="151">
        <v>92.765047470951373</v>
      </c>
      <c r="M210" s="108">
        <v>10</v>
      </c>
      <c r="N210" s="222">
        <v>0</v>
      </c>
      <c r="O210" s="72">
        <v>0</v>
      </c>
      <c r="P210" s="6" t="s">
        <v>872</v>
      </c>
      <c r="Q210" s="6" t="s">
        <v>872</v>
      </c>
      <c r="R210" s="102" t="s">
        <v>97</v>
      </c>
      <c r="S210" s="197">
        <f>PRESSÃO!N210</f>
        <v>2.31944E-2</v>
      </c>
      <c r="T210" s="197">
        <f>PRESSÃO!O210</f>
        <v>1.3348999999999998E-3</v>
      </c>
      <c r="U210" s="101">
        <v>0</v>
      </c>
      <c r="V210" s="263"/>
      <c r="W210" s="78" t="s">
        <v>872</v>
      </c>
    </row>
    <row r="211" spans="1:23" ht="15" customHeight="1" x14ac:dyDescent="0.2">
      <c r="A211" s="277">
        <v>15</v>
      </c>
      <c r="B211" s="279">
        <v>30</v>
      </c>
      <c r="C211" s="31"/>
      <c r="D211" s="4" t="s">
        <v>317</v>
      </c>
      <c r="E211" s="1" t="s">
        <v>17</v>
      </c>
      <c r="F211" s="293">
        <v>3515608</v>
      </c>
      <c r="G211" s="17">
        <v>170.11</v>
      </c>
      <c r="H211" s="108" t="s">
        <v>137</v>
      </c>
      <c r="I211" s="151"/>
      <c r="J211" s="151">
        <v>99.328449328449324</v>
      </c>
      <c r="K211" s="151">
        <v>99.328449328449324</v>
      </c>
      <c r="L211" s="151">
        <v>79.463170700157832</v>
      </c>
      <c r="M211" s="108">
        <v>8.66</v>
      </c>
      <c r="N211" s="222">
        <v>0</v>
      </c>
      <c r="O211" s="72">
        <v>0</v>
      </c>
      <c r="P211" s="6" t="s">
        <v>872</v>
      </c>
      <c r="Q211" s="6" t="s">
        <v>872</v>
      </c>
      <c r="R211" s="102" t="s">
        <v>97</v>
      </c>
      <c r="S211" s="197">
        <f>PRESSÃO!N211</f>
        <v>8.7388999999999991E-3</v>
      </c>
      <c r="T211" s="197">
        <f>PRESSÃO!O211</f>
        <v>3.4663300000000001E-2</v>
      </c>
      <c r="U211" s="101">
        <v>10</v>
      </c>
      <c r="V211" s="263"/>
      <c r="W211" s="78" t="s">
        <v>872</v>
      </c>
    </row>
    <row r="212" spans="1:23" ht="15" customHeight="1" x14ac:dyDescent="0.2">
      <c r="A212" s="277">
        <v>15</v>
      </c>
      <c r="B212" s="279">
        <v>30</v>
      </c>
      <c r="C212" s="31"/>
      <c r="D212" s="4" t="s">
        <v>318</v>
      </c>
      <c r="E212" s="1" t="s">
        <v>17</v>
      </c>
      <c r="F212" s="293">
        <v>3515509</v>
      </c>
      <c r="G212" s="17">
        <v>549.54999999999995</v>
      </c>
      <c r="H212" s="108" t="s">
        <v>137</v>
      </c>
      <c r="I212" s="151"/>
      <c r="J212" s="151">
        <v>97.191691431985788</v>
      </c>
      <c r="K212" s="151">
        <v>97.191691431985788</v>
      </c>
      <c r="L212" s="151">
        <v>88.444436364418223</v>
      </c>
      <c r="M212" s="108">
        <v>9.66</v>
      </c>
      <c r="N212" s="222">
        <v>3</v>
      </c>
      <c r="O212" s="72">
        <v>0</v>
      </c>
      <c r="P212" s="6" t="s">
        <v>872</v>
      </c>
      <c r="Q212" s="6" t="s">
        <v>872</v>
      </c>
      <c r="R212" s="102" t="s">
        <v>97</v>
      </c>
      <c r="S212" s="197">
        <f>PRESSÃO!N212</f>
        <v>0.22973830000000001</v>
      </c>
      <c r="T212" s="197">
        <f>PRESSÃO!O212</f>
        <v>0.20199159999999988</v>
      </c>
      <c r="U212" s="101">
        <v>55</v>
      </c>
      <c r="V212" s="263"/>
      <c r="W212" s="78" t="s">
        <v>872</v>
      </c>
    </row>
    <row r="213" spans="1:23" ht="15" customHeight="1" x14ac:dyDescent="0.2">
      <c r="A213" s="277">
        <v>17</v>
      </c>
      <c r="B213" s="279">
        <v>30</v>
      </c>
      <c r="C213" s="31"/>
      <c r="D213" s="4" t="s">
        <v>319</v>
      </c>
      <c r="E213" s="1" t="s">
        <v>7</v>
      </c>
      <c r="F213" s="293">
        <v>3515657</v>
      </c>
      <c r="G213" s="17">
        <v>100.3</v>
      </c>
      <c r="H213" s="108" t="s">
        <v>137</v>
      </c>
      <c r="I213" s="151"/>
      <c r="J213" s="151">
        <v>90.064102564102569</v>
      </c>
      <c r="K213" s="151">
        <v>90.064102564102583</v>
      </c>
      <c r="L213" s="151">
        <v>40.540032542220736</v>
      </c>
      <c r="M213" s="108">
        <v>5.49</v>
      </c>
      <c r="N213" s="222">
        <v>0</v>
      </c>
      <c r="O213" s="72">
        <v>0</v>
      </c>
      <c r="P213" s="6" t="s">
        <v>872</v>
      </c>
      <c r="Q213" s="6" t="s">
        <v>872</v>
      </c>
      <c r="R213" s="102" t="s">
        <v>97</v>
      </c>
      <c r="S213" s="197">
        <f>PRESSÃO!N213</f>
        <v>9.9229300000000006E-2</v>
      </c>
      <c r="T213" s="197">
        <f>PRESSÃO!O213</f>
        <v>2.7268000000000001E-3</v>
      </c>
      <c r="U213" s="101">
        <v>2</v>
      </c>
      <c r="V213" s="263"/>
      <c r="W213" s="78" t="s">
        <v>872</v>
      </c>
    </row>
    <row r="214" spans="1:23" ht="15" customHeight="1" x14ac:dyDescent="0.2">
      <c r="A214" s="277">
        <v>6</v>
      </c>
      <c r="B214" s="279">
        <v>30</v>
      </c>
      <c r="C214" s="31"/>
      <c r="D214" s="4" t="s">
        <v>320</v>
      </c>
      <c r="E214" s="1" t="s">
        <v>16</v>
      </c>
      <c r="F214" s="293">
        <v>3515707</v>
      </c>
      <c r="G214" s="17">
        <v>30.07</v>
      </c>
      <c r="H214" s="108" t="s">
        <v>137</v>
      </c>
      <c r="I214" s="151"/>
      <c r="J214" s="151">
        <v>79.196777905638655</v>
      </c>
      <c r="K214" s="151">
        <v>44.350195627157639</v>
      </c>
      <c r="L214" s="151">
        <v>38.141190213148469</v>
      </c>
      <c r="M214" s="108">
        <v>4.71</v>
      </c>
      <c r="N214" s="222">
        <v>0</v>
      </c>
      <c r="O214" s="72">
        <v>0</v>
      </c>
      <c r="P214" s="6" t="s">
        <v>872</v>
      </c>
      <c r="Q214" s="6" t="s">
        <v>872</v>
      </c>
      <c r="R214" s="102" t="s">
        <v>97</v>
      </c>
      <c r="S214" s="197">
        <f>PRESSÃO!N214</f>
        <v>5.2099999999999999E-5</v>
      </c>
      <c r="T214" s="197">
        <f>PRESSÃO!O214</f>
        <v>2.6727999999999995E-3</v>
      </c>
      <c r="U214" s="101">
        <v>63</v>
      </c>
      <c r="V214" s="263"/>
      <c r="W214" s="78" t="s">
        <v>872</v>
      </c>
    </row>
    <row r="215" spans="1:23" ht="15" customHeight="1" x14ac:dyDescent="0.2">
      <c r="A215" s="277">
        <v>21</v>
      </c>
      <c r="B215" s="279">
        <v>30</v>
      </c>
      <c r="C215" s="31"/>
      <c r="D215" s="4" t="s">
        <v>321</v>
      </c>
      <c r="E215" s="1" t="s">
        <v>4</v>
      </c>
      <c r="F215" s="293">
        <v>3515806</v>
      </c>
      <c r="G215" s="17">
        <v>225.12</v>
      </c>
      <c r="H215" s="108" t="s">
        <v>137</v>
      </c>
      <c r="I215" s="151"/>
      <c r="J215" s="151">
        <v>85.089605734767019</v>
      </c>
      <c r="K215" s="151">
        <v>85.089605734767019</v>
      </c>
      <c r="L215" s="151">
        <v>78.28004521048021</v>
      </c>
      <c r="M215" s="108">
        <v>8.36</v>
      </c>
      <c r="N215" s="222">
        <v>0</v>
      </c>
      <c r="O215" s="72">
        <v>0</v>
      </c>
      <c r="P215" s="6" t="s">
        <v>872</v>
      </c>
      <c r="Q215" s="6" t="s">
        <v>872</v>
      </c>
      <c r="R215" s="102" t="s">
        <v>97</v>
      </c>
      <c r="S215" s="197">
        <f>PRESSÃO!N215</f>
        <v>0</v>
      </c>
      <c r="T215" s="197">
        <f>PRESSÃO!O215</f>
        <v>5.7436300000000003E-2</v>
      </c>
      <c r="U215" s="101">
        <v>0</v>
      </c>
      <c r="V215" s="263"/>
      <c r="W215" s="78" t="s">
        <v>872</v>
      </c>
    </row>
    <row r="216" spans="1:23" ht="15" customHeight="1" x14ac:dyDescent="0.2">
      <c r="A216" s="277">
        <v>18</v>
      </c>
      <c r="B216" s="279">
        <v>30</v>
      </c>
      <c r="C216" s="31"/>
      <c r="D216" s="4" t="s">
        <v>322</v>
      </c>
      <c r="E216" s="1" t="s">
        <v>1</v>
      </c>
      <c r="F216" s="293">
        <v>3515905</v>
      </c>
      <c r="G216" s="17">
        <v>203.66</v>
      </c>
      <c r="H216" s="108" t="s">
        <v>137</v>
      </c>
      <c r="I216" s="151"/>
      <c r="J216" s="151">
        <v>98.560263266145625</v>
      </c>
      <c r="K216" s="151">
        <v>98.560263266145625</v>
      </c>
      <c r="L216" s="151">
        <v>73.919901572762967</v>
      </c>
      <c r="M216" s="108">
        <v>8.2799999999999994</v>
      </c>
      <c r="N216" s="222">
        <v>0</v>
      </c>
      <c r="O216" s="72">
        <v>0</v>
      </c>
      <c r="P216" s="6" t="s">
        <v>872</v>
      </c>
      <c r="Q216" s="6" t="s">
        <v>872</v>
      </c>
      <c r="R216" s="102" t="s">
        <v>97</v>
      </c>
      <c r="S216" s="197">
        <f>PRESSÃO!N216</f>
        <v>8.6806000000000001E-3</v>
      </c>
      <c r="T216" s="197">
        <f>PRESSÃO!O216</f>
        <v>9.1392000000000001E-3</v>
      </c>
      <c r="U216" s="101">
        <v>1</v>
      </c>
      <c r="V216" s="263"/>
      <c r="W216" s="78" t="s">
        <v>872</v>
      </c>
    </row>
    <row r="217" spans="1:23" ht="15" customHeight="1" x14ac:dyDescent="0.2">
      <c r="A217" s="277">
        <v>21</v>
      </c>
      <c r="B217" s="279">
        <v>30</v>
      </c>
      <c r="C217" s="31"/>
      <c r="D217" s="4" t="s">
        <v>323</v>
      </c>
      <c r="E217" s="1" t="s">
        <v>4</v>
      </c>
      <c r="F217" s="293">
        <v>3516002</v>
      </c>
      <c r="G217" s="17">
        <v>524.91</v>
      </c>
      <c r="H217" s="108" t="s">
        <v>137</v>
      </c>
      <c r="I217" s="151"/>
      <c r="J217" s="151">
        <v>99.479273024300596</v>
      </c>
      <c r="K217" s="151">
        <v>99.47927302430061</v>
      </c>
      <c r="L217" s="151">
        <v>85.004857754115093</v>
      </c>
      <c r="M217" s="108">
        <v>9.69</v>
      </c>
      <c r="N217" s="222">
        <v>0</v>
      </c>
      <c r="O217" s="72">
        <v>0</v>
      </c>
      <c r="P217" s="6" t="s">
        <v>872</v>
      </c>
      <c r="Q217" s="6" t="s">
        <v>872</v>
      </c>
      <c r="R217" s="102" t="s">
        <v>97</v>
      </c>
      <c r="S217" s="197">
        <f>PRESSÃO!N217</f>
        <v>0</v>
      </c>
      <c r="T217" s="197">
        <f>PRESSÃO!O217</f>
        <v>2.9209400000000003E-2</v>
      </c>
      <c r="U217" s="101">
        <v>6</v>
      </c>
      <c r="V217" s="263"/>
      <c r="W217" s="78" t="s">
        <v>872</v>
      </c>
    </row>
    <row r="218" spans="1:23" ht="15" customHeight="1" x14ac:dyDescent="0.2">
      <c r="A218" s="277">
        <v>17</v>
      </c>
      <c r="B218" s="279">
        <v>30</v>
      </c>
      <c r="C218" s="31"/>
      <c r="D218" s="4" t="s">
        <v>324</v>
      </c>
      <c r="E218" s="1" t="s">
        <v>7</v>
      </c>
      <c r="F218" s="293">
        <v>3516101</v>
      </c>
      <c r="G218" s="17">
        <v>227.36</v>
      </c>
      <c r="H218" s="108" t="s">
        <v>137</v>
      </c>
      <c r="I218" s="151"/>
      <c r="J218" s="151">
        <v>82.971014492753625</v>
      </c>
      <c r="K218" s="151">
        <v>82.971014492753625</v>
      </c>
      <c r="L218" s="151">
        <v>74.673487131586214</v>
      </c>
      <c r="M218" s="108">
        <v>8.1</v>
      </c>
      <c r="N218" s="222">
        <v>0</v>
      </c>
      <c r="O218" s="72">
        <v>1</v>
      </c>
      <c r="P218" s="6" t="s">
        <v>872</v>
      </c>
      <c r="Q218" s="6" t="s">
        <v>872</v>
      </c>
      <c r="R218" s="102" t="s">
        <v>97</v>
      </c>
      <c r="S218" s="197">
        <f>PRESSÃO!N218</f>
        <v>0.1282432</v>
      </c>
      <c r="T218" s="197">
        <f>PRESSÃO!O218</f>
        <v>5.5905E-3</v>
      </c>
      <c r="U218" s="101">
        <v>2</v>
      </c>
      <c r="V218" s="263"/>
      <c r="W218" s="78" t="s">
        <v>872</v>
      </c>
    </row>
    <row r="219" spans="1:23" ht="15" customHeight="1" x14ac:dyDescent="0.2">
      <c r="A219" s="277">
        <v>8</v>
      </c>
      <c r="B219" s="279">
        <v>30</v>
      </c>
      <c r="C219" s="31"/>
      <c r="D219" s="4" t="s">
        <v>325</v>
      </c>
      <c r="E219" s="1" t="s">
        <v>51</v>
      </c>
      <c r="F219" s="293">
        <v>3516200</v>
      </c>
      <c r="G219" s="17">
        <v>607.33000000000004</v>
      </c>
      <c r="H219" s="108" t="s">
        <v>137</v>
      </c>
      <c r="I219" s="151"/>
      <c r="J219" s="151">
        <v>96.944832402234638</v>
      </c>
      <c r="K219" s="151">
        <v>96.944832402234638</v>
      </c>
      <c r="L219" s="151">
        <v>93.367599726803817</v>
      </c>
      <c r="M219" s="108">
        <v>9.9499999999999993</v>
      </c>
      <c r="N219" s="222">
        <v>1</v>
      </c>
      <c r="O219" s="72">
        <v>1</v>
      </c>
      <c r="P219" s="6" t="s">
        <v>872</v>
      </c>
      <c r="Q219" s="6" t="s">
        <v>872</v>
      </c>
      <c r="R219" s="102" t="s">
        <v>97</v>
      </c>
      <c r="S219" s="197">
        <f>PRESSÃO!N219</f>
        <v>0.30110030000000004</v>
      </c>
      <c r="T219" s="197">
        <f>PRESSÃO!O219</f>
        <v>2.4965400000000016E-2</v>
      </c>
      <c r="U219" s="101">
        <v>49</v>
      </c>
      <c r="V219" s="263"/>
      <c r="W219" s="78" t="s">
        <v>872</v>
      </c>
    </row>
    <row r="220" spans="1:23" ht="15" customHeight="1" x14ac:dyDescent="0.2">
      <c r="A220" s="277">
        <v>6</v>
      </c>
      <c r="B220" s="279">
        <v>30</v>
      </c>
      <c r="C220" s="31"/>
      <c r="D220" s="4" t="s">
        <v>326</v>
      </c>
      <c r="E220" s="1" t="s">
        <v>16</v>
      </c>
      <c r="F220" s="293">
        <v>3516309</v>
      </c>
      <c r="G220" s="17">
        <v>49.16</v>
      </c>
      <c r="H220" s="108" t="s">
        <v>137</v>
      </c>
      <c r="I220" s="151"/>
      <c r="J220" s="151">
        <v>37.774162412204291</v>
      </c>
      <c r="K220" s="151">
        <v>0</v>
      </c>
      <c r="L220" s="151">
        <v>0</v>
      </c>
      <c r="M220" s="108">
        <v>0.56999999999999995</v>
      </c>
      <c r="N220" s="222">
        <v>0</v>
      </c>
      <c r="O220" s="72">
        <v>0</v>
      </c>
      <c r="P220" s="6" t="s">
        <v>872</v>
      </c>
      <c r="Q220" s="6" t="s">
        <v>872</v>
      </c>
      <c r="R220" s="102" t="s">
        <v>97</v>
      </c>
      <c r="S220" s="197">
        <f>PRESSÃO!N220</f>
        <v>9.4135999999999994E-3</v>
      </c>
      <c r="T220" s="197">
        <f>PRESSÃO!O220</f>
        <v>1.1018E-3</v>
      </c>
      <c r="U220" s="101">
        <v>68</v>
      </c>
      <c r="V220" s="263"/>
      <c r="W220" s="78" t="s">
        <v>872</v>
      </c>
    </row>
    <row r="221" spans="1:23" ht="15" customHeight="1" x14ac:dyDescent="0.2">
      <c r="A221" s="277">
        <v>6</v>
      </c>
      <c r="B221" s="279">
        <v>30</v>
      </c>
      <c r="C221" s="31"/>
      <c r="D221" s="4" t="s">
        <v>327</v>
      </c>
      <c r="E221" s="1" t="s">
        <v>16</v>
      </c>
      <c r="F221" s="293">
        <v>3516408</v>
      </c>
      <c r="G221" s="17">
        <v>133.93</v>
      </c>
      <c r="H221" s="108" t="s">
        <v>137</v>
      </c>
      <c r="I221" s="151"/>
      <c r="J221" s="151">
        <v>59.424464794711632</v>
      </c>
      <c r="K221" s="151">
        <v>0</v>
      </c>
      <c r="L221" s="151">
        <v>0</v>
      </c>
      <c r="M221" s="108">
        <v>0.89</v>
      </c>
      <c r="N221" s="222">
        <v>0</v>
      </c>
      <c r="O221" s="72">
        <v>0</v>
      </c>
      <c r="P221" s="6" t="s">
        <v>872</v>
      </c>
      <c r="Q221" s="6" t="s">
        <v>872</v>
      </c>
      <c r="R221" s="102" t="s">
        <v>97</v>
      </c>
      <c r="S221" s="197">
        <f>PRESSÃO!N221</f>
        <v>6.4234399999999997E-2</v>
      </c>
      <c r="T221" s="197">
        <f>PRESSÃO!O221</f>
        <v>2.4646600000000005E-2</v>
      </c>
      <c r="U221" s="101">
        <v>117</v>
      </c>
      <c r="V221" s="263"/>
      <c r="W221" s="78" t="s">
        <v>872</v>
      </c>
    </row>
    <row r="222" spans="1:23" ht="15" customHeight="1" x14ac:dyDescent="0.2">
      <c r="A222" s="277">
        <v>20</v>
      </c>
      <c r="B222" s="279">
        <v>30</v>
      </c>
      <c r="C222" s="31"/>
      <c r="D222" s="4" t="s">
        <v>328</v>
      </c>
      <c r="E222" s="1" t="s">
        <v>3</v>
      </c>
      <c r="F222" s="293">
        <v>3516507</v>
      </c>
      <c r="G222" s="17">
        <v>138.53</v>
      </c>
      <c r="H222" s="108" t="s">
        <v>137</v>
      </c>
      <c r="I222" s="151"/>
      <c r="J222" s="151">
        <v>100</v>
      </c>
      <c r="K222" s="151">
        <v>100</v>
      </c>
      <c r="L222" s="151">
        <v>80</v>
      </c>
      <c r="M222" s="108">
        <v>9.5</v>
      </c>
      <c r="N222" s="222">
        <v>0</v>
      </c>
      <c r="O222" s="72">
        <v>0</v>
      </c>
      <c r="P222" s="6" t="s">
        <v>872</v>
      </c>
      <c r="Q222" s="6" t="s">
        <v>872</v>
      </c>
      <c r="R222" s="102" t="s">
        <v>97</v>
      </c>
      <c r="S222" s="197">
        <f>PRESSÃO!N222</f>
        <v>1.49389E-2</v>
      </c>
      <c r="T222" s="197">
        <f>PRESSÃO!O222</f>
        <v>3.0818E-3</v>
      </c>
      <c r="U222" s="101">
        <v>4</v>
      </c>
      <c r="V222" s="263"/>
      <c r="W222" s="78" t="s">
        <v>872</v>
      </c>
    </row>
    <row r="223" spans="1:23" ht="15" customHeight="1" x14ac:dyDescent="0.2">
      <c r="A223" s="277">
        <v>17</v>
      </c>
      <c r="B223" s="279">
        <v>30</v>
      </c>
      <c r="C223" s="31"/>
      <c r="D223" s="4" t="s">
        <v>329</v>
      </c>
      <c r="E223" s="1" t="s">
        <v>7</v>
      </c>
      <c r="F223" s="293">
        <v>3516606</v>
      </c>
      <c r="G223" s="17">
        <v>355.79</v>
      </c>
      <c r="H223" s="108" t="s">
        <v>137</v>
      </c>
      <c r="I223" s="151"/>
      <c r="J223" s="151">
        <v>93.296853625170996</v>
      </c>
      <c r="K223" s="151">
        <v>93.296853625171011</v>
      </c>
      <c r="L223" s="151">
        <v>77.435082566855655</v>
      </c>
      <c r="M223" s="108">
        <v>7.93</v>
      </c>
      <c r="N223" s="222">
        <v>0</v>
      </c>
      <c r="O223" s="72">
        <v>0</v>
      </c>
      <c r="P223" s="6" t="s">
        <v>872</v>
      </c>
      <c r="Q223" s="6" t="s">
        <v>872</v>
      </c>
      <c r="R223" s="102" t="s">
        <v>97</v>
      </c>
      <c r="S223" s="197">
        <f>PRESSÃO!N223</f>
        <v>0.13923469999999999</v>
      </c>
      <c r="T223" s="197">
        <f>PRESSÃO!O223</f>
        <v>5.9301799999999988E-2</v>
      </c>
      <c r="U223" s="101">
        <v>5</v>
      </c>
      <c r="V223" s="263"/>
      <c r="W223" s="78" t="s">
        <v>872</v>
      </c>
    </row>
    <row r="224" spans="1:23" ht="15" customHeight="1" x14ac:dyDescent="0.2">
      <c r="A224" s="277">
        <v>20</v>
      </c>
      <c r="B224" s="279">
        <v>30</v>
      </c>
      <c r="C224" s="31"/>
      <c r="D224" s="4" t="s">
        <v>330</v>
      </c>
      <c r="E224" s="1" t="s">
        <v>3</v>
      </c>
      <c r="F224" s="293">
        <v>3516705</v>
      </c>
      <c r="G224" s="17">
        <v>555.77</v>
      </c>
      <c r="H224" s="108" t="s">
        <v>137</v>
      </c>
      <c r="I224" s="151"/>
      <c r="J224" s="151">
        <v>100</v>
      </c>
      <c r="K224" s="151">
        <v>100</v>
      </c>
      <c r="L224" s="151">
        <v>79.800014813717496</v>
      </c>
      <c r="M224" s="108">
        <v>8.19</v>
      </c>
      <c r="N224" s="222">
        <v>0</v>
      </c>
      <c r="O224" s="72">
        <v>0</v>
      </c>
      <c r="P224" s="6" t="s">
        <v>872</v>
      </c>
      <c r="Q224" s="6" t="s">
        <v>872</v>
      </c>
      <c r="R224" s="102" t="s">
        <v>97</v>
      </c>
      <c r="S224" s="197">
        <f>PRESSÃO!N224</f>
        <v>9.6543000000000004E-2</v>
      </c>
      <c r="T224" s="197">
        <f>PRESSÃO!O224</f>
        <v>4.1451999999999999E-3</v>
      </c>
      <c r="U224" s="101">
        <v>1</v>
      </c>
      <c r="V224" s="263"/>
      <c r="W224" s="78" t="s">
        <v>872</v>
      </c>
    </row>
    <row r="225" spans="1:23" ht="15" customHeight="1" x14ac:dyDescent="0.2">
      <c r="A225" s="277">
        <v>19</v>
      </c>
      <c r="B225" s="279">
        <v>30</v>
      </c>
      <c r="C225" s="31"/>
      <c r="D225" s="4" t="s">
        <v>331</v>
      </c>
      <c r="E225" s="1" t="s">
        <v>2</v>
      </c>
      <c r="F225" s="293">
        <v>3516804</v>
      </c>
      <c r="G225" s="17">
        <v>180.82</v>
      </c>
      <c r="H225" s="108" t="s">
        <v>137</v>
      </c>
      <c r="I225" s="151"/>
      <c r="J225" s="151">
        <v>78.303464755077655</v>
      </c>
      <c r="K225" s="151">
        <v>78.30346475507767</v>
      </c>
      <c r="L225" s="151">
        <v>71.256969934552487</v>
      </c>
      <c r="M225" s="108">
        <v>7.81</v>
      </c>
      <c r="N225" s="222">
        <v>0</v>
      </c>
      <c r="O225" s="72">
        <v>0</v>
      </c>
      <c r="P225" s="6" t="s">
        <v>872</v>
      </c>
      <c r="Q225" s="6" t="s">
        <v>872</v>
      </c>
      <c r="R225" s="102" t="s">
        <v>97</v>
      </c>
      <c r="S225" s="197">
        <f>PRESSÃO!N225</f>
        <v>5.4043200000000007E-2</v>
      </c>
      <c r="T225" s="197">
        <f>PRESSÃO!O225</f>
        <v>8.8887999999999988E-3</v>
      </c>
      <c r="U225" s="101">
        <v>5</v>
      </c>
      <c r="V225" s="263"/>
      <c r="W225" s="78" t="s">
        <v>872</v>
      </c>
    </row>
    <row r="226" spans="1:23" ht="15" customHeight="1" x14ac:dyDescent="0.2">
      <c r="A226" s="277">
        <v>13</v>
      </c>
      <c r="B226" s="279">
        <v>30</v>
      </c>
      <c r="C226" s="31"/>
      <c r="D226" s="4" t="s">
        <v>332</v>
      </c>
      <c r="E226" s="1" t="s">
        <v>10</v>
      </c>
      <c r="F226" s="293">
        <v>3516853</v>
      </c>
      <c r="G226" s="17">
        <v>243.71</v>
      </c>
      <c r="H226" s="108" t="s">
        <v>137</v>
      </c>
      <c r="I226" s="151"/>
      <c r="J226" s="151">
        <v>100</v>
      </c>
      <c r="K226" s="151">
        <v>0</v>
      </c>
      <c r="L226" s="151">
        <v>0</v>
      </c>
      <c r="M226" s="108">
        <v>1.5</v>
      </c>
      <c r="N226" s="222">
        <v>0</v>
      </c>
      <c r="O226" s="72">
        <v>0</v>
      </c>
      <c r="P226" s="6" t="s">
        <v>872</v>
      </c>
      <c r="Q226" s="6" t="s">
        <v>872</v>
      </c>
      <c r="R226" s="102" t="s">
        <v>97</v>
      </c>
      <c r="S226" s="197">
        <f>PRESSÃO!N226</f>
        <v>0.34875010000000001</v>
      </c>
      <c r="T226" s="197">
        <f>PRESSÃO!O226</f>
        <v>0.34088469999999998</v>
      </c>
      <c r="U226" s="101">
        <v>1</v>
      </c>
      <c r="V226" s="263"/>
      <c r="W226" s="78" t="s">
        <v>872</v>
      </c>
    </row>
    <row r="227" spans="1:23" ht="15" customHeight="1" x14ac:dyDescent="0.2">
      <c r="A227" s="277">
        <v>18</v>
      </c>
      <c r="B227" s="279">
        <v>30</v>
      </c>
      <c r="C227" s="31"/>
      <c r="D227" s="4" t="s">
        <v>333</v>
      </c>
      <c r="E227" s="1" t="s">
        <v>1</v>
      </c>
      <c r="F227" s="293">
        <v>3516903</v>
      </c>
      <c r="G227" s="17">
        <v>493.28</v>
      </c>
      <c r="H227" s="108" t="s">
        <v>137</v>
      </c>
      <c r="I227" s="151"/>
      <c r="J227" s="151">
        <v>97.506448839208943</v>
      </c>
      <c r="K227" s="151">
        <v>97.506448839208943</v>
      </c>
      <c r="L227" s="151">
        <v>87.169827912965374</v>
      </c>
      <c r="M227" s="108">
        <v>9.9600000000000009</v>
      </c>
      <c r="N227" s="222">
        <v>0</v>
      </c>
      <c r="O227" s="72">
        <v>0</v>
      </c>
      <c r="P227" s="6" t="s">
        <v>872</v>
      </c>
      <c r="Q227" s="6" t="s">
        <v>872</v>
      </c>
      <c r="R227" s="102" t="s">
        <v>97</v>
      </c>
      <c r="S227" s="197">
        <f>PRESSÃO!N227</f>
        <v>0.12018519999999999</v>
      </c>
      <c r="T227" s="197">
        <f>PRESSÃO!O227</f>
        <v>9.4316999999999995E-3</v>
      </c>
      <c r="U227" s="101">
        <v>6</v>
      </c>
      <c r="V227" s="263"/>
      <c r="W227" s="78" t="s">
        <v>872</v>
      </c>
    </row>
    <row r="228" spans="1:23" ht="15" customHeight="1" x14ac:dyDescent="0.2">
      <c r="A228" s="277">
        <v>20</v>
      </c>
      <c r="B228" s="279">
        <v>30</v>
      </c>
      <c r="C228" s="31"/>
      <c r="D228" s="4" t="s">
        <v>334</v>
      </c>
      <c r="E228" s="1" t="s">
        <v>3</v>
      </c>
      <c r="F228" s="293">
        <v>3517000</v>
      </c>
      <c r="G228" s="17">
        <v>675.43</v>
      </c>
      <c r="H228" s="108" t="s">
        <v>137</v>
      </c>
      <c r="I228" s="151"/>
      <c r="J228" s="151">
        <v>100</v>
      </c>
      <c r="K228" s="151">
        <v>100</v>
      </c>
      <c r="L228" s="151">
        <v>88</v>
      </c>
      <c r="M228" s="108">
        <v>9.5</v>
      </c>
      <c r="N228" s="222">
        <v>0</v>
      </c>
      <c r="O228" s="72">
        <v>0</v>
      </c>
      <c r="P228" s="6" t="s">
        <v>872</v>
      </c>
      <c r="Q228" s="6" t="s">
        <v>872</v>
      </c>
      <c r="R228" s="102" t="s">
        <v>97</v>
      </c>
      <c r="S228" s="197">
        <f>PRESSÃO!N228</f>
        <v>0.32304200000000005</v>
      </c>
      <c r="T228" s="197">
        <f>PRESSÃO!O228</f>
        <v>2.4015999999999998E-3</v>
      </c>
      <c r="U228" s="101">
        <v>10</v>
      </c>
      <c r="V228" s="263"/>
      <c r="W228" s="78" t="s">
        <v>872</v>
      </c>
    </row>
    <row r="229" spans="1:23" ht="15" customHeight="1" x14ac:dyDescent="0.2">
      <c r="A229" s="277">
        <v>19</v>
      </c>
      <c r="B229" s="279">
        <v>30</v>
      </c>
      <c r="C229" s="31"/>
      <c r="D229" s="4" t="s">
        <v>335</v>
      </c>
      <c r="E229" s="1" t="s">
        <v>2</v>
      </c>
      <c r="F229" s="293">
        <v>3517109</v>
      </c>
      <c r="G229" s="17">
        <v>274.12</v>
      </c>
      <c r="H229" s="108" t="s">
        <v>137</v>
      </c>
      <c r="I229" s="151"/>
      <c r="J229" s="151">
        <v>82.549575070821533</v>
      </c>
      <c r="K229" s="151">
        <v>82.549575070821533</v>
      </c>
      <c r="L229" s="151">
        <v>66.63383038997047</v>
      </c>
      <c r="M229" s="108">
        <v>7.57</v>
      </c>
      <c r="N229" s="222">
        <v>0</v>
      </c>
      <c r="O229" s="72">
        <v>0</v>
      </c>
      <c r="P229" s="6" t="s">
        <v>872</v>
      </c>
      <c r="Q229" s="6" t="s">
        <v>872</v>
      </c>
      <c r="R229" s="102" t="s">
        <v>97</v>
      </c>
      <c r="S229" s="197">
        <f>PRESSÃO!N229</f>
        <v>0.19838489999999998</v>
      </c>
      <c r="T229" s="197">
        <f>PRESSÃO!O229</f>
        <v>7.9957000000000014E-3</v>
      </c>
      <c r="U229" s="101">
        <v>7</v>
      </c>
      <c r="V229" s="263"/>
      <c r="W229" s="78" t="s">
        <v>872</v>
      </c>
    </row>
    <row r="230" spans="1:23" ht="15" customHeight="1" x14ac:dyDescent="0.2">
      <c r="A230" s="277">
        <v>16</v>
      </c>
      <c r="B230" s="279">
        <v>30</v>
      </c>
      <c r="C230" s="31"/>
      <c r="D230" s="4" t="s">
        <v>336</v>
      </c>
      <c r="E230" s="1" t="s">
        <v>0</v>
      </c>
      <c r="F230" s="293">
        <v>3517208</v>
      </c>
      <c r="G230" s="17">
        <v>269.3</v>
      </c>
      <c r="H230" s="108" t="s">
        <v>137</v>
      </c>
      <c r="I230" s="151"/>
      <c r="J230" s="151">
        <v>100</v>
      </c>
      <c r="K230" s="151">
        <v>100</v>
      </c>
      <c r="L230" s="151">
        <v>89</v>
      </c>
      <c r="M230" s="108">
        <v>9.5</v>
      </c>
      <c r="N230" s="222">
        <v>0</v>
      </c>
      <c r="O230" s="72">
        <v>0</v>
      </c>
      <c r="P230" s="6" t="s">
        <v>872</v>
      </c>
      <c r="Q230" s="6" t="s">
        <v>872</v>
      </c>
      <c r="R230" s="102" t="s">
        <v>97</v>
      </c>
      <c r="S230" s="197">
        <f>PRESSÃO!N230</f>
        <v>4.4513899999999995E-2</v>
      </c>
      <c r="T230" s="197">
        <f>PRESSÃO!O230</f>
        <v>6.0392399999999992E-2</v>
      </c>
      <c r="U230" s="101">
        <v>4</v>
      </c>
      <c r="V230" s="263"/>
      <c r="W230" s="78" t="s">
        <v>872</v>
      </c>
    </row>
    <row r="231" spans="1:23" ht="15" customHeight="1" x14ac:dyDescent="0.2">
      <c r="A231" s="277">
        <v>20</v>
      </c>
      <c r="B231" s="279">
        <v>30</v>
      </c>
      <c r="C231" s="31"/>
      <c r="D231" s="4" t="s">
        <v>337</v>
      </c>
      <c r="E231" s="1" t="s">
        <v>3</v>
      </c>
      <c r="F231" s="293">
        <v>3517307</v>
      </c>
      <c r="G231" s="17">
        <v>217.45</v>
      </c>
      <c r="H231" s="108" t="s">
        <v>137</v>
      </c>
      <c r="I231" s="151"/>
      <c r="J231" s="151">
        <v>99</v>
      </c>
      <c r="K231" s="151">
        <v>98.009999999999991</v>
      </c>
      <c r="L231" s="151">
        <v>72.525315315315311</v>
      </c>
      <c r="M231" s="108">
        <v>7.68</v>
      </c>
      <c r="N231" s="222">
        <v>0</v>
      </c>
      <c r="O231" s="72">
        <v>0</v>
      </c>
      <c r="P231" s="6" t="s">
        <v>872</v>
      </c>
      <c r="Q231" s="6" t="s">
        <v>872</v>
      </c>
      <c r="R231" s="102" t="s">
        <v>97</v>
      </c>
      <c r="S231" s="197">
        <f>PRESSÃO!N231</f>
        <v>0.18521989999999999</v>
      </c>
      <c r="T231" s="197">
        <f>PRESSÃO!O231</f>
        <v>1.5270000000000001E-3</v>
      </c>
      <c r="U231" s="101">
        <v>6</v>
      </c>
      <c r="V231" s="263"/>
      <c r="W231" s="78" t="s">
        <v>872</v>
      </c>
    </row>
    <row r="232" spans="1:23" ht="15" customHeight="1" x14ac:dyDescent="0.2">
      <c r="A232" s="277">
        <v>8</v>
      </c>
      <c r="B232" s="279">
        <v>30</v>
      </c>
      <c r="C232" s="31"/>
      <c r="D232" s="4" t="s">
        <v>338</v>
      </c>
      <c r="E232" s="1" t="s">
        <v>51</v>
      </c>
      <c r="F232" s="293">
        <v>3517406</v>
      </c>
      <c r="G232" s="17">
        <v>1258.67</v>
      </c>
      <c r="H232" s="108" t="s">
        <v>137</v>
      </c>
      <c r="I232" s="151"/>
      <c r="J232" s="151">
        <v>100</v>
      </c>
      <c r="K232" s="151">
        <v>100</v>
      </c>
      <c r="L232" s="151">
        <v>45.69989381814414</v>
      </c>
      <c r="M232" s="108">
        <v>6.17</v>
      </c>
      <c r="N232" s="222">
        <v>2</v>
      </c>
      <c r="O232" s="72">
        <v>0</v>
      </c>
      <c r="P232" s="6" t="s">
        <v>872</v>
      </c>
      <c r="Q232" s="6" t="s">
        <v>872</v>
      </c>
      <c r="R232" s="102" t="s">
        <v>97</v>
      </c>
      <c r="S232" s="197">
        <f>PRESSÃO!N232</f>
        <v>0.48936380000000007</v>
      </c>
      <c r="T232" s="197">
        <f>PRESSÃO!O232</f>
        <v>0.22458709999999993</v>
      </c>
      <c r="U232" s="101">
        <v>6</v>
      </c>
      <c r="V232" s="263"/>
      <c r="W232" s="78" t="s">
        <v>872</v>
      </c>
    </row>
    <row r="233" spans="1:23" ht="15" customHeight="1" x14ac:dyDescent="0.2">
      <c r="A233" s="277">
        <v>15</v>
      </c>
      <c r="B233" s="279">
        <v>30</v>
      </c>
      <c r="C233" s="31"/>
      <c r="D233" s="4" t="s">
        <v>339</v>
      </c>
      <c r="E233" s="1" t="s">
        <v>17</v>
      </c>
      <c r="F233" s="293">
        <v>3517505</v>
      </c>
      <c r="G233" s="17">
        <v>325.02999999999997</v>
      </c>
      <c r="H233" s="108" t="s">
        <v>137</v>
      </c>
      <c r="I233" s="151"/>
      <c r="J233" s="151">
        <v>87</v>
      </c>
      <c r="K233" s="151">
        <v>87.000000000000014</v>
      </c>
      <c r="L233" s="151">
        <v>63.510255127563788</v>
      </c>
      <c r="M233" s="108">
        <v>7.43</v>
      </c>
      <c r="N233" s="222">
        <v>0</v>
      </c>
      <c r="O233" s="72">
        <v>0</v>
      </c>
      <c r="P233" s="6" t="s">
        <v>872</v>
      </c>
      <c r="Q233" s="6" t="s">
        <v>872</v>
      </c>
      <c r="R233" s="102" t="s">
        <v>97</v>
      </c>
      <c r="S233" s="197">
        <f>PRESSÃO!N233</f>
        <v>5.6796800000000001E-2</v>
      </c>
      <c r="T233" s="197">
        <f>PRESSÃO!O233</f>
        <v>0.16897709999999996</v>
      </c>
      <c r="U233" s="101">
        <v>18</v>
      </c>
      <c r="V233" s="263"/>
      <c r="W233" s="78" t="s">
        <v>872</v>
      </c>
    </row>
    <row r="234" spans="1:23" ht="15" customHeight="1" x14ac:dyDescent="0.2">
      <c r="A234" s="277">
        <v>14</v>
      </c>
      <c r="B234" s="279">
        <v>30</v>
      </c>
      <c r="C234" s="31"/>
      <c r="D234" s="4" t="s">
        <v>340</v>
      </c>
      <c r="E234" s="1" t="s">
        <v>8</v>
      </c>
      <c r="F234" s="293">
        <v>3517604</v>
      </c>
      <c r="G234" s="17">
        <v>407.62</v>
      </c>
      <c r="H234" s="108" t="s">
        <v>137</v>
      </c>
      <c r="I234" s="151"/>
      <c r="J234" s="151">
        <v>72.382646777063087</v>
      </c>
      <c r="K234" s="151">
        <v>65.795825920350353</v>
      </c>
      <c r="L234" s="151">
        <v>63.163907747448569</v>
      </c>
      <c r="M234" s="108">
        <v>6.85</v>
      </c>
      <c r="N234" s="222">
        <v>0</v>
      </c>
      <c r="O234" s="72">
        <v>2</v>
      </c>
      <c r="P234" s="6" t="s">
        <v>872</v>
      </c>
      <c r="Q234" s="6" t="s">
        <v>872</v>
      </c>
      <c r="R234" s="102" t="s">
        <v>97</v>
      </c>
      <c r="S234" s="197">
        <f>PRESSÃO!N234</f>
        <v>4.7503700000000017E-2</v>
      </c>
      <c r="T234" s="197">
        <f>PRESSÃO!O234</f>
        <v>7.9351999999999999E-3</v>
      </c>
      <c r="U234" s="101">
        <v>12</v>
      </c>
      <c r="V234" s="263"/>
      <c r="W234" s="78" t="s">
        <v>872</v>
      </c>
    </row>
    <row r="235" spans="1:23" ht="15" customHeight="1" x14ac:dyDescent="0.2">
      <c r="A235" s="277">
        <v>8</v>
      </c>
      <c r="B235" s="279">
        <v>30</v>
      </c>
      <c r="C235" s="31"/>
      <c r="D235" s="4" t="s">
        <v>341</v>
      </c>
      <c r="E235" s="1" t="s">
        <v>51</v>
      </c>
      <c r="F235" s="293">
        <v>3517703</v>
      </c>
      <c r="G235" s="17">
        <v>362.62</v>
      </c>
      <c r="H235" s="108" t="s">
        <v>137</v>
      </c>
      <c r="I235" s="151"/>
      <c r="J235" s="151">
        <v>100</v>
      </c>
      <c r="K235" s="151">
        <v>100</v>
      </c>
      <c r="L235" s="151">
        <v>57.069024894224142</v>
      </c>
      <c r="M235" s="108">
        <v>6.91</v>
      </c>
      <c r="N235" s="222">
        <v>2</v>
      </c>
      <c r="O235" s="72">
        <v>0</v>
      </c>
      <c r="P235" s="6" t="s">
        <v>872</v>
      </c>
      <c r="Q235" s="6" t="s">
        <v>872</v>
      </c>
      <c r="R235" s="102" t="s">
        <v>97</v>
      </c>
      <c r="S235" s="197">
        <f>PRESSÃO!N235</f>
        <v>3.3871100000000001E-2</v>
      </c>
      <c r="T235" s="197">
        <f>PRESSÃO!O235</f>
        <v>9.1539599999999999E-2</v>
      </c>
      <c r="U235" s="101">
        <v>7</v>
      </c>
      <c r="V235" s="263"/>
      <c r="W235" s="78" t="s">
        <v>872</v>
      </c>
    </row>
    <row r="236" spans="1:23" ht="15" customHeight="1" x14ac:dyDescent="0.2">
      <c r="A236" s="277">
        <v>19</v>
      </c>
      <c r="B236" s="279">
        <v>30</v>
      </c>
      <c r="C236" s="31"/>
      <c r="D236" s="4" t="s">
        <v>342</v>
      </c>
      <c r="E236" s="1" t="s">
        <v>2</v>
      </c>
      <c r="F236" s="293">
        <v>3517802</v>
      </c>
      <c r="G236" s="17">
        <v>568.4</v>
      </c>
      <c r="H236" s="108" t="s">
        <v>137</v>
      </c>
      <c r="I236" s="151"/>
      <c r="J236" s="151">
        <v>78.900000000000006</v>
      </c>
      <c r="K236" s="151">
        <v>78.90000000000002</v>
      </c>
      <c r="L236" s="151">
        <v>62.961334129234451</v>
      </c>
      <c r="M236" s="108">
        <v>7.28</v>
      </c>
      <c r="N236" s="222">
        <v>0</v>
      </c>
      <c r="O236" s="72">
        <v>0</v>
      </c>
      <c r="P236" s="6" t="s">
        <v>872</v>
      </c>
      <c r="Q236" s="6" t="s">
        <v>872</v>
      </c>
      <c r="R236" s="102" t="s">
        <v>97</v>
      </c>
      <c r="S236" s="197">
        <f>PRESSÃO!N236</f>
        <v>0</v>
      </c>
      <c r="T236" s="197">
        <f>PRESSÃO!O236</f>
        <v>1.5080000000000002E-3</v>
      </c>
      <c r="U236" s="101">
        <v>4</v>
      </c>
      <c r="V236" s="263"/>
      <c r="W236" s="78" t="s">
        <v>872</v>
      </c>
    </row>
    <row r="237" spans="1:23" ht="15" customHeight="1" x14ac:dyDescent="0.2">
      <c r="A237" s="277">
        <v>12</v>
      </c>
      <c r="B237" s="279">
        <v>30</v>
      </c>
      <c r="C237" s="31"/>
      <c r="D237" s="4" t="s">
        <v>343</v>
      </c>
      <c r="E237" s="1" t="s">
        <v>11</v>
      </c>
      <c r="F237" s="293">
        <v>3517901</v>
      </c>
      <c r="G237" s="17">
        <v>638.82000000000005</v>
      </c>
      <c r="H237" s="108" t="s">
        <v>137</v>
      </c>
      <c r="I237" s="151"/>
      <c r="J237" s="151">
        <v>100</v>
      </c>
      <c r="K237" s="151">
        <v>100</v>
      </c>
      <c r="L237" s="151">
        <v>97</v>
      </c>
      <c r="M237" s="108">
        <v>10</v>
      </c>
      <c r="N237" s="222">
        <v>0</v>
      </c>
      <c r="O237" s="72">
        <v>0</v>
      </c>
      <c r="P237" s="6" t="s">
        <v>872</v>
      </c>
      <c r="Q237" s="6" t="s">
        <v>872</v>
      </c>
      <c r="R237" s="102" t="s">
        <v>97</v>
      </c>
      <c r="S237" s="197">
        <f>PRESSÃO!N237</f>
        <v>0.22737399999999997</v>
      </c>
      <c r="T237" s="197">
        <f>PRESSÃO!O237</f>
        <v>2.7917000000000001E-2</v>
      </c>
      <c r="U237" s="101">
        <v>1</v>
      </c>
      <c r="V237" s="263"/>
      <c r="W237" s="78" t="s">
        <v>872</v>
      </c>
    </row>
    <row r="238" spans="1:23" ht="15" customHeight="1" x14ac:dyDescent="0.2">
      <c r="A238" s="277">
        <v>15</v>
      </c>
      <c r="B238" s="279">
        <v>30</v>
      </c>
      <c r="C238" s="31"/>
      <c r="D238" s="4" t="s">
        <v>344</v>
      </c>
      <c r="E238" s="1" t="s">
        <v>17</v>
      </c>
      <c r="F238" s="293">
        <v>3518008</v>
      </c>
      <c r="G238" s="17">
        <v>84.53</v>
      </c>
      <c r="H238" s="108" t="s">
        <v>137</v>
      </c>
      <c r="I238" s="151"/>
      <c r="J238" s="151">
        <v>93.456861609727852</v>
      </c>
      <c r="K238" s="151">
        <v>93.456861609727852</v>
      </c>
      <c r="L238" s="151">
        <v>84.109647203425098</v>
      </c>
      <c r="M238" s="108">
        <v>9.9</v>
      </c>
      <c r="N238" s="222">
        <v>0</v>
      </c>
      <c r="O238" s="72">
        <v>0</v>
      </c>
      <c r="P238" s="6" t="s">
        <v>872</v>
      </c>
      <c r="Q238" s="6" t="s">
        <v>872</v>
      </c>
      <c r="R238" s="102" t="s">
        <v>97</v>
      </c>
      <c r="S238" s="197">
        <f>PRESSÃO!N238</f>
        <v>2.59098E-2</v>
      </c>
      <c r="T238" s="197">
        <f>PRESSÃO!O238</f>
        <v>2.3690100000000002E-2</v>
      </c>
      <c r="U238" s="101">
        <v>1</v>
      </c>
      <c r="V238" s="263"/>
      <c r="W238" s="78" t="s">
        <v>872</v>
      </c>
    </row>
    <row r="239" spans="1:23" ht="15" customHeight="1" x14ac:dyDescent="0.2">
      <c r="A239" s="277">
        <v>16</v>
      </c>
      <c r="B239" s="279">
        <v>30</v>
      </c>
      <c r="C239" s="31"/>
      <c r="D239" s="4" t="s">
        <v>345</v>
      </c>
      <c r="E239" s="1" t="s">
        <v>0</v>
      </c>
      <c r="F239" s="293">
        <v>3518107</v>
      </c>
      <c r="G239" s="17">
        <v>461.8</v>
      </c>
      <c r="H239" s="108" t="s">
        <v>137</v>
      </c>
      <c r="I239" s="151"/>
      <c r="J239" s="151">
        <v>100</v>
      </c>
      <c r="K239" s="151">
        <v>100</v>
      </c>
      <c r="L239" s="151">
        <v>11.999999999999986</v>
      </c>
      <c r="M239" s="108">
        <v>3.78</v>
      </c>
      <c r="N239" s="222">
        <v>0</v>
      </c>
      <c r="O239" s="72">
        <v>0</v>
      </c>
      <c r="P239" s="6" t="s">
        <v>872</v>
      </c>
      <c r="Q239" s="6" t="s">
        <v>872</v>
      </c>
      <c r="R239" s="102" t="s">
        <v>97</v>
      </c>
      <c r="S239" s="197">
        <f>PRESSÃO!N239</f>
        <v>6.3173499999999994E-2</v>
      </c>
      <c r="T239" s="197">
        <f>PRESSÃO!O239</f>
        <v>3.5896200000000003E-2</v>
      </c>
      <c r="U239" s="101">
        <v>5</v>
      </c>
      <c r="V239" s="263"/>
      <c r="W239" s="78" t="s">
        <v>872</v>
      </c>
    </row>
    <row r="240" spans="1:23" ht="15" customHeight="1" x14ac:dyDescent="0.2">
      <c r="A240" s="277">
        <v>19</v>
      </c>
      <c r="B240" s="279">
        <v>30</v>
      </c>
      <c r="C240" s="31"/>
      <c r="D240" s="4" t="s">
        <v>346</v>
      </c>
      <c r="E240" s="1" t="s">
        <v>2</v>
      </c>
      <c r="F240" s="293">
        <v>3518206</v>
      </c>
      <c r="G240" s="17">
        <v>956.58</v>
      </c>
      <c r="H240" s="108" t="s">
        <v>137</v>
      </c>
      <c r="I240" s="151"/>
      <c r="J240" s="151">
        <v>100</v>
      </c>
      <c r="K240" s="151">
        <v>100</v>
      </c>
      <c r="L240" s="151">
        <v>28.890129982380898</v>
      </c>
      <c r="M240" s="108">
        <v>5.08</v>
      </c>
      <c r="N240" s="222">
        <v>0</v>
      </c>
      <c r="O240" s="72">
        <v>0</v>
      </c>
      <c r="P240" s="6" t="s">
        <v>872</v>
      </c>
      <c r="Q240" s="6" t="s">
        <v>872</v>
      </c>
      <c r="R240" s="102" t="s">
        <v>97</v>
      </c>
      <c r="S240" s="197">
        <f>PRESSÃO!N240</f>
        <v>0.14925339999999995</v>
      </c>
      <c r="T240" s="197">
        <f>PRESSÃO!O240</f>
        <v>1.8208599999999998E-2</v>
      </c>
      <c r="U240" s="101">
        <v>4</v>
      </c>
      <c r="V240" s="263"/>
      <c r="W240" s="78" t="s">
        <v>872</v>
      </c>
    </row>
    <row r="241" spans="1:23" ht="15" customHeight="1" x14ac:dyDescent="0.2">
      <c r="A241" s="277">
        <v>2</v>
      </c>
      <c r="B241" s="279">
        <v>30</v>
      </c>
      <c r="C241" s="31"/>
      <c r="D241" s="4" t="s">
        <v>347</v>
      </c>
      <c r="E241" s="1" t="s">
        <v>6</v>
      </c>
      <c r="F241" s="293">
        <v>3518305</v>
      </c>
      <c r="G241" s="17">
        <v>270.5</v>
      </c>
      <c r="H241" s="108" t="s">
        <v>137</v>
      </c>
      <c r="I241" s="151"/>
      <c r="J241" s="151">
        <v>41.13294314381271</v>
      </c>
      <c r="K241" s="151">
        <v>41.13294314381271</v>
      </c>
      <c r="L241" s="151">
        <v>40.02247166369758</v>
      </c>
      <c r="M241" s="108">
        <v>5.22</v>
      </c>
      <c r="N241" s="222">
        <v>0</v>
      </c>
      <c r="O241" s="72">
        <v>0</v>
      </c>
      <c r="P241" s="6" t="s">
        <v>872</v>
      </c>
      <c r="Q241" s="6" t="s">
        <v>872</v>
      </c>
      <c r="R241" s="102" t="s">
        <v>97</v>
      </c>
      <c r="S241" s="197">
        <f>PRESSÃO!N241</f>
        <v>4.3748299999999997E-2</v>
      </c>
      <c r="T241" s="197">
        <f>PRESSÃO!O241</f>
        <v>3.9871399999999994E-2</v>
      </c>
      <c r="U241" s="101">
        <v>161</v>
      </c>
      <c r="V241" s="263"/>
      <c r="W241" s="78" t="s">
        <v>872</v>
      </c>
    </row>
    <row r="242" spans="1:23" ht="15" customHeight="1" x14ac:dyDescent="0.2">
      <c r="A242" s="277">
        <v>2</v>
      </c>
      <c r="B242" s="279">
        <v>30</v>
      </c>
      <c r="C242" s="31"/>
      <c r="D242" s="4" t="s">
        <v>348</v>
      </c>
      <c r="E242" s="1" t="s">
        <v>6</v>
      </c>
      <c r="F242" s="293">
        <v>3518404</v>
      </c>
      <c r="G242" s="17">
        <v>751.44</v>
      </c>
      <c r="H242" s="108" t="s">
        <v>137</v>
      </c>
      <c r="I242" s="151"/>
      <c r="J242" s="151">
        <v>97</v>
      </c>
      <c r="K242" s="151">
        <v>16.489999999999998</v>
      </c>
      <c r="L242" s="151">
        <v>12.59063201816285</v>
      </c>
      <c r="M242" s="108">
        <v>2.73</v>
      </c>
      <c r="N242" s="222">
        <v>0</v>
      </c>
      <c r="O242" s="72">
        <v>0</v>
      </c>
      <c r="P242" s="6" t="s">
        <v>872</v>
      </c>
      <c r="Q242" s="6" t="s">
        <v>872</v>
      </c>
      <c r="R242" s="102" t="s">
        <v>97</v>
      </c>
      <c r="S242" s="197">
        <f>PRESSÃO!N242</f>
        <v>1.2487693000000002</v>
      </c>
      <c r="T242" s="197">
        <f>PRESSÃO!O242</f>
        <v>5.0745799999999994E-2</v>
      </c>
      <c r="U242" s="101">
        <v>65</v>
      </c>
      <c r="V242" s="263"/>
      <c r="W242" s="78" t="s">
        <v>872</v>
      </c>
    </row>
    <row r="243" spans="1:23" ht="15" customHeight="1" x14ac:dyDescent="0.2">
      <c r="A243" s="277">
        <v>14</v>
      </c>
      <c r="B243" s="279">
        <v>30</v>
      </c>
      <c r="C243" s="31"/>
      <c r="D243" s="4" t="s">
        <v>349</v>
      </c>
      <c r="E243" s="1" t="s">
        <v>8</v>
      </c>
      <c r="F243" s="293">
        <v>3518503</v>
      </c>
      <c r="G243" s="17">
        <v>566.26</v>
      </c>
      <c r="H243" s="108" t="s">
        <v>137</v>
      </c>
      <c r="I243" s="151"/>
      <c r="J243" s="151">
        <v>79.183255602320557</v>
      </c>
      <c r="K243" s="151">
        <v>79.183255602320557</v>
      </c>
      <c r="L243" s="151">
        <v>68.09786889810654</v>
      </c>
      <c r="M243" s="108">
        <v>7.41</v>
      </c>
      <c r="N243" s="222">
        <v>0</v>
      </c>
      <c r="O243" s="72">
        <v>0</v>
      </c>
      <c r="P243" s="6" t="s">
        <v>872</v>
      </c>
      <c r="Q243" s="6" t="s">
        <v>872</v>
      </c>
      <c r="R243" s="102" t="s">
        <v>97</v>
      </c>
      <c r="S243" s="197">
        <f>PRESSÃO!N243</f>
        <v>5.1938999999999999E-2</v>
      </c>
      <c r="T243" s="197">
        <f>PRESSÃO!O243</f>
        <v>1.5980299999999999E-2</v>
      </c>
      <c r="U243" s="101">
        <v>8</v>
      </c>
      <c r="V243" s="263"/>
      <c r="W243" s="78" t="s">
        <v>872</v>
      </c>
    </row>
    <row r="244" spans="1:23" ht="15" customHeight="1" x14ac:dyDescent="0.2">
      <c r="A244" s="277">
        <v>9</v>
      </c>
      <c r="B244" s="279">
        <v>30</v>
      </c>
      <c r="C244" s="31"/>
      <c r="D244" s="4" t="s">
        <v>350</v>
      </c>
      <c r="E244" s="1" t="s">
        <v>18</v>
      </c>
      <c r="F244" s="293">
        <v>3518602</v>
      </c>
      <c r="G244" s="17">
        <v>270.45</v>
      </c>
      <c r="H244" s="108" t="s">
        <v>137</v>
      </c>
      <c r="I244" s="151"/>
      <c r="J244" s="151">
        <v>97.511263095044242</v>
      </c>
      <c r="K244" s="151">
        <v>97.511263095044242</v>
      </c>
      <c r="L244" s="151">
        <v>84.834785550566806</v>
      </c>
      <c r="M244" s="108">
        <v>9.9600000000000009</v>
      </c>
      <c r="N244" s="222">
        <v>0</v>
      </c>
      <c r="O244" s="72">
        <v>0</v>
      </c>
      <c r="P244" s="6" t="s">
        <v>872</v>
      </c>
      <c r="Q244" s="6" t="s">
        <v>872</v>
      </c>
      <c r="R244" s="102" t="s">
        <v>97</v>
      </c>
      <c r="S244" s="197">
        <f>PRESSÃO!N244</f>
        <v>0.33190560000000002</v>
      </c>
      <c r="T244" s="197">
        <f>PRESSÃO!O244</f>
        <v>0.1373336</v>
      </c>
      <c r="U244" s="101">
        <v>9</v>
      </c>
      <c r="V244" s="263"/>
      <c r="W244" s="78" t="s">
        <v>872</v>
      </c>
    </row>
    <row r="245" spans="1:23" ht="15" customHeight="1" x14ac:dyDescent="0.2">
      <c r="A245" s="277">
        <v>7</v>
      </c>
      <c r="B245" s="279">
        <v>30</v>
      </c>
      <c r="C245" s="31"/>
      <c r="D245" s="4" t="s">
        <v>351</v>
      </c>
      <c r="E245" s="1" t="s">
        <v>14</v>
      </c>
      <c r="F245" s="293">
        <v>3518701</v>
      </c>
      <c r="G245" s="17">
        <v>142.59</v>
      </c>
      <c r="H245" s="108" t="s">
        <v>137</v>
      </c>
      <c r="I245" s="151"/>
      <c r="J245" s="151">
        <v>62.025436972251768</v>
      </c>
      <c r="K245" s="151">
        <v>3.7215262183351063</v>
      </c>
      <c r="L245" s="151">
        <v>3.4610151783524685</v>
      </c>
      <c r="M245" s="108">
        <v>1.75</v>
      </c>
      <c r="N245" s="222">
        <v>10</v>
      </c>
      <c r="O245" s="72">
        <v>9</v>
      </c>
      <c r="P245" s="6" t="s">
        <v>872</v>
      </c>
      <c r="Q245" s="6" t="s">
        <v>872</v>
      </c>
      <c r="R245" s="102" t="s">
        <v>97</v>
      </c>
      <c r="S245" s="197">
        <f>PRESSÃO!N245</f>
        <v>2.0469000000000005E-2</v>
      </c>
      <c r="T245" s="197">
        <f>PRESSÃO!O245</f>
        <v>1.5766000000000003E-3</v>
      </c>
      <c r="U245" s="101">
        <v>24</v>
      </c>
      <c r="V245" s="263"/>
      <c r="W245" s="78" t="s">
        <v>872</v>
      </c>
    </row>
    <row r="246" spans="1:23" ht="15" customHeight="1" x14ac:dyDescent="0.2">
      <c r="A246" s="277">
        <v>6</v>
      </c>
      <c r="B246" s="279">
        <v>30</v>
      </c>
      <c r="C246" s="31"/>
      <c r="D246" s="4" t="s">
        <v>352</v>
      </c>
      <c r="E246" s="1" t="s">
        <v>16</v>
      </c>
      <c r="F246" s="293">
        <v>3518800</v>
      </c>
      <c r="G246" s="17">
        <v>318.01</v>
      </c>
      <c r="H246" s="108" t="s">
        <v>137</v>
      </c>
      <c r="I246" s="151"/>
      <c r="J246" s="151">
        <v>87</v>
      </c>
      <c r="K246" s="151">
        <v>28.275000000000006</v>
      </c>
      <c r="L246" s="151">
        <v>27.156181254473353</v>
      </c>
      <c r="M246" s="108">
        <v>4.0599999999999996</v>
      </c>
      <c r="N246" s="222">
        <v>17</v>
      </c>
      <c r="O246" s="72">
        <v>5</v>
      </c>
      <c r="P246" s="6" t="s">
        <v>872</v>
      </c>
      <c r="Q246" s="6" t="s">
        <v>872</v>
      </c>
      <c r="R246" s="102" t="s">
        <v>97</v>
      </c>
      <c r="S246" s="197">
        <f>PRESSÃO!N246</f>
        <v>0.23025709999999999</v>
      </c>
      <c r="T246" s="197">
        <f>PRESSÃO!O246</f>
        <v>0.58180289999999957</v>
      </c>
      <c r="U246" s="101">
        <v>524</v>
      </c>
      <c r="V246" s="263"/>
      <c r="W246" s="78" t="s">
        <v>872</v>
      </c>
    </row>
    <row r="247" spans="1:23" ht="15" customHeight="1" x14ac:dyDescent="0.2">
      <c r="A247" s="277">
        <v>9</v>
      </c>
      <c r="B247" s="279">
        <v>30</v>
      </c>
      <c r="C247" s="31"/>
      <c r="D247" s="4" t="s">
        <v>353</v>
      </c>
      <c r="E247" s="1" t="s">
        <v>18</v>
      </c>
      <c r="F247" s="293">
        <v>3518859</v>
      </c>
      <c r="G247" s="17">
        <v>412.64</v>
      </c>
      <c r="H247" s="108" t="s">
        <v>137</v>
      </c>
      <c r="I247" s="151"/>
      <c r="J247" s="151">
        <v>100</v>
      </c>
      <c r="K247" s="151">
        <v>30</v>
      </c>
      <c r="L247" s="151">
        <v>24.898455949137144</v>
      </c>
      <c r="M247" s="108">
        <v>3.77</v>
      </c>
      <c r="N247" s="222">
        <v>0</v>
      </c>
      <c r="O247" s="72">
        <v>0</v>
      </c>
      <c r="P247" s="6" t="s">
        <v>872</v>
      </c>
      <c r="Q247" s="6" t="s">
        <v>872</v>
      </c>
      <c r="R247" s="102" t="s">
        <v>97</v>
      </c>
      <c r="S247" s="197">
        <f>PRESSÃO!N247</f>
        <v>0.1029612</v>
      </c>
      <c r="T247" s="197">
        <f>PRESSÃO!O247</f>
        <v>2.6023999999999999E-3</v>
      </c>
      <c r="U247" s="101">
        <v>1</v>
      </c>
      <c r="V247" s="263"/>
      <c r="W247" s="78" t="s">
        <v>872</v>
      </c>
    </row>
    <row r="248" spans="1:23" ht="15" customHeight="1" x14ac:dyDescent="0.2">
      <c r="A248" s="277">
        <v>18</v>
      </c>
      <c r="B248" s="279">
        <v>30</v>
      </c>
      <c r="C248" s="31"/>
      <c r="D248" s="4" t="s">
        <v>354</v>
      </c>
      <c r="E248" s="1" t="s">
        <v>1</v>
      </c>
      <c r="F248" s="293">
        <v>3518909</v>
      </c>
      <c r="G248" s="17">
        <v>253.67</v>
      </c>
      <c r="H248" s="108" t="s">
        <v>137</v>
      </c>
      <c r="I248" s="151"/>
      <c r="J248" s="151">
        <v>93.404304559129841</v>
      </c>
      <c r="K248" s="151">
        <v>93.404304559129841</v>
      </c>
      <c r="L248" s="151">
        <v>82.196210744459805</v>
      </c>
      <c r="M248" s="108">
        <v>9.6</v>
      </c>
      <c r="N248" s="222">
        <v>0</v>
      </c>
      <c r="O248" s="72">
        <v>0</v>
      </c>
      <c r="P248" s="6" t="s">
        <v>872</v>
      </c>
      <c r="Q248" s="6" t="s">
        <v>872</v>
      </c>
      <c r="R248" s="102" t="s">
        <v>97</v>
      </c>
      <c r="S248" s="197">
        <f>PRESSÃO!N248</f>
        <v>0</v>
      </c>
      <c r="T248" s="197">
        <f>PRESSÃO!O248</f>
        <v>2.4248E-3</v>
      </c>
      <c r="U248" s="101">
        <v>0</v>
      </c>
      <c r="V248" s="263"/>
      <c r="W248" s="78" t="s">
        <v>872</v>
      </c>
    </row>
    <row r="249" spans="1:23" ht="15" customHeight="1" x14ac:dyDescent="0.2">
      <c r="A249" s="277">
        <v>20</v>
      </c>
      <c r="B249" s="279">
        <v>30</v>
      </c>
      <c r="C249" s="31"/>
      <c r="D249" s="4" t="s">
        <v>355</v>
      </c>
      <c r="E249" s="1" t="s">
        <v>3</v>
      </c>
      <c r="F249" s="293">
        <v>3519006</v>
      </c>
      <c r="G249" s="17">
        <v>365.14</v>
      </c>
      <c r="H249" s="108" t="s">
        <v>137</v>
      </c>
      <c r="I249" s="151"/>
      <c r="J249" s="151">
        <v>80</v>
      </c>
      <c r="K249" s="151">
        <v>80</v>
      </c>
      <c r="L249" s="151">
        <v>63.999529743710319</v>
      </c>
      <c r="M249" s="108">
        <v>6.86</v>
      </c>
      <c r="N249" s="222">
        <v>0</v>
      </c>
      <c r="O249" s="72">
        <v>0</v>
      </c>
      <c r="P249" s="6" t="s">
        <v>872</v>
      </c>
      <c r="Q249" s="6" t="s">
        <v>872</v>
      </c>
      <c r="R249" s="102" t="s">
        <v>97</v>
      </c>
      <c r="S249" s="197">
        <f>PRESSÃO!N249</f>
        <v>3.8540000000000004E-4</v>
      </c>
      <c r="T249" s="197">
        <f>PRESSÃO!O249</f>
        <v>4.5402000000000003E-3</v>
      </c>
      <c r="U249" s="101">
        <v>0</v>
      </c>
      <c r="V249" s="263"/>
      <c r="W249" s="78" t="s">
        <v>872</v>
      </c>
    </row>
    <row r="250" spans="1:23" ht="15" customHeight="1" x14ac:dyDescent="0.2">
      <c r="A250" s="277">
        <v>5</v>
      </c>
      <c r="B250" s="279">
        <v>30</v>
      </c>
      <c r="C250" s="31"/>
      <c r="D250" s="4" t="s">
        <v>356</v>
      </c>
      <c r="E250" s="1" t="s">
        <v>9</v>
      </c>
      <c r="F250" s="293">
        <v>3519055</v>
      </c>
      <c r="G250" s="17">
        <v>64.28</v>
      </c>
      <c r="H250" s="108" t="s">
        <v>137</v>
      </c>
      <c r="I250" s="151"/>
      <c r="J250" s="151">
        <v>100</v>
      </c>
      <c r="K250" s="151">
        <v>100</v>
      </c>
      <c r="L250" s="151">
        <v>74</v>
      </c>
      <c r="M250" s="108">
        <v>8.31</v>
      </c>
      <c r="N250" s="222">
        <v>0</v>
      </c>
      <c r="O250" s="72">
        <v>0</v>
      </c>
      <c r="P250" s="6" t="s">
        <v>872</v>
      </c>
      <c r="Q250" s="6" t="s">
        <v>872</v>
      </c>
      <c r="R250" s="102" t="s">
        <v>97</v>
      </c>
      <c r="S250" s="197">
        <f>PRESSÃO!N250</f>
        <v>4.0655000000000011E-2</v>
      </c>
      <c r="T250" s="197">
        <f>PRESSÃO!O250</f>
        <v>4.5595099999999958E-2</v>
      </c>
      <c r="U250" s="101">
        <v>7</v>
      </c>
      <c r="V250" s="263"/>
      <c r="W250" s="78" t="s">
        <v>872</v>
      </c>
    </row>
    <row r="251" spans="1:23" ht="15" customHeight="1" x14ac:dyDescent="0.2">
      <c r="A251" s="277">
        <v>5</v>
      </c>
      <c r="B251" s="279">
        <v>30</v>
      </c>
      <c r="C251" s="31"/>
      <c r="D251" s="4" t="s">
        <v>357</v>
      </c>
      <c r="E251" s="1" t="s">
        <v>9</v>
      </c>
      <c r="F251" s="293">
        <v>3519071</v>
      </c>
      <c r="G251" s="17">
        <v>62.22</v>
      </c>
      <c r="H251" s="108" t="s">
        <v>137</v>
      </c>
      <c r="I251" s="151"/>
      <c r="J251" s="151">
        <v>86.841735448149223</v>
      </c>
      <c r="K251" s="151">
        <v>86.841735448149223</v>
      </c>
      <c r="L251" s="151">
        <v>78.157574180064543</v>
      </c>
      <c r="M251" s="108">
        <v>8.3800000000000008</v>
      </c>
      <c r="N251" s="222">
        <v>0</v>
      </c>
      <c r="O251" s="72">
        <v>1</v>
      </c>
      <c r="P251" s="6" t="s">
        <v>872</v>
      </c>
      <c r="Q251" s="6" t="s">
        <v>872</v>
      </c>
      <c r="R251" s="102" t="s">
        <v>97</v>
      </c>
      <c r="S251" s="197">
        <f>PRESSÃO!N251</f>
        <v>2.7083600000000006E-2</v>
      </c>
      <c r="T251" s="197">
        <f>PRESSÃO!O251</f>
        <v>7.4962400000000012E-2</v>
      </c>
      <c r="U251" s="101">
        <v>118</v>
      </c>
      <c r="V251" s="263"/>
      <c r="W251" s="78" t="s">
        <v>872</v>
      </c>
    </row>
    <row r="252" spans="1:23" ht="15" customHeight="1" x14ac:dyDescent="0.2">
      <c r="A252" s="277">
        <v>13</v>
      </c>
      <c r="B252" s="279">
        <v>30</v>
      </c>
      <c r="C252" s="31"/>
      <c r="D252" s="4" t="s">
        <v>358</v>
      </c>
      <c r="E252" s="1" t="s">
        <v>10</v>
      </c>
      <c r="F252" s="293">
        <v>3519105</v>
      </c>
      <c r="G252" s="17">
        <v>548.03</v>
      </c>
      <c r="H252" s="108" t="s">
        <v>137</v>
      </c>
      <c r="I252" s="151"/>
      <c r="J252" s="151">
        <v>96.64</v>
      </c>
      <c r="K252" s="151">
        <v>96.639999999999986</v>
      </c>
      <c r="L252" s="151">
        <v>33.823084169567906</v>
      </c>
      <c r="M252" s="108">
        <v>5.15</v>
      </c>
      <c r="N252" s="222">
        <v>0</v>
      </c>
      <c r="O252" s="72">
        <v>0</v>
      </c>
      <c r="P252" s="6" t="s">
        <v>872</v>
      </c>
      <c r="Q252" s="6" t="s">
        <v>872</v>
      </c>
      <c r="R252" s="102" t="s">
        <v>97</v>
      </c>
      <c r="S252" s="197">
        <f>PRESSÃO!N252</f>
        <v>0.22386339999999999</v>
      </c>
      <c r="T252" s="197">
        <f>PRESSÃO!O252</f>
        <v>5.4757300000000002E-2</v>
      </c>
      <c r="U252" s="101">
        <v>18</v>
      </c>
      <c r="V252" s="263"/>
      <c r="W252" s="78" t="s">
        <v>872</v>
      </c>
    </row>
    <row r="253" spans="1:23" ht="15" customHeight="1" x14ac:dyDescent="0.2">
      <c r="A253" s="277">
        <v>20</v>
      </c>
      <c r="B253" s="279">
        <v>30</v>
      </c>
      <c r="C253" s="31"/>
      <c r="D253" s="4" t="s">
        <v>359</v>
      </c>
      <c r="E253" s="1" t="s">
        <v>3</v>
      </c>
      <c r="F253" s="293">
        <v>3519204</v>
      </c>
      <c r="G253" s="17">
        <v>324.02999999999997</v>
      </c>
      <c r="H253" s="108" t="s">
        <v>137</v>
      </c>
      <c r="I253" s="151"/>
      <c r="J253" s="151">
        <v>95.27831094049904</v>
      </c>
      <c r="K253" s="151">
        <v>95.278310940499054</v>
      </c>
      <c r="L253" s="151">
        <v>82.892484168845499</v>
      </c>
      <c r="M253" s="108">
        <v>9.43</v>
      </c>
      <c r="N253" s="222">
        <v>0</v>
      </c>
      <c r="O253" s="72">
        <v>0</v>
      </c>
      <c r="P253" s="6" t="s">
        <v>872</v>
      </c>
      <c r="Q253" s="6" t="s">
        <v>872</v>
      </c>
      <c r="R253" s="102" t="s">
        <v>97</v>
      </c>
      <c r="S253" s="197">
        <f>PRESSÃO!N253</f>
        <v>1.1111000000000001E-3</v>
      </c>
      <c r="T253" s="197">
        <f>PRESSÃO!O253</f>
        <v>5.3750000000000011E-4</v>
      </c>
      <c r="U253" s="101">
        <v>1</v>
      </c>
      <c r="V253" s="263"/>
      <c r="W253" s="78" t="s">
        <v>872</v>
      </c>
    </row>
    <row r="254" spans="1:23" ht="15" customHeight="1" x14ac:dyDescent="0.2">
      <c r="A254" s="277">
        <v>17</v>
      </c>
      <c r="B254" s="279">
        <v>30</v>
      </c>
      <c r="C254" s="31"/>
      <c r="D254" s="4" t="s">
        <v>360</v>
      </c>
      <c r="E254" s="1" t="s">
        <v>7</v>
      </c>
      <c r="F254" s="293">
        <v>3519253</v>
      </c>
      <c r="G254" s="17">
        <v>401.37</v>
      </c>
      <c r="H254" s="108" t="s">
        <v>137</v>
      </c>
      <c r="I254" s="151"/>
      <c r="J254" s="151">
        <v>82.122338627914843</v>
      </c>
      <c r="K254" s="151">
        <v>82.122338627914843</v>
      </c>
      <c r="L254" s="151">
        <v>71.447570741513971</v>
      </c>
      <c r="M254" s="108">
        <v>7.68</v>
      </c>
      <c r="N254" s="222">
        <v>0</v>
      </c>
      <c r="O254" s="72">
        <v>0</v>
      </c>
      <c r="P254" s="6" t="s">
        <v>872</v>
      </c>
      <c r="Q254" s="6" t="s">
        <v>872</v>
      </c>
      <c r="R254" s="102" t="s">
        <v>97</v>
      </c>
      <c r="S254" s="197">
        <f>PRESSÃO!N254</f>
        <v>0.13325770000000001</v>
      </c>
      <c r="T254" s="197">
        <f>PRESSÃO!O254</f>
        <v>1.91512E-2</v>
      </c>
      <c r="U254" s="101">
        <v>7</v>
      </c>
      <c r="V254" s="263"/>
      <c r="W254" s="78" t="s">
        <v>872</v>
      </c>
    </row>
    <row r="255" spans="1:23" ht="15" customHeight="1" x14ac:dyDescent="0.2">
      <c r="A255" s="277">
        <v>13</v>
      </c>
      <c r="B255" s="279">
        <v>30</v>
      </c>
      <c r="C255" s="31"/>
      <c r="D255" s="4" t="s">
        <v>361</v>
      </c>
      <c r="E255" s="1" t="s">
        <v>10</v>
      </c>
      <c r="F255" s="293">
        <v>3519303</v>
      </c>
      <c r="G255" s="17">
        <v>289.54000000000002</v>
      </c>
      <c r="H255" s="108" t="s">
        <v>137</v>
      </c>
      <c r="I255" s="151"/>
      <c r="J255" s="151">
        <v>100</v>
      </c>
      <c r="K255" s="151">
        <v>50</v>
      </c>
      <c r="L255" s="151">
        <v>45.000000000000007</v>
      </c>
      <c r="M255" s="108">
        <v>5.68</v>
      </c>
      <c r="N255" s="222">
        <v>0</v>
      </c>
      <c r="O255" s="72">
        <v>0</v>
      </c>
      <c r="P255" s="6" t="s">
        <v>872</v>
      </c>
      <c r="Q255" s="6" t="s">
        <v>872</v>
      </c>
      <c r="R255" s="102" t="s">
        <v>97</v>
      </c>
      <c r="S255" s="197">
        <f>PRESSÃO!N255</f>
        <v>0.19228050000000002</v>
      </c>
      <c r="T255" s="197">
        <f>PRESSÃO!O255</f>
        <v>1.3991800000000002E-2</v>
      </c>
      <c r="U255" s="101">
        <v>8</v>
      </c>
      <c r="V255" s="263"/>
      <c r="W255" s="78" t="s">
        <v>872</v>
      </c>
    </row>
    <row r="256" spans="1:23" ht="15" customHeight="1" x14ac:dyDescent="0.2">
      <c r="A256" s="277">
        <v>16</v>
      </c>
      <c r="B256" s="279">
        <v>30</v>
      </c>
      <c r="C256" s="31"/>
      <c r="D256" s="4" t="s">
        <v>362</v>
      </c>
      <c r="E256" s="1" t="s">
        <v>0</v>
      </c>
      <c r="F256" s="293">
        <v>3519402</v>
      </c>
      <c r="G256" s="17">
        <v>270.75</v>
      </c>
      <c r="H256" s="108" t="s">
        <v>137</v>
      </c>
      <c r="I256" s="151"/>
      <c r="J256" s="151">
        <v>91.050041778850627</v>
      </c>
      <c r="K256" s="151">
        <v>91.050041778850627</v>
      </c>
      <c r="L256" s="151">
        <v>72.930338772693432</v>
      </c>
      <c r="M256" s="108">
        <v>8.11</v>
      </c>
      <c r="N256" s="222">
        <v>1</v>
      </c>
      <c r="O256" s="72">
        <v>0</v>
      </c>
      <c r="P256" s="6" t="s">
        <v>872</v>
      </c>
      <c r="Q256" s="6" t="s">
        <v>872</v>
      </c>
      <c r="R256" s="102" t="s">
        <v>97</v>
      </c>
      <c r="S256" s="197">
        <f>PRESSÃO!N256</f>
        <v>7.1395E-2</v>
      </c>
      <c r="T256" s="197">
        <f>PRESSÃO!O256</f>
        <v>1.30545E-2</v>
      </c>
      <c r="U256" s="101">
        <v>4</v>
      </c>
      <c r="V256" s="263"/>
      <c r="W256" s="78" t="s">
        <v>872</v>
      </c>
    </row>
    <row r="257" spans="1:23" ht="15" customHeight="1" x14ac:dyDescent="0.2">
      <c r="A257" s="277">
        <v>17</v>
      </c>
      <c r="B257" s="279">
        <v>30</v>
      </c>
      <c r="C257" s="31"/>
      <c r="D257" s="4" t="s">
        <v>363</v>
      </c>
      <c r="E257" s="1" t="s">
        <v>7</v>
      </c>
      <c r="F257" s="293">
        <v>3519501</v>
      </c>
      <c r="G257" s="17">
        <v>228.45</v>
      </c>
      <c r="H257" s="108" t="s">
        <v>137</v>
      </c>
      <c r="I257" s="151"/>
      <c r="J257" s="151">
        <v>98.6</v>
      </c>
      <c r="K257" s="151">
        <v>98.6</v>
      </c>
      <c r="L257" s="151">
        <v>79.864731494920164</v>
      </c>
      <c r="M257" s="108">
        <v>8.67</v>
      </c>
      <c r="N257" s="222">
        <v>0</v>
      </c>
      <c r="O257" s="72">
        <v>0</v>
      </c>
      <c r="P257" s="6" t="s">
        <v>872</v>
      </c>
      <c r="Q257" s="6" t="s">
        <v>872</v>
      </c>
      <c r="R257" s="102" t="s">
        <v>97</v>
      </c>
      <c r="S257" s="197">
        <f>PRESSÃO!N257</f>
        <v>0.19093100000000002</v>
      </c>
      <c r="T257" s="197">
        <f>PRESSÃO!O257</f>
        <v>4.5373000000000002E-3</v>
      </c>
      <c r="U257" s="101">
        <v>0</v>
      </c>
      <c r="V257" s="263"/>
      <c r="W257" s="78" t="s">
        <v>872</v>
      </c>
    </row>
    <row r="258" spans="1:23" ht="15" customHeight="1" x14ac:dyDescent="0.2">
      <c r="A258" s="277">
        <v>13</v>
      </c>
      <c r="B258" s="279">
        <v>30</v>
      </c>
      <c r="C258" s="31"/>
      <c r="D258" s="4" t="s">
        <v>364</v>
      </c>
      <c r="E258" s="1" t="s">
        <v>10</v>
      </c>
      <c r="F258" s="293">
        <v>3519600</v>
      </c>
      <c r="G258" s="17">
        <v>688.68</v>
      </c>
      <c r="H258" s="108" t="s">
        <v>137</v>
      </c>
      <c r="I258" s="151"/>
      <c r="J258" s="151">
        <v>82</v>
      </c>
      <c r="K258" s="151">
        <v>0</v>
      </c>
      <c r="L258" s="151">
        <v>0</v>
      </c>
      <c r="M258" s="108">
        <v>1.23</v>
      </c>
      <c r="N258" s="222">
        <v>0</v>
      </c>
      <c r="O258" s="72">
        <v>1</v>
      </c>
      <c r="P258" s="6" t="s">
        <v>872</v>
      </c>
      <c r="Q258" s="6" t="s">
        <v>872</v>
      </c>
      <c r="R258" s="102" t="s">
        <v>97</v>
      </c>
      <c r="S258" s="197">
        <f>PRESSÃO!N258</f>
        <v>0.18375460000000002</v>
      </c>
      <c r="T258" s="197">
        <f>PRESSÃO!O258</f>
        <v>0.30938019999999999</v>
      </c>
      <c r="U258" s="101">
        <v>8</v>
      </c>
      <c r="V258" s="263"/>
      <c r="W258" s="78" t="s">
        <v>872</v>
      </c>
    </row>
    <row r="259" spans="1:23" ht="15" customHeight="1" x14ac:dyDescent="0.2">
      <c r="A259" s="277">
        <v>10</v>
      </c>
      <c r="B259" s="279">
        <v>30</v>
      </c>
      <c r="C259" s="31"/>
      <c r="D259" s="4" t="s">
        <v>365</v>
      </c>
      <c r="E259" s="1" t="s">
        <v>54</v>
      </c>
      <c r="F259" s="293">
        <v>3519709</v>
      </c>
      <c r="G259" s="17">
        <v>1059.69</v>
      </c>
      <c r="H259" s="108" t="s">
        <v>137</v>
      </c>
      <c r="I259" s="151"/>
      <c r="J259" s="151">
        <v>39.940097341819545</v>
      </c>
      <c r="K259" s="151">
        <v>39.940097341819545</v>
      </c>
      <c r="L259" s="151">
        <v>35.946254840243071</v>
      </c>
      <c r="M259" s="108">
        <v>4.9400000000000004</v>
      </c>
      <c r="N259" s="222">
        <v>0</v>
      </c>
      <c r="O259" s="72">
        <v>0</v>
      </c>
      <c r="P259" s="6" t="s">
        <v>872</v>
      </c>
      <c r="Q259" s="6" t="s">
        <v>872</v>
      </c>
      <c r="R259" s="102" t="s">
        <v>97</v>
      </c>
      <c r="S259" s="197">
        <f>PRESSÃO!N259</f>
        <v>0.28656209999999993</v>
      </c>
      <c r="T259" s="197">
        <f>PRESSÃO!O259</f>
        <v>3.3858799999999994E-2</v>
      </c>
      <c r="U259" s="101">
        <v>158</v>
      </c>
      <c r="V259" s="263"/>
      <c r="W259" s="78" t="s">
        <v>872</v>
      </c>
    </row>
    <row r="260" spans="1:23" ht="15" customHeight="1" x14ac:dyDescent="0.2">
      <c r="A260" s="277">
        <v>12</v>
      </c>
      <c r="B260" s="279">
        <v>30</v>
      </c>
      <c r="C260" s="31"/>
      <c r="D260" s="4" t="s">
        <v>366</v>
      </c>
      <c r="E260" s="1" t="s">
        <v>11</v>
      </c>
      <c r="F260" s="293">
        <v>3519808</v>
      </c>
      <c r="G260" s="17">
        <v>363.13</v>
      </c>
      <c r="H260" s="108" t="s">
        <v>137</v>
      </c>
      <c r="I260" s="151"/>
      <c r="J260" s="151">
        <v>99.761904761904759</v>
      </c>
      <c r="K260" s="151">
        <v>99.761904761904745</v>
      </c>
      <c r="L260" s="151">
        <v>86.791993001453434</v>
      </c>
      <c r="M260" s="108">
        <v>10</v>
      </c>
      <c r="N260" s="222">
        <v>0</v>
      </c>
      <c r="O260" s="72">
        <v>0</v>
      </c>
      <c r="P260" s="6" t="s">
        <v>872</v>
      </c>
      <c r="Q260" s="6" t="s">
        <v>872</v>
      </c>
      <c r="R260" s="102" t="s">
        <v>97</v>
      </c>
      <c r="S260" s="197">
        <f>PRESSÃO!N260</f>
        <v>2.52585E-2</v>
      </c>
      <c r="T260" s="197">
        <f>PRESSÃO!O260</f>
        <v>6.0261999999999998E-3</v>
      </c>
      <c r="U260" s="101">
        <v>0</v>
      </c>
      <c r="V260" s="263"/>
      <c r="W260" s="78" t="s">
        <v>872</v>
      </c>
    </row>
    <row r="261" spans="1:23" ht="15" customHeight="1" x14ac:dyDescent="0.2">
      <c r="A261" s="277">
        <v>22</v>
      </c>
      <c r="B261" s="279">
        <v>30</v>
      </c>
      <c r="C261" s="31"/>
      <c r="D261" s="4" t="s">
        <v>367</v>
      </c>
      <c r="E261" s="1" t="s">
        <v>5</v>
      </c>
      <c r="F261" s="293">
        <v>3519907</v>
      </c>
      <c r="G261" s="17">
        <v>596.07000000000005</v>
      </c>
      <c r="H261" s="108" t="s">
        <v>137</v>
      </c>
      <c r="I261" s="151"/>
      <c r="J261" s="151">
        <v>95</v>
      </c>
      <c r="K261" s="151">
        <v>95</v>
      </c>
      <c r="L261" s="151">
        <v>80.74947662247034</v>
      </c>
      <c r="M261" s="108">
        <v>9.92</v>
      </c>
      <c r="N261" s="222">
        <v>0</v>
      </c>
      <c r="O261" s="72">
        <v>0</v>
      </c>
      <c r="P261" s="6" t="s">
        <v>872</v>
      </c>
      <c r="Q261" s="6" t="s">
        <v>872</v>
      </c>
      <c r="R261" s="102" t="s">
        <v>97</v>
      </c>
      <c r="S261" s="197">
        <f>PRESSÃO!N261</f>
        <v>9.7200000000000004E-5</v>
      </c>
      <c r="T261" s="197">
        <f>PRESSÃO!O261</f>
        <v>4.7549999999999997E-3</v>
      </c>
      <c r="U261" s="101">
        <v>0</v>
      </c>
      <c r="V261" s="263"/>
      <c r="W261" s="78" t="s">
        <v>872</v>
      </c>
    </row>
    <row r="262" spans="1:23" ht="15" customHeight="1" x14ac:dyDescent="0.2">
      <c r="A262" s="277">
        <v>13</v>
      </c>
      <c r="B262" s="279">
        <v>30</v>
      </c>
      <c r="C262" s="31"/>
      <c r="D262" s="4" t="s">
        <v>368</v>
      </c>
      <c r="E262" s="1" t="s">
        <v>10</v>
      </c>
      <c r="F262" s="293">
        <v>3520004</v>
      </c>
      <c r="G262" s="17">
        <v>96.62</v>
      </c>
      <c r="H262" s="108" t="s">
        <v>137</v>
      </c>
      <c r="I262" s="151"/>
      <c r="J262" s="151">
        <v>80</v>
      </c>
      <c r="K262" s="151">
        <v>80</v>
      </c>
      <c r="L262" s="151">
        <v>60.000205052493435</v>
      </c>
      <c r="M262" s="108">
        <v>6.9</v>
      </c>
      <c r="N262" s="222">
        <v>0</v>
      </c>
      <c r="O262" s="72">
        <v>0</v>
      </c>
      <c r="P262" s="6" t="s">
        <v>872</v>
      </c>
      <c r="Q262" s="6" t="s">
        <v>872</v>
      </c>
      <c r="R262" s="102" t="s">
        <v>97</v>
      </c>
      <c r="S262" s="197">
        <f>PRESSÃO!N262</f>
        <v>0.19712169999999998</v>
      </c>
      <c r="T262" s="197">
        <f>PRESSÃO!O262</f>
        <v>3.2409999999999996E-4</v>
      </c>
      <c r="U262" s="101">
        <v>2</v>
      </c>
      <c r="V262" s="263"/>
      <c r="W262" s="78" t="s">
        <v>872</v>
      </c>
    </row>
    <row r="263" spans="1:23" ht="15" customHeight="1" x14ac:dyDescent="0.2">
      <c r="A263" s="277">
        <v>8</v>
      </c>
      <c r="B263" s="279">
        <v>30</v>
      </c>
      <c r="C263" s="31"/>
      <c r="D263" s="4" t="s">
        <v>369</v>
      </c>
      <c r="E263" s="1" t="s">
        <v>51</v>
      </c>
      <c r="F263" s="293">
        <v>3520103</v>
      </c>
      <c r="G263" s="17">
        <v>467.11</v>
      </c>
      <c r="H263" s="108" t="s">
        <v>137</v>
      </c>
      <c r="I263" s="151"/>
      <c r="J263" s="151">
        <v>91.601241555596118</v>
      </c>
      <c r="K263" s="151">
        <v>91.601241555596118</v>
      </c>
      <c r="L263" s="151">
        <v>88.853253895584061</v>
      </c>
      <c r="M263" s="108">
        <v>9.8699999999999992</v>
      </c>
      <c r="N263" s="222">
        <v>0</v>
      </c>
      <c r="O263" s="72">
        <v>0</v>
      </c>
      <c r="P263" s="6" t="s">
        <v>872</v>
      </c>
      <c r="Q263" s="6" t="s">
        <v>872</v>
      </c>
      <c r="R263" s="102" t="s">
        <v>97</v>
      </c>
      <c r="S263" s="197">
        <f>PRESSÃO!N263</f>
        <v>3.7832000000000005E-3</v>
      </c>
      <c r="T263" s="197">
        <f>PRESSÃO!O263</f>
        <v>0.13108859999999997</v>
      </c>
      <c r="U263" s="101">
        <v>3</v>
      </c>
      <c r="V263" s="263"/>
      <c r="W263" s="78" t="s">
        <v>872</v>
      </c>
    </row>
    <row r="264" spans="1:23" ht="15" customHeight="1" x14ac:dyDescent="0.2">
      <c r="A264" s="277">
        <v>2</v>
      </c>
      <c r="B264" s="279">
        <v>30</v>
      </c>
      <c r="C264" s="31"/>
      <c r="D264" s="4" t="s">
        <v>370</v>
      </c>
      <c r="E264" s="1" t="s">
        <v>6</v>
      </c>
      <c r="F264" s="293">
        <v>3520202</v>
      </c>
      <c r="G264" s="17">
        <v>293.32</v>
      </c>
      <c r="H264" s="108" t="s">
        <v>137</v>
      </c>
      <c r="I264" s="151"/>
      <c r="J264" s="151">
        <v>29.05745300503045</v>
      </c>
      <c r="K264" s="151">
        <v>29.057453005030453</v>
      </c>
      <c r="L264" s="151">
        <v>23.536390488260949</v>
      </c>
      <c r="M264" s="108">
        <v>3.97</v>
      </c>
      <c r="N264" s="222">
        <v>1</v>
      </c>
      <c r="O264" s="72">
        <v>0</v>
      </c>
      <c r="P264" s="6" t="s">
        <v>872</v>
      </c>
      <c r="Q264" s="6" t="s">
        <v>872</v>
      </c>
      <c r="R264" s="102" t="s">
        <v>97</v>
      </c>
      <c r="S264" s="197">
        <f>PRESSÃO!N264</f>
        <v>0.20623350000000001</v>
      </c>
      <c r="T264" s="197">
        <f>PRESSÃO!O264</f>
        <v>4.6283000000000001E-3</v>
      </c>
      <c r="U264" s="101">
        <v>38</v>
      </c>
      <c r="V264" s="263"/>
      <c r="W264" s="78" t="s">
        <v>872</v>
      </c>
    </row>
    <row r="265" spans="1:23" ht="15" customHeight="1" x14ac:dyDescent="0.2">
      <c r="A265" s="277">
        <v>11</v>
      </c>
      <c r="B265" s="279">
        <v>30</v>
      </c>
      <c r="C265" s="31"/>
      <c r="D265" s="4" t="s">
        <v>371</v>
      </c>
      <c r="E265" s="1" t="s">
        <v>12</v>
      </c>
      <c r="F265" s="293">
        <v>3520301</v>
      </c>
      <c r="G265" s="17">
        <v>1980.92</v>
      </c>
      <c r="H265" s="108" t="s">
        <v>137</v>
      </c>
      <c r="I265" s="151"/>
      <c r="J265" s="151">
        <v>52.342793984131376</v>
      </c>
      <c r="K265" s="151">
        <v>52.342793984131376</v>
      </c>
      <c r="L265" s="151">
        <v>35.069050539657155</v>
      </c>
      <c r="M265" s="108">
        <v>5.0599999999999996</v>
      </c>
      <c r="N265" s="222">
        <v>0</v>
      </c>
      <c r="O265" s="72">
        <v>0</v>
      </c>
      <c r="P265" s="6" t="s">
        <v>872</v>
      </c>
      <c r="Q265" s="6" t="s">
        <v>872</v>
      </c>
      <c r="R265" s="102" t="s">
        <v>97</v>
      </c>
      <c r="S265" s="197">
        <f>PRESSÃO!N265</f>
        <v>3.9771300000000009E-2</v>
      </c>
      <c r="T265" s="197">
        <f>PRESSÃO!O265</f>
        <v>6.801E-4</v>
      </c>
      <c r="U265" s="101">
        <v>2</v>
      </c>
      <c r="V265" s="263"/>
      <c r="W265" s="78" t="s">
        <v>872</v>
      </c>
    </row>
    <row r="266" spans="1:23" ht="15" customHeight="1" x14ac:dyDescent="0.2">
      <c r="A266" s="277">
        <v>11</v>
      </c>
      <c r="B266" s="279">
        <v>30</v>
      </c>
      <c r="C266" s="31"/>
      <c r="D266" s="4" t="s">
        <v>372</v>
      </c>
      <c r="E266" s="1" t="s">
        <v>12</v>
      </c>
      <c r="F266" s="293">
        <v>3520426</v>
      </c>
      <c r="G266" s="17">
        <v>188.53</v>
      </c>
      <c r="H266" s="108" t="s">
        <v>137</v>
      </c>
      <c r="I266" s="151"/>
      <c r="J266" s="151">
        <v>39.763130792996911</v>
      </c>
      <c r="K266" s="151">
        <v>39.763130792996918</v>
      </c>
      <c r="L266" s="151">
        <v>35.189915825452033</v>
      </c>
      <c r="M266" s="108">
        <v>4.58</v>
      </c>
      <c r="N266" s="222">
        <v>0</v>
      </c>
      <c r="O266" s="72">
        <v>0</v>
      </c>
      <c r="P266" s="6" t="s">
        <v>872</v>
      </c>
      <c r="Q266" s="6" t="s">
        <v>872</v>
      </c>
      <c r="R266" s="102" t="s">
        <v>97</v>
      </c>
      <c r="S266" s="197">
        <f>PRESSÃO!N266</f>
        <v>0</v>
      </c>
      <c r="T266" s="197">
        <f>PRESSÃO!O266</f>
        <v>0</v>
      </c>
      <c r="U266" s="101">
        <v>14</v>
      </c>
      <c r="V266" s="263"/>
      <c r="W266" s="78" t="s">
        <v>872</v>
      </c>
    </row>
    <row r="267" spans="1:23" ht="15" customHeight="1" x14ac:dyDescent="0.2">
      <c r="A267" s="277">
        <v>18</v>
      </c>
      <c r="B267" s="279">
        <v>30</v>
      </c>
      <c r="C267" s="31"/>
      <c r="D267" s="4" t="s">
        <v>373</v>
      </c>
      <c r="E267" s="1" t="s">
        <v>1</v>
      </c>
      <c r="F267" s="293">
        <v>3520442</v>
      </c>
      <c r="G267" s="17">
        <v>659.38</v>
      </c>
      <c r="H267" s="108" t="s">
        <v>137</v>
      </c>
      <c r="I267" s="151"/>
      <c r="J267" s="151">
        <v>90.8</v>
      </c>
      <c r="K267" s="151">
        <v>90.799999999999983</v>
      </c>
      <c r="L267" s="151">
        <v>61.744144434593366</v>
      </c>
      <c r="M267" s="108">
        <v>7.38</v>
      </c>
      <c r="N267" s="222">
        <v>0</v>
      </c>
      <c r="O267" s="72">
        <v>0</v>
      </c>
      <c r="P267" s="6" t="s">
        <v>872</v>
      </c>
      <c r="Q267" s="6" t="s">
        <v>872</v>
      </c>
      <c r="R267" s="102" t="s">
        <v>97</v>
      </c>
      <c r="S267" s="197">
        <f>PRESSÃO!N267</f>
        <v>1.7673600000000001E-2</v>
      </c>
      <c r="T267" s="197">
        <f>PRESSÃO!O267</f>
        <v>0.12103349999999997</v>
      </c>
      <c r="U267" s="101">
        <v>2</v>
      </c>
      <c r="V267" s="263"/>
      <c r="W267" s="78" t="s">
        <v>872</v>
      </c>
    </row>
    <row r="268" spans="1:23" ht="15" customHeight="1" x14ac:dyDescent="0.2">
      <c r="A268" s="277">
        <v>3</v>
      </c>
      <c r="B268" s="279">
        <v>30</v>
      </c>
      <c r="C268" s="31"/>
      <c r="D268" s="4" t="s">
        <v>374</v>
      </c>
      <c r="E268" s="1" t="s">
        <v>13</v>
      </c>
      <c r="F268" s="293">
        <v>3520400</v>
      </c>
      <c r="G268" s="17">
        <v>348.3</v>
      </c>
      <c r="H268" s="108" t="s">
        <v>137</v>
      </c>
      <c r="I268" s="151"/>
      <c r="J268" s="151">
        <v>27.659711488923232</v>
      </c>
      <c r="K268" s="151">
        <v>1.1063884595569293</v>
      </c>
      <c r="L268" s="151">
        <v>0.96816509059269151</v>
      </c>
      <c r="M268" s="108">
        <v>1.04</v>
      </c>
      <c r="N268" s="222">
        <v>2</v>
      </c>
      <c r="O268" s="72">
        <v>2</v>
      </c>
      <c r="P268" s="6" t="s">
        <v>872</v>
      </c>
      <c r="Q268" s="6" t="s">
        <v>872</v>
      </c>
      <c r="R268" s="102" t="s">
        <v>97</v>
      </c>
      <c r="S268" s="197">
        <f>PRESSÃO!N268</f>
        <v>0.15965229999999997</v>
      </c>
      <c r="T268" s="197">
        <f>PRESSÃO!O268</f>
        <v>1.6880000000000001E-4</v>
      </c>
      <c r="U268" s="101">
        <v>42</v>
      </c>
      <c r="V268" s="263"/>
      <c r="W268" s="78" t="s">
        <v>872</v>
      </c>
    </row>
    <row r="269" spans="1:23" ht="15" customHeight="1" x14ac:dyDescent="0.2">
      <c r="A269" s="277">
        <v>5</v>
      </c>
      <c r="B269" s="279">
        <v>30</v>
      </c>
      <c r="C269" s="31"/>
      <c r="D269" s="4" t="s">
        <v>375</v>
      </c>
      <c r="E269" s="1" t="s">
        <v>9</v>
      </c>
      <c r="F269" s="293">
        <v>3520509</v>
      </c>
      <c r="G269" s="17">
        <v>310.56</v>
      </c>
      <c r="H269" s="108" t="s">
        <v>137</v>
      </c>
      <c r="I269" s="151"/>
      <c r="J269" s="151">
        <v>95.9</v>
      </c>
      <c r="K269" s="151">
        <v>76.144600000000011</v>
      </c>
      <c r="L269" s="151">
        <v>72.491795934781408</v>
      </c>
      <c r="M269" s="108">
        <v>7.84</v>
      </c>
      <c r="N269" s="222">
        <v>1</v>
      </c>
      <c r="O269" s="72">
        <v>0</v>
      </c>
      <c r="P269" s="6" t="s">
        <v>872</v>
      </c>
      <c r="Q269" s="6" t="s">
        <v>872</v>
      </c>
      <c r="R269" s="102" t="s">
        <v>97</v>
      </c>
      <c r="S269" s="197">
        <f>PRESSÃO!N269</f>
        <v>0.84071370000000012</v>
      </c>
      <c r="T269" s="197">
        <f>PRESSÃO!O269</f>
        <v>7.1515499999999704E-2</v>
      </c>
      <c r="U269" s="101">
        <v>103</v>
      </c>
      <c r="V269" s="263"/>
      <c r="W269" s="78" t="s">
        <v>872</v>
      </c>
    </row>
    <row r="270" spans="1:23" ht="15" customHeight="1" x14ac:dyDescent="0.2">
      <c r="A270" s="277">
        <v>21</v>
      </c>
      <c r="B270" s="279">
        <v>30</v>
      </c>
      <c r="C270" s="31"/>
      <c r="D270" s="4" t="s">
        <v>376</v>
      </c>
      <c r="E270" s="1" t="s">
        <v>4</v>
      </c>
      <c r="F270" s="293">
        <v>3520608</v>
      </c>
      <c r="G270" s="17">
        <v>127.6</v>
      </c>
      <c r="H270" s="108" t="s">
        <v>137</v>
      </c>
      <c r="I270" s="151"/>
      <c r="J270" s="151">
        <v>95</v>
      </c>
      <c r="K270" s="151">
        <v>95</v>
      </c>
      <c r="L270" s="151">
        <v>80.74964471814306</v>
      </c>
      <c r="M270" s="108">
        <v>9.92</v>
      </c>
      <c r="N270" s="222">
        <v>0</v>
      </c>
      <c r="O270" s="72">
        <v>0</v>
      </c>
      <c r="P270" s="6" t="s">
        <v>872</v>
      </c>
      <c r="Q270" s="6" t="s">
        <v>872</v>
      </c>
      <c r="R270" s="102" t="s">
        <v>97</v>
      </c>
      <c r="S270" s="197">
        <f>PRESSÃO!N270</f>
        <v>6.1371999999999998E-3</v>
      </c>
      <c r="T270" s="197">
        <f>PRESSÃO!O270</f>
        <v>1.273E-4</v>
      </c>
      <c r="U270" s="101">
        <v>14</v>
      </c>
      <c r="V270" s="263"/>
      <c r="W270" s="78" t="s">
        <v>872</v>
      </c>
    </row>
    <row r="271" spans="1:23" ht="15" customHeight="1" x14ac:dyDescent="0.2">
      <c r="A271" s="277">
        <v>15</v>
      </c>
      <c r="B271" s="279">
        <v>30</v>
      </c>
      <c r="C271" s="31"/>
      <c r="D271" s="4" t="s">
        <v>377</v>
      </c>
      <c r="E271" s="1" t="s">
        <v>17</v>
      </c>
      <c r="F271" s="293">
        <v>3520707</v>
      </c>
      <c r="G271" s="17">
        <v>279.47000000000003</v>
      </c>
      <c r="H271" s="108" t="s">
        <v>137</v>
      </c>
      <c r="I271" s="151"/>
      <c r="J271" s="151">
        <v>89.09196402668988</v>
      </c>
      <c r="K271" s="151">
        <v>89.09196402668988</v>
      </c>
      <c r="L271" s="151">
        <v>77.332337422255819</v>
      </c>
      <c r="M271" s="108">
        <v>8.36</v>
      </c>
      <c r="N271" s="222">
        <v>0</v>
      </c>
      <c r="O271" s="72">
        <v>0</v>
      </c>
      <c r="P271" s="6" t="s">
        <v>872</v>
      </c>
      <c r="Q271" s="6" t="s">
        <v>872</v>
      </c>
      <c r="R271" s="102" t="s">
        <v>97</v>
      </c>
      <c r="S271" s="197">
        <f>PRESSÃO!N271</f>
        <v>4.6616000000000001E-3</v>
      </c>
      <c r="T271" s="197">
        <f>PRESSÃO!O271</f>
        <v>3.6800000000000005E-4</v>
      </c>
      <c r="U271" s="101">
        <v>0</v>
      </c>
      <c r="V271" s="263"/>
      <c r="W271" s="78" t="s">
        <v>872</v>
      </c>
    </row>
    <row r="272" spans="1:23" ht="15" customHeight="1" x14ac:dyDescent="0.2">
      <c r="A272" s="277">
        <v>21</v>
      </c>
      <c r="B272" s="279">
        <v>30</v>
      </c>
      <c r="C272" s="31"/>
      <c r="D272" s="4" t="s">
        <v>378</v>
      </c>
      <c r="E272" s="1" t="s">
        <v>4</v>
      </c>
      <c r="F272" s="293">
        <v>3520806</v>
      </c>
      <c r="G272" s="17">
        <v>86.71</v>
      </c>
      <c r="H272" s="108" t="s">
        <v>137</v>
      </c>
      <c r="I272" s="151"/>
      <c r="J272" s="151">
        <v>90.082889283599769</v>
      </c>
      <c r="K272" s="151">
        <v>90.082889283599769</v>
      </c>
      <c r="L272" s="151">
        <v>38.734541813579298</v>
      </c>
      <c r="M272" s="108">
        <v>5.57</v>
      </c>
      <c r="N272" s="222">
        <v>0</v>
      </c>
      <c r="O272" s="72">
        <v>0</v>
      </c>
      <c r="P272" s="6" t="s">
        <v>872</v>
      </c>
      <c r="Q272" s="6" t="s">
        <v>872</v>
      </c>
      <c r="R272" s="102" t="s">
        <v>97</v>
      </c>
      <c r="S272" s="197">
        <f>PRESSÃO!N272</f>
        <v>7.5000000000000002E-4</v>
      </c>
      <c r="T272" s="197">
        <f>PRESSÃO!O272</f>
        <v>7.8703999999999996E-3</v>
      </c>
      <c r="U272" s="101">
        <v>0</v>
      </c>
      <c r="V272" s="263"/>
      <c r="W272" s="78" t="s">
        <v>872</v>
      </c>
    </row>
    <row r="273" spans="1:23" ht="15" customHeight="1" x14ac:dyDescent="0.2">
      <c r="A273" s="277">
        <v>14</v>
      </c>
      <c r="B273" s="279">
        <v>30</v>
      </c>
      <c r="C273" s="31"/>
      <c r="D273" s="4" t="s">
        <v>379</v>
      </c>
      <c r="E273" s="1" t="s">
        <v>8</v>
      </c>
      <c r="F273" s="293">
        <v>3520905</v>
      </c>
      <c r="G273" s="17">
        <v>209.14</v>
      </c>
      <c r="H273" s="108" t="s">
        <v>137</v>
      </c>
      <c r="I273" s="151"/>
      <c r="J273" s="151">
        <v>99</v>
      </c>
      <c r="K273" s="151">
        <v>99</v>
      </c>
      <c r="L273" s="151">
        <v>79.199718914120865</v>
      </c>
      <c r="M273" s="108">
        <v>8.6300000000000008</v>
      </c>
      <c r="N273" s="222">
        <v>1</v>
      </c>
      <c r="O273" s="72">
        <v>0</v>
      </c>
      <c r="P273" s="6" t="s">
        <v>872</v>
      </c>
      <c r="Q273" s="6" t="s">
        <v>872</v>
      </c>
      <c r="R273" s="102" t="s">
        <v>97</v>
      </c>
      <c r="S273" s="197">
        <f>PRESSÃO!N273</f>
        <v>0.41673579999999999</v>
      </c>
      <c r="T273" s="197">
        <f>PRESSÃO!O273</f>
        <v>6.1806600000000003E-2</v>
      </c>
      <c r="U273" s="101">
        <v>1</v>
      </c>
      <c r="V273" s="263"/>
      <c r="W273" s="78" t="s">
        <v>872</v>
      </c>
    </row>
    <row r="274" spans="1:23" ht="15" customHeight="1" x14ac:dyDescent="0.2">
      <c r="A274" s="277">
        <v>10</v>
      </c>
      <c r="B274" s="279">
        <v>30</v>
      </c>
      <c r="C274" s="31"/>
      <c r="D274" s="4" t="s">
        <v>380</v>
      </c>
      <c r="E274" s="1" t="s">
        <v>54</v>
      </c>
      <c r="F274" s="293">
        <v>3521002</v>
      </c>
      <c r="G274" s="17">
        <v>170.94</v>
      </c>
      <c r="H274" s="108" t="s">
        <v>137</v>
      </c>
      <c r="I274" s="151"/>
      <c r="J274" s="151">
        <v>70</v>
      </c>
      <c r="K274" s="151">
        <v>70</v>
      </c>
      <c r="L274" s="151">
        <v>49.000569476081992</v>
      </c>
      <c r="M274" s="108">
        <v>6.23</v>
      </c>
      <c r="N274" s="222">
        <v>1</v>
      </c>
      <c r="O274" s="72">
        <v>0</v>
      </c>
      <c r="P274" s="6" t="s">
        <v>872</v>
      </c>
      <c r="Q274" s="6" t="s">
        <v>872</v>
      </c>
      <c r="R274" s="102" t="s">
        <v>97</v>
      </c>
      <c r="S274" s="197">
        <f>PRESSÃO!N274</f>
        <v>8.2681400000000016E-2</v>
      </c>
      <c r="T274" s="197">
        <f>PRESSÃO!O274</f>
        <v>2.0197800000000002E-2</v>
      </c>
      <c r="U274" s="101">
        <v>14</v>
      </c>
      <c r="V274" s="263"/>
      <c r="W274" s="78" t="s">
        <v>872</v>
      </c>
    </row>
    <row r="275" spans="1:23" ht="15" customHeight="1" x14ac:dyDescent="0.2">
      <c r="A275" s="277">
        <v>5</v>
      </c>
      <c r="B275" s="279">
        <v>30</v>
      </c>
      <c r="C275" s="31"/>
      <c r="D275" s="4" t="s">
        <v>381</v>
      </c>
      <c r="E275" s="1" t="s">
        <v>9</v>
      </c>
      <c r="F275" s="293">
        <v>3521101</v>
      </c>
      <c r="G275" s="17">
        <v>190.53</v>
      </c>
      <c r="H275" s="108" t="s">
        <v>137</v>
      </c>
      <c r="I275" s="151"/>
      <c r="J275" s="151">
        <v>86</v>
      </c>
      <c r="K275" s="151">
        <v>86</v>
      </c>
      <c r="L275" s="151">
        <v>51.599340478153344</v>
      </c>
      <c r="M275" s="108">
        <v>6.14</v>
      </c>
      <c r="N275" s="222">
        <v>0</v>
      </c>
      <c r="O275" s="72">
        <v>1</v>
      </c>
      <c r="P275" s="6" t="s">
        <v>872</v>
      </c>
      <c r="Q275" s="6" t="s">
        <v>872</v>
      </c>
      <c r="R275" s="102" t="s">
        <v>97</v>
      </c>
      <c r="S275" s="197">
        <f>PRESSÃO!N275</f>
        <v>1.1531599999999999E-2</v>
      </c>
      <c r="T275" s="197">
        <f>PRESSÃO!O275</f>
        <v>3.0541800000000001E-2</v>
      </c>
      <c r="U275" s="101">
        <v>2</v>
      </c>
      <c r="V275" s="263"/>
      <c r="W275" s="78" t="s">
        <v>872</v>
      </c>
    </row>
    <row r="276" spans="1:23" ht="15" customHeight="1" x14ac:dyDescent="0.2">
      <c r="A276" s="277">
        <v>15</v>
      </c>
      <c r="B276" s="279">
        <v>30</v>
      </c>
      <c r="C276" s="31"/>
      <c r="D276" s="4" t="s">
        <v>382</v>
      </c>
      <c r="E276" s="1" t="s">
        <v>17</v>
      </c>
      <c r="F276" s="293">
        <v>3521150</v>
      </c>
      <c r="G276" s="17">
        <v>135.62</v>
      </c>
      <c r="H276" s="108" t="s">
        <v>137</v>
      </c>
      <c r="I276" s="151"/>
      <c r="J276" s="151">
        <v>100</v>
      </c>
      <c r="K276" s="151">
        <v>0</v>
      </c>
      <c r="L276" s="151">
        <v>0</v>
      </c>
      <c r="M276" s="108">
        <v>1.8</v>
      </c>
      <c r="N276" s="222">
        <v>0</v>
      </c>
      <c r="O276" s="72">
        <v>0</v>
      </c>
      <c r="P276" s="6" t="s">
        <v>872</v>
      </c>
      <c r="Q276" s="6" t="s">
        <v>872</v>
      </c>
      <c r="R276" s="102" t="s">
        <v>97</v>
      </c>
      <c r="S276" s="197">
        <f>PRESSÃO!N276</f>
        <v>7.9089E-3</v>
      </c>
      <c r="T276" s="197">
        <f>PRESSÃO!O276</f>
        <v>2.6274799999999997E-2</v>
      </c>
      <c r="U276" s="101">
        <v>1</v>
      </c>
      <c r="V276" s="263"/>
      <c r="W276" s="78" t="s">
        <v>872</v>
      </c>
    </row>
    <row r="277" spans="1:23" ht="15" customHeight="1" x14ac:dyDescent="0.2">
      <c r="A277" s="277">
        <v>11</v>
      </c>
      <c r="B277" s="279">
        <v>30</v>
      </c>
      <c r="C277" s="31"/>
      <c r="D277" s="4" t="s">
        <v>383</v>
      </c>
      <c r="E277" s="1" t="s">
        <v>12</v>
      </c>
      <c r="F277" s="293">
        <v>3521200</v>
      </c>
      <c r="G277" s="17">
        <v>1160.29</v>
      </c>
      <c r="H277" s="108" t="s">
        <v>137</v>
      </c>
      <c r="I277" s="151"/>
      <c r="J277" s="151">
        <v>65.82895723930983</v>
      </c>
      <c r="K277" s="151">
        <v>65.828957239309844</v>
      </c>
      <c r="L277" s="151">
        <v>62.538500807774554</v>
      </c>
      <c r="M277" s="108">
        <v>7.05</v>
      </c>
      <c r="N277" s="222">
        <v>0</v>
      </c>
      <c r="O277" s="72">
        <v>0</v>
      </c>
      <c r="P277" s="6" t="s">
        <v>872</v>
      </c>
      <c r="Q277" s="6" t="s">
        <v>872</v>
      </c>
      <c r="R277" s="102" t="s">
        <v>97</v>
      </c>
      <c r="S277" s="197">
        <f>PRESSÃO!N277</f>
        <v>4.77688E-2</v>
      </c>
      <c r="T277" s="197">
        <f>PRESSÃO!O277</f>
        <v>5.2099999999999999E-5</v>
      </c>
      <c r="U277" s="101">
        <v>13</v>
      </c>
      <c r="V277" s="263"/>
      <c r="W277" s="78" t="s">
        <v>872</v>
      </c>
    </row>
    <row r="278" spans="1:23" ht="15" customHeight="1" x14ac:dyDescent="0.2">
      <c r="A278" s="277">
        <v>8</v>
      </c>
      <c r="B278" s="279">
        <v>30</v>
      </c>
      <c r="C278" s="31"/>
      <c r="D278" s="4" t="s">
        <v>384</v>
      </c>
      <c r="E278" s="1" t="s">
        <v>51</v>
      </c>
      <c r="F278" s="293">
        <v>3521309</v>
      </c>
      <c r="G278" s="17">
        <v>465.6</v>
      </c>
      <c r="H278" s="108" t="s">
        <v>137</v>
      </c>
      <c r="I278" s="151"/>
      <c r="J278" s="151">
        <v>100</v>
      </c>
      <c r="K278" s="151">
        <v>100</v>
      </c>
      <c r="L278" s="151">
        <v>74.709999999999994</v>
      </c>
      <c r="M278" s="108">
        <v>8.36</v>
      </c>
      <c r="N278" s="222">
        <v>1</v>
      </c>
      <c r="O278" s="72">
        <v>0</v>
      </c>
      <c r="P278" s="6" t="s">
        <v>872</v>
      </c>
      <c r="Q278" s="6" t="s">
        <v>872</v>
      </c>
      <c r="R278" s="102" t="s">
        <v>97</v>
      </c>
      <c r="S278" s="197">
        <f>PRESSÃO!N278</f>
        <v>0.24606629999999996</v>
      </c>
      <c r="T278" s="197">
        <f>PRESSÃO!O278</f>
        <v>3.8385599999999999E-2</v>
      </c>
      <c r="U278" s="101">
        <v>1</v>
      </c>
      <c r="V278" s="263"/>
      <c r="W278" s="78" t="s">
        <v>872</v>
      </c>
    </row>
    <row r="279" spans="1:23" ht="15" customHeight="1" x14ac:dyDescent="0.2">
      <c r="A279" s="277">
        <v>5</v>
      </c>
      <c r="B279" s="279">
        <v>30</v>
      </c>
      <c r="C279" s="31"/>
      <c r="D279" s="4" t="s">
        <v>385</v>
      </c>
      <c r="E279" s="1" t="s">
        <v>9</v>
      </c>
      <c r="F279" s="293">
        <v>3521408</v>
      </c>
      <c r="G279" s="17">
        <v>115.95</v>
      </c>
      <c r="H279" s="108" t="s">
        <v>137</v>
      </c>
      <c r="I279" s="151"/>
      <c r="J279" s="151">
        <v>100</v>
      </c>
      <c r="K279" s="151">
        <v>100</v>
      </c>
      <c r="L279" s="151">
        <v>80</v>
      </c>
      <c r="M279" s="108">
        <v>10</v>
      </c>
      <c r="N279" s="222">
        <v>0</v>
      </c>
      <c r="O279" s="72">
        <v>0</v>
      </c>
      <c r="P279" s="6" t="s">
        <v>872</v>
      </c>
      <c r="Q279" s="6" t="s">
        <v>872</v>
      </c>
      <c r="R279" s="102" t="s">
        <v>97</v>
      </c>
      <c r="S279" s="197">
        <f>PRESSÃO!N279</f>
        <v>0.3824514</v>
      </c>
      <c r="T279" s="197">
        <f>PRESSÃO!O279</f>
        <v>4.4085000000000001E-3</v>
      </c>
      <c r="U279" s="101">
        <v>12</v>
      </c>
      <c r="V279" s="263"/>
      <c r="W279" s="78" t="s">
        <v>872</v>
      </c>
    </row>
    <row r="280" spans="1:23" ht="15" customHeight="1" x14ac:dyDescent="0.2">
      <c r="A280" s="277">
        <v>16</v>
      </c>
      <c r="B280" s="279">
        <v>30</v>
      </c>
      <c r="C280" s="31"/>
      <c r="D280" s="4" t="s">
        <v>386</v>
      </c>
      <c r="E280" s="1" t="s">
        <v>0</v>
      </c>
      <c r="F280" s="293">
        <v>3521507</v>
      </c>
      <c r="G280" s="17">
        <v>257.42</v>
      </c>
      <c r="H280" s="108" t="s">
        <v>137</v>
      </c>
      <c r="I280" s="151"/>
      <c r="J280" s="151">
        <v>87.390924956369986</v>
      </c>
      <c r="K280" s="151">
        <v>87.390924956369986</v>
      </c>
      <c r="L280" s="151">
        <v>72.533884417765194</v>
      </c>
      <c r="M280" s="108">
        <v>8.0299999999999994</v>
      </c>
      <c r="N280" s="222">
        <v>0</v>
      </c>
      <c r="O280" s="72">
        <v>0</v>
      </c>
      <c r="P280" s="6" t="s">
        <v>872</v>
      </c>
      <c r="Q280" s="6" t="s">
        <v>872</v>
      </c>
      <c r="R280" s="102" t="s">
        <v>97</v>
      </c>
      <c r="S280" s="197">
        <f>PRESSÃO!N280</f>
        <v>0.10004239999999998</v>
      </c>
      <c r="T280" s="197">
        <f>PRESSÃO!O280</f>
        <v>0.10584619999999999</v>
      </c>
      <c r="U280" s="101">
        <v>0</v>
      </c>
      <c r="V280" s="263"/>
      <c r="W280" s="78" t="s">
        <v>872</v>
      </c>
    </row>
    <row r="281" spans="1:23" ht="15" customHeight="1" x14ac:dyDescent="0.2">
      <c r="A281" s="277">
        <v>21</v>
      </c>
      <c r="B281" s="279">
        <v>30</v>
      </c>
      <c r="C281" s="31"/>
      <c r="D281" s="4" t="s">
        <v>387</v>
      </c>
      <c r="E281" s="1" t="s">
        <v>4</v>
      </c>
      <c r="F281" s="293">
        <v>3521606</v>
      </c>
      <c r="G281" s="17">
        <v>213.4</v>
      </c>
      <c r="H281" s="108" t="s">
        <v>137</v>
      </c>
      <c r="I281" s="151"/>
      <c r="J281" s="151">
        <v>97</v>
      </c>
      <c r="K281" s="151">
        <v>97.000000000000014</v>
      </c>
      <c r="L281" s="151">
        <v>85.16746987951808</v>
      </c>
      <c r="M281" s="108">
        <v>9.66</v>
      </c>
      <c r="N281" s="222">
        <v>0</v>
      </c>
      <c r="O281" s="72">
        <v>0</v>
      </c>
      <c r="P281" s="6" t="s">
        <v>872</v>
      </c>
      <c r="Q281" s="6" t="s">
        <v>872</v>
      </c>
      <c r="R281" s="102" t="s">
        <v>97</v>
      </c>
      <c r="S281" s="197">
        <f>PRESSÃO!N281</f>
        <v>0</v>
      </c>
      <c r="T281" s="197">
        <f>PRESSÃO!O281</f>
        <v>1.2072000000000001E-3</v>
      </c>
      <c r="U281" s="101">
        <v>1</v>
      </c>
      <c r="V281" s="263"/>
      <c r="W281" s="78" t="s">
        <v>872</v>
      </c>
    </row>
    <row r="282" spans="1:23" ht="15" customHeight="1" x14ac:dyDescent="0.2">
      <c r="A282" s="277">
        <v>14</v>
      </c>
      <c r="B282" s="279">
        <v>30</v>
      </c>
      <c r="C282" s="31"/>
      <c r="D282" s="4" t="s">
        <v>388</v>
      </c>
      <c r="E282" s="1" t="s">
        <v>8</v>
      </c>
      <c r="F282" s="293">
        <v>3521705</v>
      </c>
      <c r="G282" s="17">
        <v>1082.8499999999999</v>
      </c>
      <c r="H282" s="108" t="s">
        <v>137</v>
      </c>
      <c r="I282" s="151"/>
      <c r="J282" s="151">
        <v>79.960998439937597</v>
      </c>
      <c r="K282" s="151">
        <v>79.960998439937597</v>
      </c>
      <c r="L282" s="151">
        <v>48.362342812427137</v>
      </c>
      <c r="M282" s="108">
        <v>6.14</v>
      </c>
      <c r="N282" s="222">
        <v>0</v>
      </c>
      <c r="O282" s="72">
        <v>1</v>
      </c>
      <c r="P282" s="6" t="s">
        <v>872</v>
      </c>
      <c r="Q282" s="6" t="s">
        <v>872</v>
      </c>
      <c r="R282" s="102" t="s">
        <v>97</v>
      </c>
      <c r="S282" s="197">
        <f>PRESSÃO!N282</f>
        <v>0.65746179999999976</v>
      </c>
      <c r="T282" s="197">
        <f>PRESSÃO!O282</f>
        <v>5.1089999999999998E-3</v>
      </c>
      <c r="U282" s="101">
        <v>10</v>
      </c>
      <c r="V282" s="263"/>
      <c r="W282" s="78" t="s">
        <v>872</v>
      </c>
    </row>
    <row r="283" spans="1:23" ht="15" customHeight="1" x14ac:dyDescent="0.2">
      <c r="A283" s="277">
        <v>14</v>
      </c>
      <c r="B283" s="279">
        <v>30</v>
      </c>
      <c r="C283" s="31"/>
      <c r="D283" s="4" t="s">
        <v>389</v>
      </c>
      <c r="E283" s="1" t="s">
        <v>8</v>
      </c>
      <c r="F283" s="293">
        <v>3521804</v>
      </c>
      <c r="G283" s="17">
        <v>1112.27</v>
      </c>
      <c r="H283" s="108" t="s">
        <v>137</v>
      </c>
      <c r="I283" s="151"/>
      <c r="J283" s="151">
        <v>81.190105865235068</v>
      </c>
      <c r="K283" s="151">
        <v>81.190105865235068</v>
      </c>
      <c r="L283" s="151">
        <v>68.199891738696948</v>
      </c>
      <c r="M283" s="108">
        <v>7.45</v>
      </c>
      <c r="N283" s="222">
        <v>0</v>
      </c>
      <c r="O283" s="72">
        <v>0</v>
      </c>
      <c r="P283" s="6" t="s">
        <v>872</v>
      </c>
      <c r="Q283" s="6" t="s">
        <v>872</v>
      </c>
      <c r="R283" s="102" t="s">
        <v>97</v>
      </c>
      <c r="S283" s="197">
        <f>PRESSÃO!N283</f>
        <v>1.6438293999999993</v>
      </c>
      <c r="T283" s="197">
        <f>PRESSÃO!O283</f>
        <v>6.1593999999999998E-3</v>
      </c>
      <c r="U283" s="101">
        <v>7</v>
      </c>
      <c r="V283" s="263"/>
      <c r="W283" s="78" t="s">
        <v>872</v>
      </c>
    </row>
    <row r="284" spans="1:23" ht="15" customHeight="1" x14ac:dyDescent="0.2">
      <c r="A284" s="277">
        <v>16</v>
      </c>
      <c r="B284" s="279">
        <v>30</v>
      </c>
      <c r="C284" s="31"/>
      <c r="D284" s="4" t="s">
        <v>390</v>
      </c>
      <c r="E284" s="1" t="s">
        <v>0</v>
      </c>
      <c r="F284" s="293">
        <v>3521903</v>
      </c>
      <c r="G284" s="17">
        <v>501.84</v>
      </c>
      <c r="H284" s="108" t="s">
        <v>137</v>
      </c>
      <c r="I284" s="151"/>
      <c r="J284" s="151">
        <v>100</v>
      </c>
      <c r="K284" s="151">
        <v>95.4</v>
      </c>
      <c r="L284" s="151">
        <v>73.458554653637023</v>
      </c>
      <c r="M284" s="108">
        <v>8.2100000000000009</v>
      </c>
      <c r="N284" s="222">
        <v>1</v>
      </c>
      <c r="O284" s="72">
        <v>0</v>
      </c>
      <c r="P284" s="6" t="s">
        <v>872</v>
      </c>
      <c r="Q284" s="6" t="s">
        <v>872</v>
      </c>
      <c r="R284" s="102" t="s">
        <v>97</v>
      </c>
      <c r="S284" s="197">
        <f>PRESSÃO!N284</f>
        <v>0.66051319999999991</v>
      </c>
      <c r="T284" s="197">
        <f>PRESSÃO!O284</f>
        <v>0.13689800000000005</v>
      </c>
      <c r="U284" s="101">
        <v>1</v>
      </c>
      <c r="V284" s="263"/>
      <c r="W284" s="78" t="s">
        <v>872</v>
      </c>
    </row>
    <row r="285" spans="1:23" ht="15" customHeight="1" x14ac:dyDescent="0.2">
      <c r="A285" s="277">
        <v>13</v>
      </c>
      <c r="B285" s="279">
        <v>30</v>
      </c>
      <c r="C285" s="31"/>
      <c r="D285" s="4" t="s">
        <v>391</v>
      </c>
      <c r="E285" s="1" t="s">
        <v>10</v>
      </c>
      <c r="F285" s="293">
        <v>3522000</v>
      </c>
      <c r="G285" s="17">
        <v>228.78</v>
      </c>
      <c r="H285" s="108" t="s">
        <v>137</v>
      </c>
      <c r="I285" s="151"/>
      <c r="J285" s="151">
        <v>100</v>
      </c>
      <c r="K285" s="151">
        <v>100</v>
      </c>
      <c r="L285" s="151">
        <v>94</v>
      </c>
      <c r="M285" s="108">
        <v>9.8000000000000007</v>
      </c>
      <c r="N285" s="222">
        <v>0</v>
      </c>
      <c r="O285" s="72">
        <v>0</v>
      </c>
      <c r="P285" s="6" t="s">
        <v>872</v>
      </c>
      <c r="Q285" s="6" t="s">
        <v>872</v>
      </c>
      <c r="R285" s="102" t="s">
        <v>97</v>
      </c>
      <c r="S285" s="197">
        <f>PRESSÃO!N285</f>
        <v>0.19344909999999998</v>
      </c>
      <c r="T285" s="197">
        <f>PRESSÃO!O285</f>
        <v>0.20865329999999996</v>
      </c>
      <c r="U285" s="101">
        <v>1</v>
      </c>
      <c r="V285" s="263"/>
      <c r="W285" s="78" t="s">
        <v>872</v>
      </c>
    </row>
    <row r="286" spans="1:23" ht="15" customHeight="1" x14ac:dyDescent="0.2">
      <c r="A286" s="277">
        <v>7</v>
      </c>
      <c r="B286" s="279">
        <v>30</v>
      </c>
      <c r="C286" s="31"/>
      <c r="D286" s="4" t="s">
        <v>392</v>
      </c>
      <c r="E286" s="1" t="s">
        <v>14</v>
      </c>
      <c r="F286" s="293">
        <v>3522109</v>
      </c>
      <c r="G286" s="17">
        <v>599.02</v>
      </c>
      <c r="H286" s="108" t="s">
        <v>137</v>
      </c>
      <c r="I286" s="151"/>
      <c r="J286" s="151">
        <v>33.90190518291697</v>
      </c>
      <c r="K286" s="151">
        <v>33.90190518291697</v>
      </c>
      <c r="L286" s="151">
        <v>11.391312291808788</v>
      </c>
      <c r="M286" s="108">
        <v>3.25</v>
      </c>
      <c r="N286" s="222">
        <v>2</v>
      </c>
      <c r="O286" s="72">
        <v>2</v>
      </c>
      <c r="P286" s="6" t="s">
        <v>872</v>
      </c>
      <c r="Q286" s="6" t="s">
        <v>872</v>
      </c>
      <c r="R286" s="102" t="s">
        <v>97</v>
      </c>
      <c r="S286" s="197">
        <f>PRESSÃO!N286</f>
        <v>1.6715122000000002</v>
      </c>
      <c r="T286" s="197">
        <f>PRESSÃO!O286</f>
        <v>5.5559999999999995E-4</v>
      </c>
      <c r="U286" s="101">
        <v>22</v>
      </c>
      <c r="V286" s="263"/>
      <c r="W286" s="78" t="s">
        <v>872</v>
      </c>
    </row>
    <row r="287" spans="1:23" ht="15" customHeight="1" x14ac:dyDescent="0.2">
      <c r="A287" s="277">
        <v>11</v>
      </c>
      <c r="B287" s="279">
        <v>30</v>
      </c>
      <c r="C287" s="31"/>
      <c r="D287" s="4" t="s">
        <v>393</v>
      </c>
      <c r="E287" s="1" t="s">
        <v>12</v>
      </c>
      <c r="F287" s="293">
        <v>3522158</v>
      </c>
      <c r="G287" s="17">
        <v>182.5</v>
      </c>
      <c r="H287" s="108" t="s">
        <v>137</v>
      </c>
      <c r="I287" s="151"/>
      <c r="J287" s="151">
        <v>37.305699481865283</v>
      </c>
      <c r="K287" s="151">
        <v>37.305699481865275</v>
      </c>
      <c r="L287" s="151">
        <v>34.695595143589614</v>
      </c>
      <c r="M287" s="108">
        <v>4.6100000000000003</v>
      </c>
      <c r="N287" s="222">
        <v>0</v>
      </c>
      <c r="O287" s="72">
        <v>0</v>
      </c>
      <c r="P287" s="6" t="s">
        <v>872</v>
      </c>
      <c r="Q287" s="6" t="s">
        <v>872</v>
      </c>
      <c r="R287" s="102" t="s">
        <v>97</v>
      </c>
      <c r="S287" s="197">
        <f>PRESSÃO!N287</f>
        <v>1.17611E-2</v>
      </c>
      <c r="T287" s="197">
        <f>PRESSÃO!O287</f>
        <v>0</v>
      </c>
      <c r="U287" s="101">
        <v>8</v>
      </c>
      <c r="V287" s="263"/>
      <c r="W287" s="78" t="s">
        <v>872</v>
      </c>
    </row>
    <row r="288" spans="1:23" ht="15" customHeight="1" x14ac:dyDescent="0.2">
      <c r="A288" s="277">
        <v>6</v>
      </c>
      <c r="B288" s="279">
        <v>30</v>
      </c>
      <c r="C288" s="31"/>
      <c r="D288" s="4" t="s">
        <v>394</v>
      </c>
      <c r="E288" s="1" t="s">
        <v>16</v>
      </c>
      <c r="F288" s="293">
        <v>3522208</v>
      </c>
      <c r="G288" s="17">
        <v>151.46</v>
      </c>
      <c r="H288" s="108" t="s">
        <v>137</v>
      </c>
      <c r="I288" s="151"/>
      <c r="J288" s="151">
        <v>26.827917856454093</v>
      </c>
      <c r="K288" s="151">
        <v>26.291359499325008</v>
      </c>
      <c r="L288" s="151">
        <v>21.033072428884168</v>
      </c>
      <c r="M288" s="108">
        <v>3.24</v>
      </c>
      <c r="N288" s="222">
        <v>4</v>
      </c>
      <c r="O288" s="72">
        <v>0</v>
      </c>
      <c r="P288" s="6" t="s">
        <v>872</v>
      </c>
      <c r="Q288" s="6" t="s">
        <v>872</v>
      </c>
      <c r="R288" s="102" t="s">
        <v>97</v>
      </c>
      <c r="S288" s="197">
        <f>PRESSÃO!N288</f>
        <v>1.5939000000000002E-2</v>
      </c>
      <c r="T288" s="197">
        <f>PRESSÃO!O288</f>
        <v>3.8621199999999994E-2</v>
      </c>
      <c r="U288" s="101">
        <v>45</v>
      </c>
      <c r="V288" s="263"/>
      <c r="W288" s="78" t="s">
        <v>872</v>
      </c>
    </row>
    <row r="289" spans="1:23" ht="15" customHeight="1" x14ac:dyDescent="0.2">
      <c r="A289" s="277">
        <v>14</v>
      </c>
      <c r="B289" s="279">
        <v>30</v>
      </c>
      <c r="C289" s="31"/>
      <c r="D289" s="4" t="s">
        <v>395</v>
      </c>
      <c r="E289" s="1" t="s">
        <v>8</v>
      </c>
      <c r="F289" s="293">
        <v>3522307</v>
      </c>
      <c r="G289" s="17">
        <v>1792.08</v>
      </c>
      <c r="H289" s="108" t="s">
        <v>137</v>
      </c>
      <c r="I289" s="151"/>
      <c r="J289" s="151">
        <v>90.014637106850884</v>
      </c>
      <c r="K289" s="151">
        <v>90.014637106850898</v>
      </c>
      <c r="L289" s="151">
        <v>71.912570058040743</v>
      </c>
      <c r="M289" s="108">
        <v>8.02</v>
      </c>
      <c r="N289" s="222">
        <v>3</v>
      </c>
      <c r="O289" s="72">
        <v>1</v>
      </c>
      <c r="P289" s="6" t="s">
        <v>872</v>
      </c>
      <c r="Q289" s="6" t="s">
        <v>872</v>
      </c>
      <c r="R289" s="102" t="s">
        <v>97</v>
      </c>
      <c r="S289" s="197">
        <f>PRESSÃO!N289</f>
        <v>1.4570000000000001</v>
      </c>
      <c r="T289" s="197">
        <f>PRESSÃO!O289</f>
        <v>0.14712729999999996</v>
      </c>
      <c r="U289" s="101">
        <v>49</v>
      </c>
      <c r="V289" s="263"/>
      <c r="W289" s="78" t="s">
        <v>872</v>
      </c>
    </row>
    <row r="290" spans="1:23" ht="15" customHeight="1" x14ac:dyDescent="0.2">
      <c r="A290" s="277">
        <v>14</v>
      </c>
      <c r="B290" s="279">
        <v>30</v>
      </c>
      <c r="C290" s="31"/>
      <c r="D290" s="4" t="s">
        <v>396</v>
      </c>
      <c r="E290" s="1" t="s">
        <v>8</v>
      </c>
      <c r="F290" s="293">
        <v>3522406</v>
      </c>
      <c r="G290" s="17">
        <v>1826.75</v>
      </c>
      <c r="H290" s="108" t="s">
        <v>137</v>
      </c>
      <c r="I290" s="151"/>
      <c r="J290" s="151">
        <v>83.455567316901053</v>
      </c>
      <c r="K290" s="151">
        <v>80.951900297394019</v>
      </c>
      <c r="L290" s="151">
        <v>75.285288832425877</v>
      </c>
      <c r="M290" s="108">
        <v>7.8</v>
      </c>
      <c r="N290" s="222">
        <v>2</v>
      </c>
      <c r="O290" s="72">
        <v>1</v>
      </c>
      <c r="P290" s="6" t="s">
        <v>872</v>
      </c>
      <c r="Q290" s="6" t="s">
        <v>872</v>
      </c>
      <c r="R290" s="102" t="s">
        <v>97</v>
      </c>
      <c r="S290" s="197">
        <f>PRESSÃO!N290</f>
        <v>1.3260646999999997</v>
      </c>
      <c r="T290" s="197">
        <f>PRESSÃO!O290</f>
        <v>2.4792599999999998E-2</v>
      </c>
      <c r="U290" s="101">
        <v>7</v>
      </c>
      <c r="V290" s="263"/>
      <c r="W290" s="78" t="s">
        <v>872</v>
      </c>
    </row>
    <row r="291" spans="1:23" ht="15" customHeight="1" x14ac:dyDescent="0.2">
      <c r="A291" s="277">
        <v>6</v>
      </c>
      <c r="B291" s="279">
        <v>30</v>
      </c>
      <c r="C291" s="31"/>
      <c r="D291" s="4" t="s">
        <v>397</v>
      </c>
      <c r="E291" s="1" t="s">
        <v>16</v>
      </c>
      <c r="F291" s="293">
        <v>3522505</v>
      </c>
      <c r="G291" s="17">
        <v>91.35</v>
      </c>
      <c r="H291" s="108" t="s">
        <v>137</v>
      </c>
      <c r="I291" s="151"/>
      <c r="J291" s="151">
        <v>56.874323081175881</v>
      </c>
      <c r="K291" s="151">
        <v>28.437161540587937</v>
      </c>
      <c r="L291" s="151">
        <v>22.749707900659985</v>
      </c>
      <c r="M291" s="108">
        <v>3.58</v>
      </c>
      <c r="N291" s="222">
        <v>1</v>
      </c>
      <c r="O291" s="72">
        <v>0</v>
      </c>
      <c r="P291" s="6" t="s">
        <v>872</v>
      </c>
      <c r="Q291" s="6" t="s">
        <v>872</v>
      </c>
      <c r="R291" s="102" t="s">
        <v>97</v>
      </c>
      <c r="S291" s="197">
        <f>PRESSÃO!N291</f>
        <v>9.0027300000000005E-2</v>
      </c>
      <c r="T291" s="197">
        <f>PRESSÃO!O291</f>
        <v>5.037670000000001E-2</v>
      </c>
      <c r="U291" s="101">
        <v>87</v>
      </c>
      <c r="V291" s="263"/>
      <c r="W291" s="78" t="s">
        <v>872</v>
      </c>
    </row>
    <row r="292" spans="1:23" ht="15" customHeight="1" x14ac:dyDescent="0.2">
      <c r="A292" s="277">
        <v>9</v>
      </c>
      <c r="B292" s="279">
        <v>30</v>
      </c>
      <c r="C292" s="31"/>
      <c r="D292" s="4" t="s">
        <v>398</v>
      </c>
      <c r="E292" s="1" t="s">
        <v>18</v>
      </c>
      <c r="F292" s="293">
        <v>3522604</v>
      </c>
      <c r="G292" s="17">
        <v>517.5</v>
      </c>
      <c r="H292" s="108" t="s">
        <v>137</v>
      </c>
      <c r="I292" s="151"/>
      <c r="J292" s="151">
        <v>100</v>
      </c>
      <c r="K292" s="151">
        <v>100</v>
      </c>
      <c r="L292" s="151">
        <v>82.639978853383454</v>
      </c>
      <c r="M292" s="108">
        <v>9.6999999999999993</v>
      </c>
      <c r="N292" s="222">
        <v>0</v>
      </c>
      <c r="O292" s="72">
        <v>0</v>
      </c>
      <c r="P292" s="6" t="s">
        <v>872</v>
      </c>
      <c r="Q292" s="6" t="s">
        <v>872</v>
      </c>
      <c r="R292" s="102" t="s">
        <v>97</v>
      </c>
      <c r="S292" s="197">
        <f>PRESSÃO!N292</f>
        <v>0.25212350000000006</v>
      </c>
      <c r="T292" s="197">
        <f>PRESSÃO!O292</f>
        <v>4.8882199999999987E-2</v>
      </c>
      <c r="U292" s="101">
        <v>67</v>
      </c>
      <c r="V292" s="263"/>
      <c r="W292" s="78" t="s">
        <v>872</v>
      </c>
    </row>
    <row r="293" spans="1:23" ht="15" customHeight="1" x14ac:dyDescent="0.2">
      <c r="A293" s="277">
        <v>11</v>
      </c>
      <c r="B293" s="279">
        <v>30</v>
      </c>
      <c r="C293" s="31"/>
      <c r="D293" s="4" t="s">
        <v>399</v>
      </c>
      <c r="E293" s="1" t="s">
        <v>12</v>
      </c>
      <c r="F293" s="293">
        <v>3522653</v>
      </c>
      <c r="G293" s="17">
        <v>406.31</v>
      </c>
      <c r="H293" s="108" t="s">
        <v>137</v>
      </c>
      <c r="I293" s="151"/>
      <c r="J293" s="151">
        <v>66.617137196631987</v>
      </c>
      <c r="K293" s="151">
        <v>66.617137196631987</v>
      </c>
      <c r="L293" s="151">
        <v>46.626994269081464</v>
      </c>
      <c r="M293" s="108">
        <v>5.83</v>
      </c>
      <c r="N293" s="222">
        <v>0</v>
      </c>
      <c r="O293" s="72">
        <v>0</v>
      </c>
      <c r="P293" s="6" t="s">
        <v>872</v>
      </c>
      <c r="Q293" s="6" t="s">
        <v>872</v>
      </c>
      <c r="R293" s="102" t="s">
        <v>97</v>
      </c>
      <c r="S293" s="197">
        <f>PRESSÃO!N293</f>
        <v>2.6928999999999998E-3</v>
      </c>
      <c r="T293" s="197">
        <f>PRESSÃO!O293</f>
        <v>1.16458E-2</v>
      </c>
      <c r="U293" s="101">
        <v>10</v>
      </c>
      <c r="V293" s="263"/>
      <c r="W293" s="78" t="s">
        <v>872</v>
      </c>
    </row>
    <row r="294" spans="1:23" ht="15" customHeight="1" x14ac:dyDescent="0.2">
      <c r="A294" s="277">
        <v>16</v>
      </c>
      <c r="B294" s="279">
        <v>30</v>
      </c>
      <c r="C294" s="31"/>
      <c r="D294" s="4" t="s">
        <v>400</v>
      </c>
      <c r="E294" s="1" t="s">
        <v>0</v>
      </c>
      <c r="F294" s="293">
        <v>3522703</v>
      </c>
      <c r="G294" s="17">
        <v>997.13</v>
      </c>
      <c r="H294" s="108" t="s">
        <v>137</v>
      </c>
      <c r="I294" s="151"/>
      <c r="J294" s="151">
        <v>100</v>
      </c>
      <c r="K294" s="151">
        <v>100</v>
      </c>
      <c r="L294" s="151">
        <v>82</v>
      </c>
      <c r="M294" s="108">
        <v>9.8000000000000007</v>
      </c>
      <c r="N294" s="222">
        <v>1</v>
      </c>
      <c r="O294" s="72">
        <v>0</v>
      </c>
      <c r="P294" s="6" t="s">
        <v>872</v>
      </c>
      <c r="Q294" s="6" t="s">
        <v>872</v>
      </c>
      <c r="R294" s="102" t="s">
        <v>97</v>
      </c>
      <c r="S294" s="197">
        <f>PRESSÃO!N294</f>
        <v>0.50597650000000005</v>
      </c>
      <c r="T294" s="197">
        <f>PRESSÃO!O294</f>
        <v>0.31972650000000002</v>
      </c>
      <c r="U294" s="101">
        <v>7</v>
      </c>
      <c r="V294" s="263"/>
      <c r="W294" s="78" t="s">
        <v>872</v>
      </c>
    </row>
    <row r="295" spans="1:23" ht="15" customHeight="1" x14ac:dyDescent="0.2">
      <c r="A295" s="277">
        <v>14</v>
      </c>
      <c r="B295" s="279">
        <v>30</v>
      </c>
      <c r="C295" s="31"/>
      <c r="D295" s="4" t="s">
        <v>401</v>
      </c>
      <c r="E295" s="1" t="s">
        <v>8</v>
      </c>
      <c r="F295" s="293">
        <v>3522802</v>
      </c>
      <c r="G295" s="17">
        <v>507.74</v>
      </c>
      <c r="H295" s="108" t="s">
        <v>137</v>
      </c>
      <c r="I295" s="151"/>
      <c r="J295" s="151">
        <v>85.826908082820751</v>
      </c>
      <c r="K295" s="151">
        <v>85.826908082820736</v>
      </c>
      <c r="L295" s="151">
        <v>74.669169209900275</v>
      </c>
      <c r="M295" s="108">
        <v>7.94</v>
      </c>
      <c r="N295" s="222">
        <v>1</v>
      </c>
      <c r="O295" s="72">
        <v>1</v>
      </c>
      <c r="P295" s="6" t="s">
        <v>872</v>
      </c>
      <c r="Q295" s="6" t="s">
        <v>872</v>
      </c>
      <c r="R295" s="102" t="s">
        <v>97</v>
      </c>
      <c r="S295" s="197">
        <f>PRESSÃO!N295</f>
        <v>0.16138850000000002</v>
      </c>
      <c r="T295" s="197">
        <f>PRESSÃO!O295</f>
        <v>2.3861000000000004E-3</v>
      </c>
      <c r="U295" s="101">
        <v>1</v>
      </c>
      <c r="V295" s="263"/>
      <c r="W295" s="78" t="s">
        <v>872</v>
      </c>
    </row>
    <row r="296" spans="1:23" ht="15" customHeight="1" x14ac:dyDescent="0.2">
      <c r="A296" s="277">
        <v>13</v>
      </c>
      <c r="B296" s="279">
        <v>30</v>
      </c>
      <c r="C296" s="31"/>
      <c r="D296" s="4" t="s">
        <v>402</v>
      </c>
      <c r="E296" s="1" t="s">
        <v>10</v>
      </c>
      <c r="F296" s="293">
        <v>3522901</v>
      </c>
      <c r="G296" s="17">
        <v>139.66999999999999</v>
      </c>
      <c r="H296" s="108" t="s">
        <v>137</v>
      </c>
      <c r="I296" s="151"/>
      <c r="J296" s="151">
        <v>87</v>
      </c>
      <c r="K296" s="151">
        <v>0</v>
      </c>
      <c r="L296" s="151">
        <v>0</v>
      </c>
      <c r="M296" s="108">
        <v>1.6</v>
      </c>
      <c r="N296" s="222">
        <v>1</v>
      </c>
      <c r="O296" s="72">
        <v>0</v>
      </c>
      <c r="P296" s="6" t="s">
        <v>872</v>
      </c>
      <c r="Q296" s="6" t="s">
        <v>872</v>
      </c>
      <c r="R296" s="102" t="s">
        <v>97</v>
      </c>
      <c r="S296" s="197">
        <f>PRESSÃO!N296</f>
        <v>0</v>
      </c>
      <c r="T296" s="197">
        <f>PRESSÃO!O296</f>
        <v>1.3263799999999999E-2</v>
      </c>
      <c r="U296" s="101">
        <v>1</v>
      </c>
      <c r="V296" s="263"/>
      <c r="W296" s="78" t="s">
        <v>872</v>
      </c>
    </row>
    <row r="297" spans="1:23" ht="15" customHeight="1" x14ac:dyDescent="0.2">
      <c r="A297" s="277">
        <v>19</v>
      </c>
      <c r="B297" s="279">
        <v>30</v>
      </c>
      <c r="C297" s="31"/>
      <c r="D297" s="4" t="s">
        <v>403</v>
      </c>
      <c r="E297" s="1" t="s">
        <v>2</v>
      </c>
      <c r="F297" s="293">
        <v>3523008</v>
      </c>
      <c r="G297" s="17">
        <v>307.27</v>
      </c>
      <c r="H297" s="108" t="s">
        <v>137</v>
      </c>
      <c r="I297" s="151"/>
      <c r="J297" s="151">
        <v>80</v>
      </c>
      <c r="K297" s="151">
        <v>80</v>
      </c>
      <c r="L297" s="151">
        <v>56.001577287066247</v>
      </c>
      <c r="M297" s="108">
        <v>6.84</v>
      </c>
      <c r="N297" s="222">
        <v>0</v>
      </c>
      <c r="O297" s="72">
        <v>0</v>
      </c>
      <c r="P297" s="6" t="s">
        <v>872</v>
      </c>
      <c r="Q297" s="6" t="s">
        <v>872</v>
      </c>
      <c r="R297" s="102" t="s">
        <v>97</v>
      </c>
      <c r="S297" s="197">
        <f>PRESSÃO!N297</f>
        <v>2.61126E-2</v>
      </c>
      <c r="T297" s="197">
        <f>PRESSÃO!O297</f>
        <v>1.6226999999999999E-3</v>
      </c>
      <c r="U297" s="101">
        <v>1</v>
      </c>
      <c r="V297" s="263"/>
      <c r="W297" s="78" t="s">
        <v>872</v>
      </c>
    </row>
    <row r="298" spans="1:23" ht="15" customHeight="1" x14ac:dyDescent="0.2">
      <c r="A298" s="277">
        <v>6</v>
      </c>
      <c r="B298" s="279">
        <v>30</v>
      </c>
      <c r="C298" s="31"/>
      <c r="D298" s="4" t="s">
        <v>404</v>
      </c>
      <c r="E298" s="1" t="s">
        <v>16</v>
      </c>
      <c r="F298" s="293">
        <v>3523107</v>
      </c>
      <c r="G298" s="17">
        <v>81.78</v>
      </c>
      <c r="H298" s="108" t="s">
        <v>137</v>
      </c>
      <c r="I298" s="151"/>
      <c r="J298" s="151">
        <v>61.743301071254194</v>
      </c>
      <c r="K298" s="151">
        <v>8.6440621499755892</v>
      </c>
      <c r="L298" s="151">
        <v>7.5894785760604293</v>
      </c>
      <c r="M298" s="108">
        <v>1.83</v>
      </c>
      <c r="N298" s="222">
        <v>3</v>
      </c>
      <c r="O298" s="72">
        <v>4</v>
      </c>
      <c r="P298" s="6" t="s">
        <v>872</v>
      </c>
      <c r="Q298" s="6" t="s">
        <v>872</v>
      </c>
      <c r="R298" s="102" t="s">
        <v>97</v>
      </c>
      <c r="S298" s="197">
        <f>PRESSÃO!N298</f>
        <v>1.60579E-2</v>
      </c>
      <c r="T298" s="197">
        <f>PRESSÃO!O298</f>
        <v>2.9969300000000004E-2</v>
      </c>
      <c r="U298" s="101">
        <v>157</v>
      </c>
      <c r="V298" s="263"/>
      <c r="W298" s="78" t="s">
        <v>872</v>
      </c>
    </row>
    <row r="299" spans="1:23" ht="15" customHeight="1" x14ac:dyDescent="0.2">
      <c r="A299" s="277">
        <v>14</v>
      </c>
      <c r="B299" s="279">
        <v>30</v>
      </c>
      <c r="C299" s="31"/>
      <c r="D299" s="4" t="s">
        <v>405</v>
      </c>
      <c r="E299" s="1" t="s">
        <v>8</v>
      </c>
      <c r="F299" s="293">
        <v>3523206</v>
      </c>
      <c r="G299" s="17">
        <v>1003.58</v>
      </c>
      <c r="H299" s="108" t="s">
        <v>137</v>
      </c>
      <c r="I299" s="151"/>
      <c r="J299" s="151">
        <v>81.891976272244776</v>
      </c>
      <c r="K299" s="151">
        <v>0</v>
      </c>
      <c r="L299" s="151">
        <v>0</v>
      </c>
      <c r="M299" s="108">
        <v>1.23</v>
      </c>
      <c r="N299" s="222">
        <v>0</v>
      </c>
      <c r="O299" s="72">
        <v>1</v>
      </c>
      <c r="P299" s="6" t="s">
        <v>872</v>
      </c>
      <c r="Q299" s="6" t="s">
        <v>872</v>
      </c>
      <c r="R299" s="102" t="s">
        <v>97</v>
      </c>
      <c r="S299" s="197">
        <f>PRESSÃO!N299</f>
        <v>0.12069779999999999</v>
      </c>
      <c r="T299" s="197">
        <f>PRESSÃO!O299</f>
        <v>7.9789000000000006E-3</v>
      </c>
      <c r="U299" s="101">
        <v>63</v>
      </c>
      <c r="V299" s="263"/>
      <c r="W299" s="78" t="s">
        <v>872</v>
      </c>
    </row>
    <row r="300" spans="1:23" ht="15" customHeight="1" x14ac:dyDescent="0.2">
      <c r="A300" s="277">
        <v>11</v>
      </c>
      <c r="B300" s="279">
        <v>30</v>
      </c>
      <c r="C300" s="31"/>
      <c r="D300" s="4" t="s">
        <v>406</v>
      </c>
      <c r="E300" s="1" t="s">
        <v>12</v>
      </c>
      <c r="F300" s="293">
        <v>3523305</v>
      </c>
      <c r="G300" s="17">
        <v>272.77999999999997</v>
      </c>
      <c r="H300" s="108" t="s">
        <v>137</v>
      </c>
      <c r="I300" s="151"/>
      <c r="J300" s="151">
        <v>36.619718309859159</v>
      </c>
      <c r="K300" s="151">
        <v>36.107042253521129</v>
      </c>
      <c r="L300" s="151">
        <v>24.027134846113739</v>
      </c>
      <c r="M300" s="108">
        <v>4.09</v>
      </c>
      <c r="N300" s="222">
        <v>0</v>
      </c>
      <c r="O300" s="72">
        <v>1</v>
      </c>
      <c r="P300" s="6" t="s">
        <v>872</v>
      </c>
      <c r="Q300" s="6" t="s">
        <v>872</v>
      </c>
      <c r="R300" s="102" t="s">
        <v>97</v>
      </c>
      <c r="S300" s="197">
        <f>PRESSÃO!N300</f>
        <v>3.9176800000000005E-2</v>
      </c>
      <c r="T300" s="197">
        <f>PRESSÃO!O300</f>
        <v>3.6920000000000003E-4</v>
      </c>
      <c r="U300" s="101">
        <v>4</v>
      </c>
      <c r="V300" s="263"/>
      <c r="W300" s="78" t="s">
        <v>872</v>
      </c>
    </row>
    <row r="301" spans="1:23" ht="15" customHeight="1" x14ac:dyDescent="0.2">
      <c r="A301" s="277">
        <v>5</v>
      </c>
      <c r="B301" s="279">
        <v>30</v>
      </c>
      <c r="C301" s="31"/>
      <c r="D301" s="4" t="s">
        <v>407</v>
      </c>
      <c r="E301" s="1" t="s">
        <v>9</v>
      </c>
      <c r="F301" s="293">
        <v>3523404</v>
      </c>
      <c r="G301" s="17">
        <v>322.52</v>
      </c>
      <c r="H301" s="108" t="s">
        <v>137</v>
      </c>
      <c r="I301" s="151"/>
      <c r="J301" s="151">
        <v>92.176016081412143</v>
      </c>
      <c r="K301" s="151">
        <v>92.176016081412143</v>
      </c>
      <c r="L301" s="151">
        <v>82.958385454588935</v>
      </c>
      <c r="M301" s="108">
        <v>9.8800000000000008</v>
      </c>
      <c r="N301" s="222">
        <v>2</v>
      </c>
      <c r="O301" s="72">
        <v>0</v>
      </c>
      <c r="P301" s="6" t="s">
        <v>872</v>
      </c>
      <c r="Q301" s="6" t="s">
        <v>872</v>
      </c>
      <c r="R301" s="102" t="s">
        <v>97</v>
      </c>
      <c r="S301" s="197">
        <f>PRESSÃO!N301</f>
        <v>1.7447153</v>
      </c>
      <c r="T301" s="197">
        <f>PRESSÃO!O301</f>
        <v>5.2465899999999996E-2</v>
      </c>
      <c r="U301" s="101">
        <v>127</v>
      </c>
      <c r="V301" s="263"/>
      <c r="W301" s="78" t="s">
        <v>872</v>
      </c>
    </row>
    <row r="302" spans="1:23" ht="15" customHeight="1" x14ac:dyDescent="0.2">
      <c r="A302" s="277">
        <v>17</v>
      </c>
      <c r="B302" s="279">
        <v>30</v>
      </c>
      <c r="C302" s="31"/>
      <c r="D302" s="4" t="s">
        <v>408</v>
      </c>
      <c r="E302" s="1" t="s">
        <v>7</v>
      </c>
      <c r="F302" s="293">
        <v>3523503</v>
      </c>
      <c r="G302" s="17">
        <v>979.87</v>
      </c>
      <c r="H302" s="108" t="s">
        <v>137</v>
      </c>
      <c r="I302" s="151"/>
      <c r="J302" s="151">
        <v>81.03419423216377</v>
      </c>
      <c r="K302" s="151">
        <v>81.03419423216377</v>
      </c>
      <c r="L302" s="151">
        <v>67.185734431645784</v>
      </c>
      <c r="M302" s="108">
        <v>7.08</v>
      </c>
      <c r="N302" s="222">
        <v>0</v>
      </c>
      <c r="O302" s="72">
        <v>0</v>
      </c>
      <c r="P302" s="6" t="s">
        <v>872</v>
      </c>
      <c r="Q302" s="6" t="s">
        <v>872</v>
      </c>
      <c r="R302" s="102" t="s">
        <v>97</v>
      </c>
      <c r="S302" s="197">
        <f>PRESSÃO!N302</f>
        <v>0.20752380000000004</v>
      </c>
      <c r="T302" s="197">
        <f>PRESSÃO!O302</f>
        <v>1.2219599999999999E-2</v>
      </c>
      <c r="U302" s="101">
        <v>6</v>
      </c>
      <c r="V302" s="263"/>
      <c r="W302" s="78" t="s">
        <v>872</v>
      </c>
    </row>
    <row r="303" spans="1:23" ht="15" customHeight="1" x14ac:dyDescent="0.2">
      <c r="A303" s="277">
        <v>13</v>
      </c>
      <c r="B303" s="279">
        <v>30</v>
      </c>
      <c r="C303" s="31"/>
      <c r="D303" s="4" t="s">
        <v>409</v>
      </c>
      <c r="E303" s="1" t="s">
        <v>10</v>
      </c>
      <c r="F303" s="293">
        <v>3523602</v>
      </c>
      <c r="G303" s="17">
        <v>564.26</v>
      </c>
      <c r="H303" s="108" t="s">
        <v>137</v>
      </c>
      <c r="I303" s="151"/>
      <c r="J303" s="151">
        <v>100</v>
      </c>
      <c r="K303" s="151">
        <v>100</v>
      </c>
      <c r="L303" s="151">
        <v>95</v>
      </c>
      <c r="M303" s="108">
        <v>10</v>
      </c>
      <c r="N303" s="222">
        <v>0</v>
      </c>
      <c r="O303" s="72">
        <v>2</v>
      </c>
      <c r="P303" s="6" t="s">
        <v>872</v>
      </c>
      <c r="Q303" s="6" t="s">
        <v>872</v>
      </c>
      <c r="R303" s="102" t="s">
        <v>97</v>
      </c>
      <c r="S303" s="197">
        <f>PRESSÃO!N303</f>
        <v>0.1169287</v>
      </c>
      <c r="T303" s="197">
        <f>PRESSÃO!O303</f>
        <v>0.19195039999999999</v>
      </c>
      <c r="U303" s="101">
        <v>6</v>
      </c>
      <c r="V303" s="263"/>
      <c r="W303" s="78" t="s">
        <v>872</v>
      </c>
    </row>
    <row r="304" spans="1:23" ht="15" customHeight="1" x14ac:dyDescent="0.2">
      <c r="A304" s="277">
        <v>8</v>
      </c>
      <c r="B304" s="279">
        <v>30</v>
      </c>
      <c r="C304" s="31"/>
      <c r="D304" s="4" t="s">
        <v>410</v>
      </c>
      <c r="E304" s="1" t="s">
        <v>51</v>
      </c>
      <c r="F304" s="293">
        <v>3523701</v>
      </c>
      <c r="G304" s="17">
        <v>161.49</v>
      </c>
      <c r="H304" s="108" t="s">
        <v>137</v>
      </c>
      <c r="I304" s="151"/>
      <c r="J304" s="151">
        <v>95.904633724283798</v>
      </c>
      <c r="K304" s="151">
        <v>95.904633724283784</v>
      </c>
      <c r="L304" s="151">
        <v>91.109234893433339</v>
      </c>
      <c r="M304" s="108">
        <v>9.94</v>
      </c>
      <c r="N304" s="222">
        <v>0</v>
      </c>
      <c r="O304" s="72">
        <v>0</v>
      </c>
      <c r="P304" s="6" t="s">
        <v>872</v>
      </c>
      <c r="Q304" s="6" t="s">
        <v>872</v>
      </c>
      <c r="R304" s="102" t="s">
        <v>97</v>
      </c>
      <c r="S304" s="197">
        <f>PRESSÃO!N304</f>
        <v>0.11548259999999999</v>
      </c>
      <c r="T304" s="197">
        <f>PRESSÃO!O304</f>
        <v>1.67496E-2</v>
      </c>
      <c r="U304" s="101">
        <v>0</v>
      </c>
      <c r="V304" s="263"/>
      <c r="W304" s="78" t="s">
        <v>872</v>
      </c>
    </row>
    <row r="305" spans="1:23" ht="15" customHeight="1" x14ac:dyDescent="0.2">
      <c r="A305" s="277">
        <v>4</v>
      </c>
      <c r="B305" s="279">
        <v>30</v>
      </c>
      <c r="C305" s="31"/>
      <c r="D305" s="4" t="s">
        <v>411</v>
      </c>
      <c r="E305" s="1" t="s">
        <v>15</v>
      </c>
      <c r="F305" s="293">
        <v>3523800</v>
      </c>
      <c r="G305" s="17">
        <v>138.61000000000001</v>
      </c>
      <c r="H305" s="108" t="s">
        <v>137</v>
      </c>
      <c r="I305" s="151"/>
      <c r="J305" s="151">
        <v>84.724992875463087</v>
      </c>
      <c r="K305" s="151">
        <v>84.724992875463087</v>
      </c>
      <c r="L305" s="151">
        <v>81.335718784618308</v>
      </c>
      <c r="M305" s="108">
        <v>9.77</v>
      </c>
      <c r="N305" s="222">
        <v>0</v>
      </c>
      <c r="O305" s="72">
        <v>0</v>
      </c>
      <c r="P305" s="6" t="s">
        <v>872</v>
      </c>
      <c r="Q305" s="6" t="s">
        <v>872</v>
      </c>
      <c r="R305" s="102" t="s">
        <v>97</v>
      </c>
      <c r="S305" s="197">
        <f>PRESSÃO!N305</f>
        <v>0.41484430000000005</v>
      </c>
      <c r="T305" s="197">
        <f>PRESSÃO!O305</f>
        <v>7.0690000000000011E-4</v>
      </c>
      <c r="U305" s="101">
        <v>1</v>
      </c>
      <c r="V305" s="263"/>
      <c r="W305" s="78" t="s">
        <v>872</v>
      </c>
    </row>
    <row r="306" spans="1:23" ht="15" customHeight="1" x14ac:dyDescent="0.2">
      <c r="A306" s="277">
        <v>10</v>
      </c>
      <c r="B306" s="279">
        <v>30</v>
      </c>
      <c r="C306" s="31"/>
      <c r="D306" s="4" t="s">
        <v>412</v>
      </c>
      <c r="E306" s="1" t="s">
        <v>54</v>
      </c>
      <c r="F306" s="293">
        <v>3523909</v>
      </c>
      <c r="G306" s="17">
        <v>639.98</v>
      </c>
      <c r="H306" s="108" t="s">
        <v>137</v>
      </c>
      <c r="I306" s="151"/>
      <c r="J306" s="151">
        <v>98</v>
      </c>
      <c r="K306" s="151">
        <v>72.52</v>
      </c>
      <c r="L306" s="151">
        <v>68.893989457411493</v>
      </c>
      <c r="M306" s="108">
        <v>7.56</v>
      </c>
      <c r="N306" s="222">
        <v>2</v>
      </c>
      <c r="O306" s="72">
        <v>0</v>
      </c>
      <c r="P306" s="6" t="s">
        <v>872</v>
      </c>
      <c r="Q306" s="6" t="s">
        <v>872</v>
      </c>
      <c r="R306" s="102" t="s">
        <v>97</v>
      </c>
      <c r="S306" s="197">
        <f>PRESSÃO!N306</f>
        <v>1.3005836999999998</v>
      </c>
      <c r="T306" s="197">
        <f>PRESSÃO!O306</f>
        <v>0.3034086999999997</v>
      </c>
      <c r="U306" s="101">
        <v>159</v>
      </c>
      <c r="V306" s="263"/>
      <c r="W306" s="78" t="s">
        <v>872</v>
      </c>
    </row>
    <row r="307" spans="1:23" ht="15" customHeight="1" x14ac:dyDescent="0.2">
      <c r="A307" s="277">
        <v>5</v>
      </c>
      <c r="B307" s="279">
        <v>30</v>
      </c>
      <c r="C307" s="31"/>
      <c r="D307" s="4" t="s">
        <v>413</v>
      </c>
      <c r="E307" s="1" t="s">
        <v>9</v>
      </c>
      <c r="F307" s="293">
        <v>3524006</v>
      </c>
      <c r="G307" s="17">
        <v>200.52</v>
      </c>
      <c r="H307" s="108" t="s">
        <v>137</v>
      </c>
      <c r="I307" s="151"/>
      <c r="J307" s="151">
        <v>72.044751644975818</v>
      </c>
      <c r="K307" s="151">
        <v>72.044751644975818</v>
      </c>
      <c r="L307" s="151">
        <v>68.363316652536042</v>
      </c>
      <c r="M307" s="108">
        <v>7.52</v>
      </c>
      <c r="N307" s="222">
        <v>0</v>
      </c>
      <c r="O307" s="72">
        <v>0</v>
      </c>
      <c r="P307" s="6" t="s">
        <v>872</v>
      </c>
      <c r="Q307" s="6" t="s">
        <v>872</v>
      </c>
      <c r="R307" s="102" t="s">
        <v>97</v>
      </c>
      <c r="S307" s="197">
        <f>PRESSÃO!N307</f>
        <v>0.13968719999999998</v>
      </c>
      <c r="T307" s="197">
        <f>PRESSÃO!O307</f>
        <v>5.3390599999999955E-2</v>
      </c>
      <c r="U307" s="101">
        <v>118</v>
      </c>
      <c r="V307" s="263"/>
      <c r="W307" s="78" t="s">
        <v>872</v>
      </c>
    </row>
    <row r="308" spans="1:23" ht="15" customHeight="1" x14ac:dyDescent="0.2">
      <c r="A308" s="277">
        <v>8</v>
      </c>
      <c r="B308" s="279">
        <v>30</v>
      </c>
      <c r="C308" s="31"/>
      <c r="D308" s="4" t="s">
        <v>414</v>
      </c>
      <c r="E308" s="1" t="s">
        <v>51</v>
      </c>
      <c r="F308" s="293">
        <v>3524105</v>
      </c>
      <c r="G308" s="17">
        <v>697.76</v>
      </c>
      <c r="H308" s="108" t="s">
        <v>137</v>
      </c>
      <c r="I308" s="151"/>
      <c r="J308" s="151">
        <v>100</v>
      </c>
      <c r="K308" s="151">
        <v>100</v>
      </c>
      <c r="L308" s="151">
        <v>80.606408207454763</v>
      </c>
      <c r="M308" s="108">
        <v>10</v>
      </c>
      <c r="N308" s="222">
        <v>2</v>
      </c>
      <c r="O308" s="72">
        <v>0</v>
      </c>
      <c r="P308" s="6" t="s">
        <v>872</v>
      </c>
      <c r="Q308" s="6" t="s">
        <v>872</v>
      </c>
      <c r="R308" s="102" t="s">
        <v>97</v>
      </c>
      <c r="S308" s="197">
        <f>PRESSÃO!N308</f>
        <v>0.24775839999999999</v>
      </c>
      <c r="T308" s="197">
        <f>PRESSÃO!O308</f>
        <v>7.943900000000002E-3</v>
      </c>
      <c r="U308" s="101">
        <v>9</v>
      </c>
      <c r="V308" s="263"/>
      <c r="W308" s="78" t="s">
        <v>872</v>
      </c>
    </row>
    <row r="309" spans="1:23" ht="15" customHeight="1" x14ac:dyDescent="0.2">
      <c r="A309" s="277">
        <v>12</v>
      </c>
      <c r="B309" s="279">
        <v>30</v>
      </c>
      <c r="C309" s="31"/>
      <c r="D309" s="4" t="s">
        <v>415</v>
      </c>
      <c r="E309" s="1" t="s">
        <v>11</v>
      </c>
      <c r="F309" s="293">
        <v>3524204</v>
      </c>
      <c r="G309" s="17">
        <v>274.22000000000003</v>
      </c>
      <c r="H309" s="108" t="s">
        <v>137</v>
      </c>
      <c r="I309" s="151"/>
      <c r="J309" s="151">
        <v>87.205226258763545</v>
      </c>
      <c r="K309" s="151">
        <v>87.205226258763531</v>
      </c>
      <c r="L309" s="151">
        <v>70.63689654075921</v>
      </c>
      <c r="M309" s="108">
        <v>7.9</v>
      </c>
      <c r="N309" s="222">
        <v>1</v>
      </c>
      <c r="O309" s="72">
        <v>0</v>
      </c>
      <c r="P309" s="6" t="s">
        <v>872</v>
      </c>
      <c r="Q309" s="6" t="s">
        <v>872</v>
      </c>
      <c r="R309" s="102" t="s">
        <v>97</v>
      </c>
      <c r="S309" s="197">
        <f>PRESSÃO!N309</f>
        <v>0.55627629999999995</v>
      </c>
      <c r="T309" s="197">
        <f>PRESSÃO!O309</f>
        <v>2.2862299999999999E-2</v>
      </c>
      <c r="U309" s="101">
        <v>0</v>
      </c>
      <c r="V309" s="263"/>
      <c r="W309" s="78" t="s">
        <v>872</v>
      </c>
    </row>
    <row r="310" spans="1:23" ht="15" customHeight="1" x14ac:dyDescent="0.2">
      <c r="A310" s="277">
        <v>9</v>
      </c>
      <c r="B310" s="279">
        <v>30</v>
      </c>
      <c r="C310" s="31"/>
      <c r="D310" s="4" t="s">
        <v>416</v>
      </c>
      <c r="E310" s="1" t="s">
        <v>18</v>
      </c>
      <c r="F310" s="293">
        <v>3524303</v>
      </c>
      <c r="G310" s="17">
        <v>706.5</v>
      </c>
      <c r="H310" s="108" t="s">
        <v>137</v>
      </c>
      <c r="I310" s="151"/>
      <c r="J310" s="151">
        <v>100</v>
      </c>
      <c r="K310" s="151">
        <v>98.999999999999986</v>
      </c>
      <c r="L310" s="151">
        <v>79.519641262884505</v>
      </c>
      <c r="M310" s="108">
        <v>8.65</v>
      </c>
      <c r="N310" s="222">
        <v>2</v>
      </c>
      <c r="O310" s="72">
        <v>0</v>
      </c>
      <c r="P310" s="6" t="s">
        <v>872</v>
      </c>
      <c r="Q310" s="6" t="s">
        <v>872</v>
      </c>
      <c r="R310" s="102" t="s">
        <v>97</v>
      </c>
      <c r="S310" s="197">
        <f>PRESSÃO!N310</f>
        <v>1.1923899999999998</v>
      </c>
      <c r="T310" s="197">
        <f>PRESSÃO!O310</f>
        <v>0.11745309999999999</v>
      </c>
      <c r="U310" s="101">
        <v>34</v>
      </c>
      <c r="V310" s="263"/>
      <c r="W310" s="78" t="s">
        <v>872</v>
      </c>
    </row>
    <row r="311" spans="1:23" ht="15" customHeight="1" x14ac:dyDescent="0.2">
      <c r="A311" s="277">
        <v>2</v>
      </c>
      <c r="B311" s="279">
        <v>30</v>
      </c>
      <c r="C311" s="31"/>
      <c r="D311" s="4" t="s">
        <v>417</v>
      </c>
      <c r="E311" s="1" t="s">
        <v>6</v>
      </c>
      <c r="F311" s="293">
        <v>3524402</v>
      </c>
      <c r="G311" s="17">
        <v>460.07</v>
      </c>
      <c r="H311" s="108" t="s">
        <v>137</v>
      </c>
      <c r="I311" s="151"/>
      <c r="J311" s="151">
        <v>93</v>
      </c>
      <c r="K311" s="151">
        <v>60.07800000000001</v>
      </c>
      <c r="L311" s="151">
        <v>57.904523358008014</v>
      </c>
      <c r="M311" s="108">
        <v>6.63</v>
      </c>
      <c r="N311" s="222">
        <v>2</v>
      </c>
      <c r="O311" s="72">
        <v>0</v>
      </c>
      <c r="P311" s="6" t="s">
        <v>872</v>
      </c>
      <c r="Q311" s="6" t="s">
        <v>872</v>
      </c>
      <c r="R311" s="102" t="s">
        <v>97</v>
      </c>
      <c r="S311" s="197">
        <f>PRESSÃO!N311</f>
        <v>1.4237994999999999</v>
      </c>
      <c r="T311" s="197">
        <f>PRESSÃO!O311</f>
        <v>0.36332540000000008</v>
      </c>
      <c r="U311" s="101">
        <v>135</v>
      </c>
      <c r="V311" s="263"/>
      <c r="W311" s="78" t="s">
        <v>872</v>
      </c>
    </row>
    <row r="312" spans="1:23" ht="15" customHeight="1" x14ac:dyDescent="0.2">
      <c r="A312" s="277">
        <v>16</v>
      </c>
      <c r="B312" s="279">
        <v>30</v>
      </c>
      <c r="C312" s="31"/>
      <c r="D312" s="4" t="s">
        <v>418</v>
      </c>
      <c r="E312" s="1" t="s">
        <v>0</v>
      </c>
      <c r="F312" s="293">
        <v>3524501</v>
      </c>
      <c r="G312" s="17">
        <v>144.44</v>
      </c>
      <c r="H312" s="108" t="s">
        <v>137</v>
      </c>
      <c r="I312" s="151"/>
      <c r="J312" s="151">
        <v>95</v>
      </c>
      <c r="K312" s="151">
        <v>95</v>
      </c>
      <c r="L312" s="151">
        <v>83.600948866631526</v>
      </c>
      <c r="M312" s="108">
        <v>9.92</v>
      </c>
      <c r="N312" s="222">
        <v>0</v>
      </c>
      <c r="O312" s="72">
        <v>0</v>
      </c>
      <c r="P312" s="6" t="s">
        <v>872</v>
      </c>
      <c r="Q312" s="6" t="s">
        <v>872</v>
      </c>
      <c r="R312" s="102" t="s">
        <v>97</v>
      </c>
      <c r="S312" s="197">
        <f>PRESSÃO!N312</f>
        <v>1.6949599999999999E-2</v>
      </c>
      <c r="T312" s="197">
        <f>PRESSÃO!O312</f>
        <v>1.20579E-2</v>
      </c>
      <c r="U312" s="101">
        <v>1</v>
      </c>
      <c r="V312" s="263"/>
      <c r="W312" s="78" t="s">
        <v>872</v>
      </c>
    </row>
    <row r="313" spans="1:23" ht="15" customHeight="1" x14ac:dyDescent="0.2">
      <c r="A313" s="277">
        <v>11</v>
      </c>
      <c r="B313" s="279">
        <v>30</v>
      </c>
      <c r="C313" s="31"/>
      <c r="D313" s="4" t="s">
        <v>419</v>
      </c>
      <c r="E313" s="1" t="s">
        <v>12</v>
      </c>
      <c r="F313" s="293">
        <v>3524600</v>
      </c>
      <c r="G313" s="17">
        <v>708.38</v>
      </c>
      <c r="H313" s="108" t="s">
        <v>137</v>
      </c>
      <c r="I313" s="151"/>
      <c r="J313" s="151">
        <v>93.118578767123282</v>
      </c>
      <c r="K313" s="151">
        <v>85.017262414383552</v>
      </c>
      <c r="L313" s="151">
        <v>67.975240427329197</v>
      </c>
      <c r="M313" s="108">
        <v>7.68</v>
      </c>
      <c r="N313" s="222">
        <v>0</v>
      </c>
      <c r="O313" s="72">
        <v>0</v>
      </c>
      <c r="P313" s="6" t="s">
        <v>872</v>
      </c>
      <c r="Q313" s="6" t="s">
        <v>872</v>
      </c>
      <c r="R313" s="102" t="s">
        <v>97</v>
      </c>
      <c r="S313" s="197">
        <f>PRESSÃO!N313</f>
        <v>8.004039999999997E-2</v>
      </c>
      <c r="T313" s="197">
        <f>PRESSÃO!O313</f>
        <v>4.4841999999999998E-3</v>
      </c>
      <c r="U313" s="101">
        <v>27</v>
      </c>
      <c r="V313" s="263"/>
      <c r="W313" s="78" t="s">
        <v>872</v>
      </c>
    </row>
    <row r="314" spans="1:23" ht="15" customHeight="1" x14ac:dyDescent="0.2">
      <c r="A314" s="277">
        <v>5</v>
      </c>
      <c r="B314" s="279">
        <v>30</v>
      </c>
      <c r="C314" s="31"/>
      <c r="D314" s="4" t="s">
        <v>420</v>
      </c>
      <c r="E314" s="1" t="s">
        <v>9</v>
      </c>
      <c r="F314" s="293">
        <v>3524709</v>
      </c>
      <c r="G314" s="17">
        <v>142.44</v>
      </c>
      <c r="H314" s="108" t="s">
        <v>137</v>
      </c>
      <c r="I314" s="151"/>
      <c r="J314" s="151">
        <v>96</v>
      </c>
      <c r="K314" s="151">
        <v>57.936000000000007</v>
      </c>
      <c r="L314" s="151">
        <v>50.983692964414608</v>
      </c>
      <c r="M314" s="108">
        <v>6.16</v>
      </c>
      <c r="N314" s="222">
        <v>3</v>
      </c>
      <c r="O314" s="72">
        <v>0</v>
      </c>
      <c r="P314" s="6" t="s">
        <v>872</v>
      </c>
      <c r="Q314" s="6" t="s">
        <v>872</v>
      </c>
      <c r="R314" s="102" t="s">
        <v>97</v>
      </c>
      <c r="S314" s="197">
        <f>PRESSÃO!N314</f>
        <v>3.3242853999999991</v>
      </c>
      <c r="T314" s="197">
        <f>PRESSÃO!O314</f>
        <v>4.1924999999999976E-2</v>
      </c>
      <c r="U314" s="101">
        <v>39</v>
      </c>
      <c r="V314" s="263"/>
      <c r="W314" s="78" t="s">
        <v>872</v>
      </c>
    </row>
    <row r="315" spans="1:23" ht="15" customHeight="1" x14ac:dyDescent="0.2">
      <c r="A315" s="277">
        <v>18</v>
      </c>
      <c r="B315" s="279">
        <v>30</v>
      </c>
      <c r="C315" s="31"/>
      <c r="D315" s="4" t="s">
        <v>421</v>
      </c>
      <c r="E315" s="1" t="s">
        <v>1</v>
      </c>
      <c r="F315" s="293">
        <v>3524808</v>
      </c>
      <c r="G315" s="17">
        <v>368.76</v>
      </c>
      <c r="H315" s="108" t="s">
        <v>137</v>
      </c>
      <c r="I315" s="151"/>
      <c r="J315" s="151">
        <v>97.493017388953959</v>
      </c>
      <c r="K315" s="151">
        <v>97.493017388953945</v>
      </c>
      <c r="L315" s="151">
        <v>83.843882410850497</v>
      </c>
      <c r="M315" s="108">
        <v>9.9600000000000009</v>
      </c>
      <c r="N315" s="222">
        <v>0</v>
      </c>
      <c r="O315" s="72">
        <v>0</v>
      </c>
      <c r="P315" s="6" t="s">
        <v>872</v>
      </c>
      <c r="Q315" s="6" t="s">
        <v>872</v>
      </c>
      <c r="R315" s="102" t="s">
        <v>97</v>
      </c>
      <c r="S315" s="197">
        <f>PRESSÃO!N315</f>
        <v>9.511300000000002E-3</v>
      </c>
      <c r="T315" s="197">
        <f>PRESSÃO!O315</f>
        <v>0.2076142</v>
      </c>
      <c r="U315" s="101">
        <v>6</v>
      </c>
      <c r="V315" s="263"/>
      <c r="W315" s="78" t="s">
        <v>872</v>
      </c>
    </row>
    <row r="316" spans="1:23" ht="15" customHeight="1" x14ac:dyDescent="0.2">
      <c r="A316" s="277">
        <v>2</v>
      </c>
      <c r="B316" s="279">
        <v>30</v>
      </c>
      <c r="C316" s="31"/>
      <c r="D316" s="4" t="s">
        <v>422</v>
      </c>
      <c r="E316" s="1" t="s">
        <v>6</v>
      </c>
      <c r="F316" s="293">
        <v>3524907</v>
      </c>
      <c r="G316" s="17">
        <v>183.76</v>
      </c>
      <c r="H316" s="108" t="s">
        <v>137</v>
      </c>
      <c r="I316" s="151"/>
      <c r="J316" s="151">
        <v>95.417406749555951</v>
      </c>
      <c r="K316" s="151">
        <v>95.417406749555951</v>
      </c>
      <c r="L316" s="151">
        <v>91.600695159259459</v>
      </c>
      <c r="M316" s="108">
        <v>9.93</v>
      </c>
      <c r="N316" s="222">
        <v>0</v>
      </c>
      <c r="O316" s="72">
        <v>0</v>
      </c>
      <c r="P316" s="6" t="s">
        <v>872</v>
      </c>
      <c r="Q316" s="6" t="s">
        <v>872</v>
      </c>
      <c r="R316" s="102" t="s">
        <v>97</v>
      </c>
      <c r="S316" s="197">
        <f>PRESSÃO!N316</f>
        <v>3.7564499999999994E-2</v>
      </c>
      <c r="T316" s="197">
        <f>PRESSÃO!O316</f>
        <v>1.51168E-2</v>
      </c>
      <c r="U316" s="101">
        <v>80</v>
      </c>
      <c r="V316" s="263"/>
      <c r="W316" s="78" t="s">
        <v>872</v>
      </c>
    </row>
    <row r="317" spans="1:23" ht="15" customHeight="1" x14ac:dyDescent="0.2">
      <c r="A317" s="277">
        <v>6</v>
      </c>
      <c r="B317" s="279">
        <v>30</v>
      </c>
      <c r="C317" s="31"/>
      <c r="D317" s="4" t="s">
        <v>423</v>
      </c>
      <c r="E317" s="1" t="s">
        <v>16</v>
      </c>
      <c r="F317" s="293">
        <v>3525003</v>
      </c>
      <c r="G317" s="17">
        <v>17.52</v>
      </c>
      <c r="H317" s="108" t="s">
        <v>137</v>
      </c>
      <c r="I317" s="151"/>
      <c r="J317" s="151">
        <v>66.216528656693413</v>
      </c>
      <c r="K317" s="151">
        <v>21.851454456708829</v>
      </c>
      <c r="L317" s="151">
        <v>17.481233865414325</v>
      </c>
      <c r="M317" s="108">
        <v>3.12</v>
      </c>
      <c r="N317" s="222">
        <v>1</v>
      </c>
      <c r="O317" s="72">
        <v>0</v>
      </c>
      <c r="P317" s="6" t="s">
        <v>872</v>
      </c>
      <c r="Q317" s="6" t="s">
        <v>872</v>
      </c>
      <c r="R317" s="102" t="s">
        <v>97</v>
      </c>
      <c r="S317" s="197">
        <f>PRESSÃO!N317</f>
        <v>2.5371E-3</v>
      </c>
      <c r="T317" s="197">
        <f>PRESSÃO!O317</f>
        <v>1.2672399999999999E-2</v>
      </c>
      <c r="U317" s="101">
        <v>73</v>
      </c>
      <c r="V317" s="263"/>
      <c r="W317" s="78" t="s">
        <v>872</v>
      </c>
    </row>
    <row r="318" spans="1:23" ht="15" customHeight="1" x14ac:dyDescent="0.2">
      <c r="A318" s="277">
        <v>4</v>
      </c>
      <c r="B318" s="279">
        <v>30</v>
      </c>
      <c r="C318" s="31"/>
      <c r="D318" s="4" t="s">
        <v>424</v>
      </c>
      <c r="E318" s="1" t="s">
        <v>15</v>
      </c>
      <c r="F318" s="293">
        <v>3525102</v>
      </c>
      <c r="G318" s="17">
        <v>503.36</v>
      </c>
      <c r="H318" s="108" t="s">
        <v>137</v>
      </c>
      <c r="I318" s="151"/>
      <c r="J318" s="151">
        <v>100</v>
      </c>
      <c r="K318" s="151">
        <v>0</v>
      </c>
      <c r="L318" s="151">
        <v>0</v>
      </c>
      <c r="M318" s="108">
        <v>1.5</v>
      </c>
      <c r="N318" s="222">
        <v>1</v>
      </c>
      <c r="O318" s="72">
        <v>0</v>
      </c>
      <c r="P318" s="6" t="s">
        <v>872</v>
      </c>
      <c r="Q318" s="6" t="s">
        <v>872</v>
      </c>
      <c r="R318" s="102" t="s">
        <v>97</v>
      </c>
      <c r="S318" s="197">
        <f>PRESSÃO!N318</f>
        <v>0.52425349999999993</v>
      </c>
      <c r="T318" s="197">
        <f>PRESSÃO!O318</f>
        <v>0.12086129999999998</v>
      </c>
      <c r="U318" s="101">
        <v>7</v>
      </c>
      <c r="V318" s="263"/>
      <c r="W318" s="78" t="s">
        <v>872</v>
      </c>
    </row>
    <row r="319" spans="1:23" ht="15" customHeight="1" x14ac:dyDescent="0.2">
      <c r="A319" s="277">
        <v>5</v>
      </c>
      <c r="B319" s="279">
        <v>30</v>
      </c>
      <c r="C319" s="31"/>
      <c r="D319" s="4" t="s">
        <v>425</v>
      </c>
      <c r="E319" s="1" t="s">
        <v>9</v>
      </c>
      <c r="F319" s="293">
        <v>3525201</v>
      </c>
      <c r="G319" s="17">
        <v>207.67</v>
      </c>
      <c r="H319" s="108" t="s">
        <v>137</v>
      </c>
      <c r="I319" s="151"/>
      <c r="J319" s="151">
        <v>17.760497667185071</v>
      </c>
      <c r="K319" s="151">
        <v>17.760497667185067</v>
      </c>
      <c r="L319" s="151">
        <v>16.694810305765998</v>
      </c>
      <c r="M319" s="108">
        <v>3.35</v>
      </c>
      <c r="N319" s="222">
        <v>1</v>
      </c>
      <c r="O319" s="72">
        <v>0</v>
      </c>
      <c r="P319" s="6" t="s">
        <v>872</v>
      </c>
      <c r="Q319" s="6" t="s">
        <v>872</v>
      </c>
      <c r="R319" s="102" t="s">
        <v>97</v>
      </c>
      <c r="S319" s="197">
        <f>PRESSÃO!N319</f>
        <v>0.13315670000000002</v>
      </c>
      <c r="T319" s="197">
        <f>PRESSÃO!O319</f>
        <v>1.8934300000000005E-2</v>
      </c>
      <c r="U319" s="101">
        <v>30</v>
      </c>
      <c r="V319" s="263"/>
      <c r="W319" s="78" t="s">
        <v>872</v>
      </c>
    </row>
    <row r="320" spans="1:23" ht="15" customHeight="1" x14ac:dyDescent="0.2">
      <c r="A320" s="277">
        <v>13</v>
      </c>
      <c r="B320" s="279">
        <v>30</v>
      </c>
      <c r="C320" s="31"/>
      <c r="D320" s="4" t="s">
        <v>426</v>
      </c>
      <c r="E320" s="1" t="s">
        <v>10</v>
      </c>
      <c r="F320" s="293">
        <v>3525300</v>
      </c>
      <c r="G320" s="17">
        <v>688.34</v>
      </c>
      <c r="H320" s="108" t="s">
        <v>137</v>
      </c>
      <c r="I320" s="151"/>
      <c r="J320" s="151">
        <v>99.14</v>
      </c>
      <c r="K320" s="151">
        <v>99.14</v>
      </c>
      <c r="L320" s="151">
        <v>93.191617961511042</v>
      </c>
      <c r="M320" s="108">
        <v>9.49</v>
      </c>
      <c r="N320" s="222">
        <v>0</v>
      </c>
      <c r="O320" s="72">
        <v>1</v>
      </c>
      <c r="P320" s="6" t="s">
        <v>872</v>
      </c>
      <c r="Q320" s="6" t="s">
        <v>872</v>
      </c>
      <c r="R320" s="102" t="s">
        <v>97</v>
      </c>
      <c r="S320" s="197">
        <f>PRESSÃO!N320</f>
        <v>0.94265230000000022</v>
      </c>
      <c r="T320" s="197">
        <f>PRESSÃO!O320</f>
        <v>0.28110719999999995</v>
      </c>
      <c r="U320" s="101">
        <v>8</v>
      </c>
      <c r="V320" s="263"/>
      <c r="W320" s="78" t="s">
        <v>872</v>
      </c>
    </row>
    <row r="321" spans="1:23" ht="15" customHeight="1" x14ac:dyDescent="0.2">
      <c r="A321" s="277">
        <v>8</v>
      </c>
      <c r="B321" s="279">
        <v>30</v>
      </c>
      <c r="C321" s="31"/>
      <c r="D321" s="4" t="s">
        <v>427</v>
      </c>
      <c r="E321" s="1" t="s">
        <v>51</v>
      </c>
      <c r="F321" s="293">
        <v>3525409</v>
      </c>
      <c r="G321" s="17">
        <v>140.99</v>
      </c>
      <c r="H321" s="108" t="s">
        <v>137</v>
      </c>
      <c r="I321" s="151"/>
      <c r="J321" s="151">
        <v>100</v>
      </c>
      <c r="K321" s="151">
        <v>100</v>
      </c>
      <c r="L321" s="151">
        <v>84</v>
      </c>
      <c r="M321" s="108">
        <v>10</v>
      </c>
      <c r="N321" s="222">
        <v>0</v>
      </c>
      <c r="O321" s="72">
        <v>0</v>
      </c>
      <c r="P321" s="6" t="s">
        <v>872</v>
      </c>
      <c r="Q321" s="6" t="s">
        <v>872</v>
      </c>
      <c r="R321" s="102" t="s">
        <v>97</v>
      </c>
      <c r="S321" s="197">
        <f>PRESSÃO!N321</f>
        <v>0.31633179999999994</v>
      </c>
      <c r="T321" s="197">
        <f>PRESSÃO!O321</f>
        <v>2.9276299999999998E-2</v>
      </c>
      <c r="U321" s="101">
        <v>3</v>
      </c>
      <c r="V321" s="263"/>
      <c r="W321" s="78" t="s">
        <v>872</v>
      </c>
    </row>
    <row r="322" spans="1:23" ht="15" customHeight="1" x14ac:dyDescent="0.2">
      <c r="A322" s="277">
        <v>5</v>
      </c>
      <c r="B322" s="279">
        <v>30</v>
      </c>
      <c r="C322" s="31"/>
      <c r="D322" s="4" t="s">
        <v>428</v>
      </c>
      <c r="E322" s="1" t="s">
        <v>9</v>
      </c>
      <c r="F322" s="293">
        <v>3525508</v>
      </c>
      <c r="G322" s="17">
        <v>374.58</v>
      </c>
      <c r="H322" s="108" t="s">
        <v>137</v>
      </c>
      <c r="I322" s="151"/>
      <c r="J322" s="151">
        <v>58.088653924359498</v>
      </c>
      <c r="K322" s="151">
        <v>58.088653924359498</v>
      </c>
      <c r="L322" s="151">
        <v>52.860563248968056</v>
      </c>
      <c r="M322" s="108">
        <v>6.31</v>
      </c>
      <c r="N322" s="222">
        <v>0</v>
      </c>
      <c r="O322" s="72">
        <v>0</v>
      </c>
      <c r="P322" s="6" t="s">
        <v>872</v>
      </c>
      <c r="Q322" s="6" t="s">
        <v>872</v>
      </c>
      <c r="R322" s="102" t="s">
        <v>97</v>
      </c>
      <c r="S322" s="197">
        <f>PRESSÃO!N322</f>
        <v>0.1473314</v>
      </c>
      <c r="T322" s="197">
        <f>PRESSÃO!O322</f>
        <v>7.4288000000000002E-3</v>
      </c>
      <c r="U322" s="101">
        <v>37</v>
      </c>
      <c r="V322" s="263"/>
      <c r="W322" s="78" t="s">
        <v>872</v>
      </c>
    </row>
    <row r="323" spans="1:23" ht="15" customHeight="1" x14ac:dyDescent="0.2">
      <c r="A323" s="277">
        <v>17</v>
      </c>
      <c r="B323" s="279">
        <v>30</v>
      </c>
      <c r="C323" s="31"/>
      <c r="D323" s="4" t="s">
        <v>429</v>
      </c>
      <c r="E323" s="1" t="s">
        <v>7</v>
      </c>
      <c r="F323" s="293">
        <v>3525607</v>
      </c>
      <c r="G323" s="17">
        <v>416.04</v>
      </c>
      <c r="H323" s="108" t="s">
        <v>137</v>
      </c>
      <c r="I323" s="151"/>
      <c r="J323" s="151">
        <v>99</v>
      </c>
      <c r="K323" s="151">
        <v>98.999999999999986</v>
      </c>
      <c r="L323" s="151">
        <v>89.100210970464133</v>
      </c>
      <c r="M323" s="108">
        <v>9.98</v>
      </c>
      <c r="N323" s="222">
        <v>0</v>
      </c>
      <c r="O323" s="72">
        <v>0</v>
      </c>
      <c r="P323" s="6" t="s">
        <v>872</v>
      </c>
      <c r="Q323" s="6" t="s">
        <v>872</v>
      </c>
      <c r="R323" s="102" t="s">
        <v>97</v>
      </c>
      <c r="S323" s="197">
        <f>PRESSÃO!N323</f>
        <v>1.0999999999999999E-2</v>
      </c>
      <c r="T323" s="197">
        <f>PRESSÃO!O323</f>
        <v>2.3652599999999999E-2</v>
      </c>
      <c r="U323" s="101">
        <v>3</v>
      </c>
      <c r="V323" s="263"/>
      <c r="W323" s="78" t="s">
        <v>872</v>
      </c>
    </row>
    <row r="324" spans="1:23" ht="15" customHeight="1" x14ac:dyDescent="0.2">
      <c r="A324" s="277">
        <v>19</v>
      </c>
      <c r="B324" s="279">
        <v>30</v>
      </c>
      <c r="C324" s="31"/>
      <c r="D324" s="4" t="s">
        <v>430</v>
      </c>
      <c r="E324" s="1" t="s">
        <v>2</v>
      </c>
      <c r="F324" s="293">
        <v>3525706</v>
      </c>
      <c r="G324" s="17">
        <v>858.64</v>
      </c>
      <c r="H324" s="108" t="s">
        <v>137</v>
      </c>
      <c r="I324" s="151"/>
      <c r="J324" s="151">
        <v>100</v>
      </c>
      <c r="K324" s="151">
        <v>77.000000000000014</v>
      </c>
      <c r="L324" s="151">
        <v>62.24986923479279</v>
      </c>
      <c r="M324" s="108">
        <v>6.9</v>
      </c>
      <c r="N324" s="222">
        <v>0</v>
      </c>
      <c r="O324" s="72">
        <v>1</v>
      </c>
      <c r="P324" s="6" t="s">
        <v>872</v>
      </c>
      <c r="Q324" s="6" t="s">
        <v>872</v>
      </c>
      <c r="R324" s="102" t="s">
        <v>97</v>
      </c>
      <c r="S324" s="197">
        <f>PRESSÃO!N324</f>
        <v>0.22742439999999997</v>
      </c>
      <c r="T324" s="197">
        <f>PRESSÃO!O324</f>
        <v>6.6810399999999978E-2</v>
      </c>
      <c r="U324" s="101">
        <v>12</v>
      </c>
      <c r="V324" s="263"/>
      <c r="W324" s="78" t="s">
        <v>872</v>
      </c>
    </row>
    <row r="325" spans="1:23" ht="15" customHeight="1" x14ac:dyDescent="0.2">
      <c r="A325" s="277">
        <v>20</v>
      </c>
      <c r="B325" s="279">
        <v>30</v>
      </c>
      <c r="C325" s="31"/>
      <c r="D325" s="4" t="s">
        <v>431</v>
      </c>
      <c r="E325" s="1" t="s">
        <v>3</v>
      </c>
      <c r="F325" s="293">
        <v>3525805</v>
      </c>
      <c r="G325" s="17">
        <v>128.21</v>
      </c>
      <c r="H325" s="108" t="s">
        <v>137</v>
      </c>
      <c r="I325" s="151"/>
      <c r="J325" s="151">
        <v>95</v>
      </c>
      <c r="K325" s="151">
        <v>95</v>
      </c>
      <c r="L325" s="151">
        <v>77.900000000000006</v>
      </c>
      <c r="M325" s="108">
        <v>7.99</v>
      </c>
      <c r="N325" s="222">
        <v>0</v>
      </c>
      <c r="O325" s="72">
        <v>0</v>
      </c>
      <c r="P325" s="6" t="s">
        <v>872</v>
      </c>
      <c r="Q325" s="6" t="s">
        <v>872</v>
      </c>
      <c r="R325" s="102" t="s">
        <v>97</v>
      </c>
      <c r="S325" s="197">
        <f>PRESSÃO!N325</f>
        <v>1.0416699999999999E-2</v>
      </c>
      <c r="T325" s="197">
        <f>PRESSÃO!O325</f>
        <v>4.4289999999999998E-3</v>
      </c>
      <c r="U325" s="101">
        <v>4</v>
      </c>
      <c r="V325" s="263"/>
      <c r="W325" s="78" t="s">
        <v>872</v>
      </c>
    </row>
    <row r="326" spans="1:23" ht="15" customHeight="1" x14ac:dyDescent="0.2">
      <c r="A326" s="277">
        <v>10</v>
      </c>
      <c r="B326" s="279">
        <v>30</v>
      </c>
      <c r="C326" s="31"/>
      <c r="D326" s="4" t="s">
        <v>432</v>
      </c>
      <c r="E326" s="1" t="s">
        <v>54</v>
      </c>
      <c r="F326" s="293">
        <v>3525854</v>
      </c>
      <c r="G326" s="17">
        <v>56.74</v>
      </c>
      <c r="H326" s="108" t="s">
        <v>137</v>
      </c>
      <c r="I326" s="151"/>
      <c r="J326" s="151">
        <v>95</v>
      </c>
      <c r="K326" s="151">
        <v>95</v>
      </c>
      <c r="L326" s="151">
        <v>64.591351351351364</v>
      </c>
      <c r="M326" s="108">
        <v>7.32</v>
      </c>
      <c r="N326" s="222">
        <v>0</v>
      </c>
      <c r="O326" s="72">
        <v>0</v>
      </c>
      <c r="P326" s="6" t="s">
        <v>872</v>
      </c>
      <c r="Q326" s="6" t="s">
        <v>872</v>
      </c>
      <c r="R326" s="102" t="s">
        <v>97</v>
      </c>
      <c r="S326" s="197">
        <f>PRESSÃO!N326</f>
        <v>3.2409999999999996E-4</v>
      </c>
      <c r="T326" s="197">
        <f>PRESSÃO!O326</f>
        <v>1.13159E-2</v>
      </c>
      <c r="U326" s="101">
        <v>8</v>
      </c>
      <c r="V326" s="263"/>
      <c r="W326" s="78" t="s">
        <v>872</v>
      </c>
    </row>
    <row r="327" spans="1:23" ht="15" customHeight="1" x14ac:dyDescent="0.2">
      <c r="A327" s="277">
        <v>5</v>
      </c>
      <c r="B327" s="279">
        <v>30</v>
      </c>
      <c r="C327" s="31"/>
      <c r="D327" s="4" t="s">
        <v>433</v>
      </c>
      <c r="E327" s="1" t="s">
        <v>9</v>
      </c>
      <c r="F327" s="293">
        <v>3525904</v>
      </c>
      <c r="G327" s="17">
        <v>431.97</v>
      </c>
      <c r="H327" s="108" t="s">
        <v>137</v>
      </c>
      <c r="I327" s="151"/>
      <c r="J327" s="151">
        <v>99.5</v>
      </c>
      <c r="K327" s="151">
        <v>99.5</v>
      </c>
      <c r="L327" s="151">
        <v>87.544132417856943</v>
      </c>
      <c r="M327" s="108">
        <v>9.99</v>
      </c>
      <c r="N327" s="222">
        <v>13</v>
      </c>
      <c r="O327" s="72">
        <v>2</v>
      </c>
      <c r="P327" s="6" t="s">
        <v>872</v>
      </c>
      <c r="Q327" s="6" t="s">
        <v>872</v>
      </c>
      <c r="R327" s="102" t="s">
        <v>97</v>
      </c>
      <c r="S327" s="197">
        <f>PRESSÃO!N327</f>
        <v>2.1434038999999996</v>
      </c>
      <c r="T327" s="197">
        <f>PRESSÃO!O327</f>
        <v>0.27403709999999992</v>
      </c>
      <c r="U327" s="101">
        <v>523</v>
      </c>
      <c r="V327" s="263"/>
      <c r="W327" s="78" t="s">
        <v>872</v>
      </c>
    </row>
    <row r="328" spans="1:23" ht="15" customHeight="1" x14ac:dyDescent="0.2">
      <c r="A328" s="277">
        <v>21</v>
      </c>
      <c r="B328" s="279">
        <v>30</v>
      </c>
      <c r="C328" s="31"/>
      <c r="D328" s="4" t="s">
        <v>434</v>
      </c>
      <c r="E328" s="1" t="s">
        <v>4</v>
      </c>
      <c r="F328" s="293">
        <v>3526001</v>
      </c>
      <c r="G328" s="17">
        <v>582.84</v>
      </c>
      <c r="H328" s="108" t="s">
        <v>137</v>
      </c>
      <c r="I328" s="151"/>
      <c r="J328" s="151">
        <v>92.4</v>
      </c>
      <c r="K328" s="151">
        <v>92.4</v>
      </c>
      <c r="L328" s="151">
        <v>58.213959085439235</v>
      </c>
      <c r="M328" s="108">
        <v>7.17</v>
      </c>
      <c r="N328" s="222">
        <v>0</v>
      </c>
      <c r="O328" s="72">
        <v>0</v>
      </c>
      <c r="P328" s="6" t="s">
        <v>872</v>
      </c>
      <c r="Q328" s="6" t="s">
        <v>872</v>
      </c>
      <c r="R328" s="102" t="s">
        <v>97</v>
      </c>
      <c r="S328" s="197">
        <f>PRESSÃO!N328</f>
        <v>7.0740599999999987E-2</v>
      </c>
      <c r="T328" s="197">
        <f>PRESSÃO!O328</f>
        <v>2.3415200000000004E-2</v>
      </c>
      <c r="U328" s="101">
        <v>1</v>
      </c>
      <c r="V328" s="263"/>
      <c r="W328" s="78" t="s">
        <v>872</v>
      </c>
    </row>
    <row r="329" spans="1:23" ht="15" customHeight="1" x14ac:dyDescent="0.2">
      <c r="A329" s="277">
        <v>11</v>
      </c>
      <c r="B329" s="279">
        <v>30</v>
      </c>
      <c r="C329" s="31"/>
      <c r="D329" s="4" t="s">
        <v>435</v>
      </c>
      <c r="E329" s="1" t="s">
        <v>12</v>
      </c>
      <c r="F329" s="293">
        <v>3526100</v>
      </c>
      <c r="G329" s="17">
        <v>820.96</v>
      </c>
      <c r="H329" s="108" t="s">
        <v>137</v>
      </c>
      <c r="I329" s="151"/>
      <c r="J329" s="151">
        <v>68.79007068880486</v>
      </c>
      <c r="K329" s="151">
        <v>65.694517507808641</v>
      </c>
      <c r="L329" s="151">
        <v>17.780229443319044</v>
      </c>
      <c r="M329" s="108">
        <v>4.0999999999999996</v>
      </c>
      <c r="N329" s="222">
        <v>0</v>
      </c>
      <c r="O329" s="72">
        <v>1</v>
      </c>
      <c r="P329" s="6" t="s">
        <v>872</v>
      </c>
      <c r="Q329" s="6" t="s">
        <v>872</v>
      </c>
      <c r="R329" s="102" t="s">
        <v>97</v>
      </c>
      <c r="S329" s="197">
        <f>PRESSÃO!N329</f>
        <v>0.17535640000000002</v>
      </c>
      <c r="T329" s="197">
        <f>PRESSÃO!O329</f>
        <v>1.7825E-3</v>
      </c>
      <c r="U329" s="101">
        <v>15</v>
      </c>
      <c r="V329" s="263"/>
      <c r="W329" s="78" t="s">
        <v>872</v>
      </c>
    </row>
    <row r="330" spans="1:23" ht="15" customHeight="1" x14ac:dyDescent="0.2">
      <c r="A330" s="277">
        <v>11</v>
      </c>
      <c r="B330" s="279">
        <v>30</v>
      </c>
      <c r="C330" s="31"/>
      <c r="D330" s="4" t="s">
        <v>436</v>
      </c>
      <c r="E330" s="1" t="s">
        <v>12</v>
      </c>
      <c r="F330" s="293">
        <v>3526209</v>
      </c>
      <c r="G330" s="17">
        <v>521.6</v>
      </c>
      <c r="H330" s="108" t="s">
        <v>137</v>
      </c>
      <c r="I330" s="151"/>
      <c r="J330" s="151">
        <v>15.340466527282418</v>
      </c>
      <c r="K330" s="151">
        <v>15.340466527282418</v>
      </c>
      <c r="L330" s="151">
        <v>14.113229988417984</v>
      </c>
      <c r="M330" s="108">
        <v>3.15</v>
      </c>
      <c r="N330" s="222">
        <v>0</v>
      </c>
      <c r="O330" s="72">
        <v>2</v>
      </c>
      <c r="P330" s="6" t="s">
        <v>872</v>
      </c>
      <c r="Q330" s="6" t="s">
        <v>872</v>
      </c>
      <c r="R330" s="102" t="s">
        <v>97</v>
      </c>
      <c r="S330" s="197">
        <f>PRESSÃO!N330</f>
        <v>6.1501300000000002E-2</v>
      </c>
      <c r="T330" s="197">
        <f>PRESSÃO!O330</f>
        <v>1.0155600000000001E-2</v>
      </c>
      <c r="U330" s="101">
        <v>48</v>
      </c>
      <c r="V330" s="263"/>
      <c r="W330" s="78" t="s">
        <v>872</v>
      </c>
    </row>
    <row r="331" spans="1:23" ht="15" customHeight="1" x14ac:dyDescent="0.2">
      <c r="A331" s="277">
        <v>2</v>
      </c>
      <c r="B331" s="279">
        <v>30</v>
      </c>
      <c r="C331" s="31"/>
      <c r="D331" s="4" t="s">
        <v>437</v>
      </c>
      <c r="E331" s="1" t="s">
        <v>6</v>
      </c>
      <c r="F331" s="293">
        <v>3526308</v>
      </c>
      <c r="G331" s="17">
        <v>255.92</v>
      </c>
      <c r="H331" s="108" t="s">
        <v>137</v>
      </c>
      <c r="I331" s="151"/>
      <c r="J331" s="151">
        <v>85.106382978723403</v>
      </c>
      <c r="K331" s="151">
        <v>85.106382978723403</v>
      </c>
      <c r="L331" s="151">
        <v>84.255385472488996</v>
      </c>
      <c r="M331" s="108">
        <v>9.48</v>
      </c>
      <c r="N331" s="222">
        <v>0</v>
      </c>
      <c r="O331" s="72">
        <v>0</v>
      </c>
      <c r="P331" s="6" t="s">
        <v>872</v>
      </c>
      <c r="Q331" s="6" t="s">
        <v>872</v>
      </c>
      <c r="R331" s="102" t="s">
        <v>97</v>
      </c>
      <c r="S331" s="197">
        <f>PRESSÃO!N331</f>
        <v>4.3074100000000004E-2</v>
      </c>
      <c r="T331" s="197">
        <f>PRESSÃO!O331</f>
        <v>0</v>
      </c>
      <c r="U331" s="101">
        <v>1</v>
      </c>
      <c r="V331" s="263"/>
      <c r="W331" s="78" t="s">
        <v>872</v>
      </c>
    </row>
    <row r="332" spans="1:23" ht="15" customHeight="1" x14ac:dyDescent="0.2">
      <c r="A332" s="277">
        <v>10</v>
      </c>
      <c r="B332" s="279">
        <v>30</v>
      </c>
      <c r="C332" s="31"/>
      <c r="D332" s="4" t="s">
        <v>438</v>
      </c>
      <c r="E332" s="1" t="s">
        <v>54</v>
      </c>
      <c r="F332" s="293">
        <v>3526407</v>
      </c>
      <c r="G332" s="17">
        <v>386.76</v>
      </c>
      <c r="H332" s="108" t="s">
        <v>137</v>
      </c>
      <c r="I332" s="151"/>
      <c r="J332" s="151">
        <v>90.622792804021771</v>
      </c>
      <c r="K332" s="151">
        <v>90.622792804021785</v>
      </c>
      <c r="L332" s="151">
        <v>81.343006128735922</v>
      </c>
      <c r="M332" s="108">
        <v>9.66</v>
      </c>
      <c r="N332" s="222">
        <v>0</v>
      </c>
      <c r="O332" s="72">
        <v>0</v>
      </c>
      <c r="P332" s="6" t="s">
        <v>872</v>
      </c>
      <c r="Q332" s="6" t="s">
        <v>872</v>
      </c>
      <c r="R332" s="102" t="s">
        <v>97</v>
      </c>
      <c r="S332" s="197">
        <f>PRESSÃO!N332</f>
        <v>0.21410139999999997</v>
      </c>
      <c r="T332" s="197">
        <f>PRESSÃO!O332</f>
        <v>7.8373000000000019E-3</v>
      </c>
      <c r="U332" s="101">
        <v>23</v>
      </c>
      <c r="V332" s="263"/>
      <c r="W332" s="78" t="s">
        <v>872</v>
      </c>
    </row>
    <row r="333" spans="1:23" ht="15" customHeight="1" x14ac:dyDescent="0.2">
      <c r="A333" s="277">
        <v>19</v>
      </c>
      <c r="B333" s="279">
        <v>30</v>
      </c>
      <c r="C333" s="31"/>
      <c r="D333" s="4" t="s">
        <v>439</v>
      </c>
      <c r="E333" s="1" t="s">
        <v>2</v>
      </c>
      <c r="F333" s="293">
        <v>3526506</v>
      </c>
      <c r="G333" s="17">
        <v>538.52</v>
      </c>
      <c r="H333" s="108" t="s">
        <v>137</v>
      </c>
      <c r="I333" s="151"/>
      <c r="J333" s="151">
        <v>95</v>
      </c>
      <c r="K333" s="151">
        <v>95</v>
      </c>
      <c r="L333" s="151">
        <v>67.447541909964201</v>
      </c>
      <c r="M333" s="108">
        <v>7.51</v>
      </c>
      <c r="N333" s="222">
        <v>0</v>
      </c>
      <c r="O333" s="72">
        <v>0</v>
      </c>
      <c r="P333" s="6" t="s">
        <v>872</v>
      </c>
      <c r="Q333" s="6" t="s">
        <v>872</v>
      </c>
      <c r="R333" s="102" t="s">
        <v>97</v>
      </c>
      <c r="S333" s="197">
        <f>PRESSÃO!N333</f>
        <v>0</v>
      </c>
      <c r="T333" s="197">
        <f>PRESSÃO!O333</f>
        <v>5.2099999999999999E-5</v>
      </c>
      <c r="U333" s="101">
        <v>1</v>
      </c>
      <c r="V333" s="263"/>
      <c r="W333" s="78" t="s">
        <v>872</v>
      </c>
    </row>
    <row r="334" spans="1:23" ht="15" customHeight="1" x14ac:dyDescent="0.2">
      <c r="A334" s="277">
        <v>2</v>
      </c>
      <c r="B334" s="279">
        <v>30</v>
      </c>
      <c r="C334" s="31"/>
      <c r="D334" s="4" t="s">
        <v>440</v>
      </c>
      <c r="E334" s="1" t="s">
        <v>6</v>
      </c>
      <c r="F334" s="293">
        <v>3526605</v>
      </c>
      <c r="G334" s="17">
        <v>166.86</v>
      </c>
      <c r="H334" s="108" t="s">
        <v>137</v>
      </c>
      <c r="I334" s="151"/>
      <c r="J334" s="151">
        <v>59.422091036196989</v>
      </c>
      <c r="K334" s="151">
        <v>10.458288022370672</v>
      </c>
      <c r="L334" s="151">
        <v>10.35367074978285</v>
      </c>
      <c r="M334" s="108">
        <v>1.83</v>
      </c>
      <c r="N334" s="222">
        <v>0</v>
      </c>
      <c r="O334" s="72">
        <v>0</v>
      </c>
      <c r="P334" s="6" t="s">
        <v>872</v>
      </c>
      <c r="Q334" s="6" t="s">
        <v>872</v>
      </c>
      <c r="R334" s="102" t="s">
        <v>97</v>
      </c>
      <c r="S334" s="197">
        <f>PRESSÃO!N334</f>
        <v>4.3825600000000006E-2</v>
      </c>
      <c r="T334" s="197">
        <f>PRESSÃO!O334</f>
        <v>7.048E-4</v>
      </c>
      <c r="U334" s="101">
        <v>21</v>
      </c>
      <c r="V334" s="263"/>
      <c r="W334" s="78" t="s">
        <v>872</v>
      </c>
    </row>
    <row r="335" spans="1:23" ht="15" customHeight="1" x14ac:dyDescent="0.2">
      <c r="A335" s="277">
        <v>9</v>
      </c>
      <c r="B335" s="279">
        <v>30</v>
      </c>
      <c r="C335" s="31"/>
      <c r="D335" s="4" t="s">
        <v>441</v>
      </c>
      <c r="E335" s="1" t="s">
        <v>18</v>
      </c>
      <c r="F335" s="293">
        <v>3526704</v>
      </c>
      <c r="G335" s="17">
        <v>403.08</v>
      </c>
      <c r="H335" s="108" t="s">
        <v>137</v>
      </c>
      <c r="I335" s="151"/>
      <c r="J335" s="151">
        <v>100</v>
      </c>
      <c r="K335" s="151">
        <v>60.000000000000007</v>
      </c>
      <c r="L335" s="151">
        <v>25.799767882230768</v>
      </c>
      <c r="M335" s="108">
        <v>4.28</v>
      </c>
      <c r="N335" s="222">
        <v>0</v>
      </c>
      <c r="O335" s="72">
        <v>0</v>
      </c>
      <c r="P335" s="6" t="s">
        <v>872</v>
      </c>
      <c r="Q335" s="6" t="s">
        <v>872</v>
      </c>
      <c r="R335" s="102" t="s">
        <v>97</v>
      </c>
      <c r="S335" s="197">
        <f>PRESSÃO!N335</f>
        <v>0.2052237999999999</v>
      </c>
      <c r="T335" s="197">
        <f>PRESSÃO!O335</f>
        <v>2.4908099999999996E-2</v>
      </c>
      <c r="U335" s="101">
        <v>58</v>
      </c>
      <c r="V335" s="263"/>
      <c r="W335" s="78" t="s">
        <v>872</v>
      </c>
    </row>
    <row r="336" spans="1:23" ht="15" customHeight="1" x14ac:dyDescent="0.2">
      <c r="A336" s="277">
        <v>13</v>
      </c>
      <c r="B336" s="279">
        <v>30</v>
      </c>
      <c r="C336" s="31"/>
      <c r="D336" s="4" t="s">
        <v>442</v>
      </c>
      <c r="E336" s="1" t="s">
        <v>10</v>
      </c>
      <c r="F336" s="293">
        <v>3526803</v>
      </c>
      <c r="G336" s="17">
        <v>803.86</v>
      </c>
      <c r="H336" s="108" t="s">
        <v>137</v>
      </c>
      <c r="I336" s="151"/>
      <c r="J336" s="151">
        <v>100</v>
      </c>
      <c r="K336" s="151">
        <v>100</v>
      </c>
      <c r="L336" s="151">
        <v>83.060027620070585</v>
      </c>
      <c r="M336" s="108">
        <v>9.5</v>
      </c>
      <c r="N336" s="222">
        <v>0</v>
      </c>
      <c r="O336" s="72">
        <v>0</v>
      </c>
      <c r="P336" s="6" t="s">
        <v>872</v>
      </c>
      <c r="Q336" s="6" t="s">
        <v>872</v>
      </c>
      <c r="R336" s="102" t="s">
        <v>97</v>
      </c>
      <c r="S336" s="197">
        <f>PRESSÃO!N336</f>
        <v>0.38846639999999999</v>
      </c>
      <c r="T336" s="197">
        <f>PRESSÃO!O336</f>
        <v>0.27784840000000011</v>
      </c>
      <c r="U336" s="101">
        <v>17</v>
      </c>
      <c r="V336" s="263"/>
      <c r="W336" s="78" t="s">
        <v>872</v>
      </c>
    </row>
    <row r="337" spans="1:23" ht="15" customHeight="1" x14ac:dyDescent="0.2">
      <c r="A337" s="277">
        <v>5</v>
      </c>
      <c r="B337" s="279">
        <v>30</v>
      </c>
      <c r="C337" s="31"/>
      <c r="D337" s="4" t="s">
        <v>443</v>
      </c>
      <c r="E337" s="1" t="s">
        <v>9</v>
      </c>
      <c r="F337" s="293">
        <v>3526902</v>
      </c>
      <c r="G337" s="17">
        <v>580.98</v>
      </c>
      <c r="H337" s="108" t="s">
        <v>137</v>
      </c>
      <c r="I337" s="151"/>
      <c r="J337" s="151">
        <v>100</v>
      </c>
      <c r="K337" s="151">
        <v>100</v>
      </c>
      <c r="L337" s="151">
        <v>54.759992684281897</v>
      </c>
      <c r="M337" s="108">
        <v>6.76</v>
      </c>
      <c r="N337" s="222">
        <v>9</v>
      </c>
      <c r="O337" s="72">
        <v>3</v>
      </c>
      <c r="P337" s="6" t="s">
        <v>872</v>
      </c>
      <c r="Q337" s="6" t="s">
        <v>872</v>
      </c>
      <c r="R337" s="102" t="s">
        <v>97</v>
      </c>
      <c r="S337" s="197">
        <f>PRESSÃO!N337</f>
        <v>2.4464726000000017</v>
      </c>
      <c r="T337" s="197">
        <f>PRESSÃO!O337</f>
        <v>0.25484709999999977</v>
      </c>
      <c r="U337" s="101">
        <v>256</v>
      </c>
      <c r="V337" s="263"/>
      <c r="W337" s="78" t="s">
        <v>872</v>
      </c>
    </row>
    <row r="338" spans="1:23" ht="15" customHeight="1" x14ac:dyDescent="0.2">
      <c r="A338" s="277">
        <v>9</v>
      </c>
      <c r="B338" s="279">
        <v>30</v>
      </c>
      <c r="C338" s="31"/>
      <c r="D338" s="4" t="s">
        <v>444</v>
      </c>
      <c r="E338" s="1" t="s">
        <v>18</v>
      </c>
      <c r="F338" s="293">
        <v>3527009</v>
      </c>
      <c r="G338" s="17">
        <v>48.6</v>
      </c>
      <c r="H338" s="108" t="s">
        <v>137</v>
      </c>
      <c r="I338" s="151"/>
      <c r="J338" s="151">
        <v>100</v>
      </c>
      <c r="K338" s="151">
        <v>22.000000000000004</v>
      </c>
      <c r="L338" s="151">
        <v>16.619285996574916</v>
      </c>
      <c r="M338" s="108">
        <v>2.91</v>
      </c>
      <c r="N338" s="222">
        <v>0</v>
      </c>
      <c r="O338" s="72">
        <v>0</v>
      </c>
      <c r="P338" s="6" t="s">
        <v>872</v>
      </c>
      <c r="Q338" s="6" t="s">
        <v>872</v>
      </c>
      <c r="R338" s="102" t="s">
        <v>97</v>
      </c>
      <c r="S338" s="197">
        <f>PRESSÃO!N338</f>
        <v>2.1935000000000001E-3</v>
      </c>
      <c r="T338" s="197">
        <f>PRESSÃO!O338</f>
        <v>2.7167999999999997E-3</v>
      </c>
      <c r="U338" s="101">
        <v>10</v>
      </c>
      <c r="V338" s="263"/>
      <c r="W338" s="78" t="s">
        <v>872</v>
      </c>
    </row>
    <row r="339" spans="1:23" ht="15" customHeight="1" x14ac:dyDescent="0.2">
      <c r="A339" s="277">
        <v>16</v>
      </c>
      <c r="B339" s="279">
        <v>30</v>
      </c>
      <c r="C339" s="31"/>
      <c r="D339" s="4" t="s">
        <v>445</v>
      </c>
      <c r="E339" s="1" t="s">
        <v>0</v>
      </c>
      <c r="F339" s="293">
        <v>3527108</v>
      </c>
      <c r="G339" s="17">
        <v>571.44000000000005</v>
      </c>
      <c r="H339" s="108" t="s">
        <v>137</v>
      </c>
      <c r="I339" s="151"/>
      <c r="J339" s="151">
        <v>92.657424327777846</v>
      </c>
      <c r="K339" s="151">
        <v>92.657424327777846</v>
      </c>
      <c r="L339" s="151">
        <v>64.860234007030357</v>
      </c>
      <c r="M339" s="108">
        <v>7.61</v>
      </c>
      <c r="N339" s="222">
        <v>0</v>
      </c>
      <c r="O339" s="72">
        <v>0</v>
      </c>
      <c r="P339" s="6" t="s">
        <v>872</v>
      </c>
      <c r="Q339" s="6" t="s">
        <v>872</v>
      </c>
      <c r="R339" s="102" t="s">
        <v>97</v>
      </c>
      <c r="S339" s="197">
        <f>PRESSÃO!N339</f>
        <v>7.9995400000000008E-2</v>
      </c>
      <c r="T339" s="197">
        <f>PRESSÃO!O339</f>
        <v>0.16392669999999993</v>
      </c>
      <c r="U339" s="101">
        <v>11</v>
      </c>
      <c r="V339" s="263"/>
      <c r="W339" s="78" t="s">
        <v>872</v>
      </c>
    </row>
    <row r="340" spans="1:23" ht="15" customHeight="1" x14ac:dyDescent="0.2">
      <c r="A340" s="277">
        <v>2</v>
      </c>
      <c r="B340" s="279">
        <v>30</v>
      </c>
      <c r="C340" s="31"/>
      <c r="D340" s="4" t="s">
        <v>446</v>
      </c>
      <c r="E340" s="1" t="s">
        <v>6</v>
      </c>
      <c r="F340" s="293">
        <v>3527207</v>
      </c>
      <c r="G340" s="17">
        <v>413.78</v>
      </c>
      <c r="H340" s="108" t="s">
        <v>137</v>
      </c>
      <c r="I340" s="151"/>
      <c r="J340" s="151">
        <v>95.970718131768407</v>
      </c>
      <c r="K340" s="151">
        <v>95.970718131768407</v>
      </c>
      <c r="L340" s="151">
        <v>74.857183015694361</v>
      </c>
      <c r="M340" s="108">
        <v>8.31</v>
      </c>
      <c r="N340" s="222">
        <v>1</v>
      </c>
      <c r="O340" s="72">
        <v>0</v>
      </c>
      <c r="P340" s="6" t="s">
        <v>872</v>
      </c>
      <c r="Q340" s="6" t="s">
        <v>872</v>
      </c>
      <c r="R340" s="102" t="s">
        <v>97</v>
      </c>
      <c r="S340" s="197">
        <f>PRESSÃO!N340</f>
        <v>5.2578999999999994E-3</v>
      </c>
      <c r="T340" s="197">
        <f>PRESSÃO!O340</f>
        <v>0.3154902</v>
      </c>
      <c r="U340" s="101">
        <v>48</v>
      </c>
      <c r="V340" s="263"/>
      <c r="W340" s="78" t="s">
        <v>872</v>
      </c>
    </row>
    <row r="341" spans="1:23" ht="15" customHeight="1" x14ac:dyDescent="0.2">
      <c r="A341" s="277">
        <v>19</v>
      </c>
      <c r="B341" s="279">
        <v>30</v>
      </c>
      <c r="C341" s="31"/>
      <c r="D341" s="4" t="s">
        <v>447</v>
      </c>
      <c r="E341" s="1" t="s">
        <v>2</v>
      </c>
      <c r="F341" s="293">
        <v>3527256</v>
      </c>
      <c r="G341" s="17">
        <v>113.83</v>
      </c>
      <c r="H341" s="108" t="s">
        <v>137</v>
      </c>
      <c r="I341" s="151"/>
      <c r="J341" s="151">
        <v>93.410214168039545</v>
      </c>
      <c r="K341" s="151">
        <v>93.410214168039545</v>
      </c>
      <c r="L341" s="151">
        <v>77.530084578406715</v>
      </c>
      <c r="M341" s="108">
        <v>8.44</v>
      </c>
      <c r="N341" s="222">
        <v>0</v>
      </c>
      <c r="O341" s="72">
        <v>0</v>
      </c>
      <c r="P341" s="6" t="s">
        <v>872</v>
      </c>
      <c r="Q341" s="6" t="s">
        <v>872</v>
      </c>
      <c r="R341" s="102" t="s">
        <v>97</v>
      </c>
      <c r="S341" s="197">
        <f>PRESSÃO!N341</f>
        <v>4.3055999999999997E-3</v>
      </c>
      <c r="T341" s="197">
        <f>PRESSÃO!O341</f>
        <v>8.8894999999999998E-3</v>
      </c>
      <c r="U341" s="101">
        <v>0</v>
      </c>
      <c r="V341" s="263"/>
      <c r="W341" s="78" t="s">
        <v>872</v>
      </c>
    </row>
    <row r="342" spans="1:23" ht="15" customHeight="1" x14ac:dyDescent="0.2">
      <c r="A342" s="277">
        <v>5</v>
      </c>
      <c r="B342" s="279">
        <v>30</v>
      </c>
      <c r="C342" s="31"/>
      <c r="D342" s="4" t="s">
        <v>448</v>
      </c>
      <c r="E342" s="1" t="s">
        <v>9</v>
      </c>
      <c r="F342" s="293">
        <v>3527306</v>
      </c>
      <c r="G342" s="17">
        <v>55.35</v>
      </c>
      <c r="H342" s="108" t="s">
        <v>137</v>
      </c>
      <c r="I342" s="151"/>
      <c r="J342" s="151">
        <v>70.3</v>
      </c>
      <c r="K342" s="151">
        <v>70.3</v>
      </c>
      <c r="L342" s="151">
        <v>68.894014916384862</v>
      </c>
      <c r="M342" s="108">
        <v>7.03</v>
      </c>
      <c r="N342" s="222">
        <v>2</v>
      </c>
      <c r="O342" s="72">
        <v>0</v>
      </c>
      <c r="P342" s="6" t="s">
        <v>872</v>
      </c>
      <c r="Q342" s="6" t="s">
        <v>872</v>
      </c>
      <c r="R342" s="102" t="s">
        <v>97</v>
      </c>
      <c r="S342" s="197">
        <f>PRESSÃO!N342</f>
        <v>0.41281570000000006</v>
      </c>
      <c r="T342" s="197">
        <f>PRESSÃO!O342</f>
        <v>4.6651700000000011E-2</v>
      </c>
      <c r="U342" s="101">
        <v>91</v>
      </c>
      <c r="V342" s="263"/>
      <c r="W342" s="78" t="s">
        <v>872</v>
      </c>
    </row>
    <row r="343" spans="1:23" ht="15" customHeight="1" x14ac:dyDescent="0.2">
      <c r="A343" s="277">
        <v>20</v>
      </c>
      <c r="B343" s="279">
        <v>30</v>
      </c>
      <c r="C343" s="31"/>
      <c r="D343" s="4" t="s">
        <v>449</v>
      </c>
      <c r="E343" s="1" t="s">
        <v>3</v>
      </c>
      <c r="F343" s="293">
        <v>3527405</v>
      </c>
      <c r="G343" s="17">
        <v>314.45999999999998</v>
      </c>
      <c r="H343" s="108" t="s">
        <v>137</v>
      </c>
      <c r="I343" s="151"/>
      <c r="J343" s="151">
        <v>96.539579606440071</v>
      </c>
      <c r="K343" s="151">
        <v>96.539579606440057</v>
      </c>
      <c r="L343" s="151">
        <v>77.231400101216238</v>
      </c>
      <c r="M343" s="108">
        <v>8.4700000000000006</v>
      </c>
      <c r="N343" s="222">
        <v>0</v>
      </c>
      <c r="O343" s="72">
        <v>0</v>
      </c>
      <c r="P343" s="6" t="s">
        <v>872</v>
      </c>
      <c r="Q343" s="6" t="s">
        <v>872</v>
      </c>
      <c r="R343" s="102" t="s">
        <v>97</v>
      </c>
      <c r="S343" s="197">
        <f>PRESSÃO!N343</f>
        <v>5.2931100000000002E-2</v>
      </c>
      <c r="T343" s="197">
        <f>PRESSÃO!O343</f>
        <v>1.1491099999999999E-2</v>
      </c>
      <c r="U343" s="101">
        <v>7</v>
      </c>
      <c r="V343" s="263"/>
      <c r="W343" s="78" t="s">
        <v>872</v>
      </c>
    </row>
    <row r="344" spans="1:23" ht="15" customHeight="1" x14ac:dyDescent="0.2">
      <c r="A344" s="277">
        <v>17</v>
      </c>
      <c r="B344" s="279">
        <v>30</v>
      </c>
      <c r="C344" s="31"/>
      <c r="D344" s="4" t="s">
        <v>450</v>
      </c>
      <c r="E344" s="1" t="s">
        <v>7</v>
      </c>
      <c r="F344" s="293">
        <v>3527504</v>
      </c>
      <c r="G344" s="17">
        <v>190.91</v>
      </c>
      <c r="H344" s="108" t="s">
        <v>137</v>
      </c>
      <c r="I344" s="151"/>
      <c r="J344" s="151">
        <v>97.845303867403317</v>
      </c>
      <c r="K344" s="151">
        <v>97.845303867403317</v>
      </c>
      <c r="L344" s="151">
        <v>74.356758315991499</v>
      </c>
      <c r="M344" s="108">
        <v>8.1</v>
      </c>
      <c r="N344" s="222">
        <v>1</v>
      </c>
      <c r="O344" s="72">
        <v>0</v>
      </c>
      <c r="P344" s="6" t="s">
        <v>872</v>
      </c>
      <c r="Q344" s="6" t="s">
        <v>872</v>
      </c>
      <c r="R344" s="102" t="s">
        <v>97</v>
      </c>
      <c r="S344" s="197">
        <f>PRESSÃO!N344</f>
        <v>0.50124469999999988</v>
      </c>
      <c r="T344" s="197">
        <f>PRESSÃO!O344</f>
        <v>3.9227999999999997E-3</v>
      </c>
      <c r="U344" s="101">
        <v>1</v>
      </c>
      <c r="V344" s="263"/>
      <c r="W344" s="78" t="s">
        <v>872</v>
      </c>
    </row>
    <row r="345" spans="1:23" ht="15" customHeight="1" x14ac:dyDescent="0.2">
      <c r="A345" s="277">
        <v>9</v>
      </c>
      <c r="B345" s="279">
        <v>30</v>
      </c>
      <c r="C345" s="31"/>
      <c r="D345" s="4" t="s">
        <v>451</v>
      </c>
      <c r="E345" s="1" t="s">
        <v>18</v>
      </c>
      <c r="F345" s="293">
        <v>3527603</v>
      </c>
      <c r="G345" s="17">
        <v>597.62</v>
      </c>
      <c r="H345" s="108" t="s">
        <v>137</v>
      </c>
      <c r="I345" s="151"/>
      <c r="J345" s="151">
        <v>100</v>
      </c>
      <c r="K345" s="151">
        <v>100.00000000000003</v>
      </c>
      <c r="L345" s="151">
        <v>74</v>
      </c>
      <c r="M345" s="108">
        <v>8.31</v>
      </c>
      <c r="N345" s="222">
        <v>2</v>
      </c>
      <c r="O345" s="72">
        <v>0</v>
      </c>
      <c r="P345" s="6" t="s">
        <v>872</v>
      </c>
      <c r="Q345" s="6" t="s">
        <v>872</v>
      </c>
      <c r="R345" s="102" t="s">
        <v>97</v>
      </c>
      <c r="S345" s="197">
        <f>PRESSÃO!N345</f>
        <v>0.52875490000000003</v>
      </c>
      <c r="T345" s="197">
        <f>PRESSÃO!O345</f>
        <v>0.27543969999999995</v>
      </c>
      <c r="U345" s="101">
        <v>4</v>
      </c>
      <c r="V345" s="263"/>
      <c r="W345" s="78" t="s">
        <v>872</v>
      </c>
    </row>
    <row r="346" spans="1:23" ht="15" customHeight="1" x14ac:dyDescent="0.2">
      <c r="A346" s="277">
        <v>20</v>
      </c>
      <c r="B346" s="279">
        <v>30</v>
      </c>
      <c r="C346" s="31"/>
      <c r="D346" s="4" t="s">
        <v>452</v>
      </c>
      <c r="E346" s="1" t="s">
        <v>3</v>
      </c>
      <c r="F346" s="293">
        <v>3527702</v>
      </c>
      <c r="G346" s="17">
        <v>167.01</v>
      </c>
      <c r="H346" s="108" t="s">
        <v>137</v>
      </c>
      <c r="I346" s="151"/>
      <c r="J346" s="151">
        <v>89.300492610837438</v>
      </c>
      <c r="K346" s="151">
        <v>89.300492610837452</v>
      </c>
      <c r="L346" s="151">
        <v>78.585284155170967</v>
      </c>
      <c r="M346" s="108">
        <v>7.95</v>
      </c>
      <c r="N346" s="222">
        <v>0</v>
      </c>
      <c r="O346" s="72">
        <v>0</v>
      </c>
      <c r="P346" s="6" t="s">
        <v>872</v>
      </c>
      <c r="Q346" s="6" t="s">
        <v>872</v>
      </c>
      <c r="R346" s="102" t="s">
        <v>97</v>
      </c>
      <c r="S346" s="197">
        <f>PRESSÃO!N346</f>
        <v>1.3611000000000001E-3</v>
      </c>
      <c r="T346" s="197">
        <f>PRESSÃO!O346</f>
        <v>9.8050000000000012E-3</v>
      </c>
      <c r="U346" s="101">
        <v>7</v>
      </c>
      <c r="V346" s="263"/>
      <c r="W346" s="78" t="s">
        <v>872</v>
      </c>
    </row>
    <row r="347" spans="1:23" ht="15" customHeight="1" x14ac:dyDescent="0.2">
      <c r="A347" s="277">
        <v>17</v>
      </c>
      <c r="B347" s="279">
        <v>30</v>
      </c>
      <c r="C347" s="31"/>
      <c r="D347" s="4" t="s">
        <v>453</v>
      </c>
      <c r="E347" s="1" t="s">
        <v>7</v>
      </c>
      <c r="F347" s="293">
        <v>3527801</v>
      </c>
      <c r="G347" s="17">
        <v>155.03</v>
      </c>
      <c r="H347" s="108" t="s">
        <v>137</v>
      </c>
      <c r="I347" s="151"/>
      <c r="J347" s="151">
        <v>90.299051787016765</v>
      </c>
      <c r="K347" s="151">
        <v>90.299051787016765</v>
      </c>
      <c r="L347" s="151">
        <v>82.1723851203501</v>
      </c>
      <c r="M347" s="108">
        <v>9.35</v>
      </c>
      <c r="N347" s="222">
        <v>0</v>
      </c>
      <c r="O347" s="72">
        <v>0</v>
      </c>
      <c r="P347" s="6" t="s">
        <v>872</v>
      </c>
      <c r="Q347" s="6" t="s">
        <v>872</v>
      </c>
      <c r="R347" s="102" t="s">
        <v>97</v>
      </c>
      <c r="S347" s="197">
        <f>PRESSÃO!N347</f>
        <v>1.7440999999999999E-3</v>
      </c>
      <c r="T347" s="197">
        <f>PRESSÃO!O347</f>
        <v>1.24151E-2</v>
      </c>
      <c r="U347" s="101">
        <v>0</v>
      </c>
      <c r="V347" s="263"/>
      <c r="W347" s="78" t="s">
        <v>872</v>
      </c>
    </row>
    <row r="348" spans="1:23" ht="15" customHeight="1" x14ac:dyDescent="0.2">
      <c r="A348" s="277">
        <v>21</v>
      </c>
      <c r="B348" s="279">
        <v>30</v>
      </c>
      <c r="C348" s="31"/>
      <c r="D348" s="4" t="s">
        <v>454</v>
      </c>
      <c r="E348" s="1" t="s">
        <v>4</v>
      </c>
      <c r="F348" s="293">
        <v>3527900</v>
      </c>
      <c r="G348" s="17">
        <v>474.63</v>
      </c>
      <c r="H348" s="108" t="s">
        <v>137</v>
      </c>
      <c r="I348" s="151"/>
      <c r="J348" s="151">
        <v>99.403122130394863</v>
      </c>
      <c r="K348" s="151">
        <v>99.403122130394863</v>
      </c>
      <c r="L348" s="151">
        <v>91.451270278543006</v>
      </c>
      <c r="M348" s="108">
        <v>9.99</v>
      </c>
      <c r="N348" s="222">
        <v>0</v>
      </c>
      <c r="O348" s="72">
        <v>0</v>
      </c>
      <c r="P348" s="6" t="s">
        <v>872</v>
      </c>
      <c r="Q348" s="6" t="s">
        <v>872</v>
      </c>
      <c r="R348" s="102" t="s">
        <v>97</v>
      </c>
      <c r="S348" s="197">
        <f>PRESSÃO!N348</f>
        <v>0</v>
      </c>
      <c r="T348" s="197">
        <f>PRESSÃO!O348</f>
        <v>0</v>
      </c>
      <c r="U348" s="101">
        <v>2</v>
      </c>
      <c r="V348" s="263"/>
      <c r="W348" s="78" t="s">
        <v>872</v>
      </c>
    </row>
    <row r="349" spans="1:23" ht="15" customHeight="1" x14ac:dyDescent="0.2">
      <c r="A349" s="277">
        <v>13</v>
      </c>
      <c r="B349" s="279">
        <v>30</v>
      </c>
      <c r="C349" s="31"/>
      <c r="D349" s="4" t="s">
        <v>455</v>
      </c>
      <c r="E349" s="1" t="s">
        <v>10</v>
      </c>
      <c r="F349" s="293">
        <v>3528007</v>
      </c>
      <c r="G349" s="17">
        <v>226.18</v>
      </c>
      <c r="H349" s="108" t="s">
        <v>137</v>
      </c>
      <c r="I349" s="151"/>
      <c r="J349" s="151">
        <v>100</v>
      </c>
      <c r="K349" s="151">
        <v>99.999999999999986</v>
      </c>
      <c r="L349" s="151">
        <v>85</v>
      </c>
      <c r="M349" s="108">
        <v>9.5</v>
      </c>
      <c r="N349" s="222">
        <v>0</v>
      </c>
      <c r="O349" s="72">
        <v>1</v>
      </c>
      <c r="P349" s="6" t="s">
        <v>872</v>
      </c>
      <c r="Q349" s="6" t="s">
        <v>872</v>
      </c>
      <c r="R349" s="102" t="s">
        <v>97</v>
      </c>
      <c r="S349" s="197">
        <f>PRESSÃO!N349</f>
        <v>0.53370580000000001</v>
      </c>
      <c r="T349" s="197">
        <f>PRESSÃO!O349</f>
        <v>0.1479415</v>
      </c>
      <c r="U349" s="101">
        <v>3</v>
      </c>
      <c r="V349" s="263"/>
      <c r="W349" s="78" t="s">
        <v>872</v>
      </c>
    </row>
    <row r="350" spans="1:23" ht="15" customHeight="1" x14ac:dyDescent="0.2">
      <c r="A350" s="277">
        <v>19</v>
      </c>
      <c r="B350" s="279">
        <v>30</v>
      </c>
      <c r="C350" s="31"/>
      <c r="D350" s="4" t="s">
        <v>456</v>
      </c>
      <c r="E350" s="1" t="s">
        <v>2</v>
      </c>
      <c r="F350" s="293">
        <v>3528106</v>
      </c>
      <c r="G350" s="17">
        <v>248.65</v>
      </c>
      <c r="H350" s="108" t="s">
        <v>137</v>
      </c>
      <c r="I350" s="151"/>
      <c r="J350" s="151">
        <v>99.5</v>
      </c>
      <c r="K350" s="151">
        <v>99.5</v>
      </c>
      <c r="L350" s="151">
        <v>57.712240314430097</v>
      </c>
      <c r="M350" s="108">
        <v>6.74</v>
      </c>
      <c r="N350" s="222">
        <v>0</v>
      </c>
      <c r="O350" s="72">
        <v>0</v>
      </c>
      <c r="P350" s="6" t="s">
        <v>872</v>
      </c>
      <c r="Q350" s="6" t="s">
        <v>872</v>
      </c>
      <c r="R350" s="102" t="s">
        <v>97</v>
      </c>
      <c r="S350" s="197">
        <f>PRESSÃO!N350</f>
        <v>3.8286999999999996E-3</v>
      </c>
      <c r="T350" s="197">
        <f>PRESSÃO!O350</f>
        <v>1.2868300000000001E-2</v>
      </c>
      <c r="U350" s="101">
        <v>0</v>
      </c>
      <c r="V350" s="263"/>
      <c r="W350" s="78" t="s">
        <v>872</v>
      </c>
    </row>
    <row r="351" spans="1:23" ht="15" customHeight="1" x14ac:dyDescent="0.2">
      <c r="A351" s="277">
        <v>15</v>
      </c>
      <c r="B351" s="279">
        <v>30</v>
      </c>
      <c r="C351" s="31"/>
      <c r="D351" s="4" t="s">
        <v>457</v>
      </c>
      <c r="E351" s="1" t="s">
        <v>17</v>
      </c>
      <c r="F351" s="293">
        <v>3528205</v>
      </c>
      <c r="G351" s="17">
        <v>329.1</v>
      </c>
      <c r="H351" s="108" t="s">
        <v>137</v>
      </c>
      <c r="I351" s="151"/>
      <c r="J351" s="151">
        <v>94.282670454545453</v>
      </c>
      <c r="K351" s="151">
        <v>94.282670454545453</v>
      </c>
      <c r="L351" s="151">
        <v>74.482670454545456</v>
      </c>
      <c r="M351" s="108">
        <v>8.26</v>
      </c>
      <c r="N351" s="222">
        <v>0</v>
      </c>
      <c r="O351" s="72">
        <v>0</v>
      </c>
      <c r="P351" s="6" t="s">
        <v>872</v>
      </c>
      <c r="Q351" s="6" t="s">
        <v>872</v>
      </c>
      <c r="R351" s="102" t="s">
        <v>97</v>
      </c>
      <c r="S351" s="197">
        <f>PRESSÃO!N351</f>
        <v>4.53671E-2</v>
      </c>
      <c r="T351" s="197">
        <f>PRESSÃO!O351</f>
        <v>7.7395999999999993E-3</v>
      </c>
      <c r="U351" s="101">
        <v>3</v>
      </c>
      <c r="V351" s="263"/>
      <c r="W351" s="78" t="s">
        <v>872</v>
      </c>
    </row>
    <row r="352" spans="1:23" ht="15" customHeight="1" x14ac:dyDescent="0.2">
      <c r="A352" s="277">
        <v>19</v>
      </c>
      <c r="B352" s="279">
        <v>30</v>
      </c>
      <c r="C352" s="31"/>
      <c r="D352" s="4" t="s">
        <v>458</v>
      </c>
      <c r="E352" s="1" t="s">
        <v>2</v>
      </c>
      <c r="F352" s="293">
        <v>3528304</v>
      </c>
      <c r="G352" s="17">
        <v>312.08</v>
      </c>
      <c r="H352" s="108" t="s">
        <v>137</v>
      </c>
      <c r="I352" s="151"/>
      <c r="J352" s="151">
        <v>95.094339622641513</v>
      </c>
      <c r="K352" s="151">
        <v>95.094339622641527</v>
      </c>
      <c r="L352" s="151">
        <v>65.612230394769568</v>
      </c>
      <c r="M352" s="108">
        <v>7.69</v>
      </c>
      <c r="N352" s="222">
        <v>1</v>
      </c>
      <c r="O352" s="72">
        <v>0</v>
      </c>
      <c r="P352" s="6" t="s">
        <v>872</v>
      </c>
      <c r="Q352" s="6" t="s">
        <v>872</v>
      </c>
      <c r="R352" s="102" t="s">
        <v>97</v>
      </c>
      <c r="S352" s="197">
        <f>PRESSÃO!N352</f>
        <v>0</v>
      </c>
      <c r="T352" s="197">
        <f>PRESSÃO!O352</f>
        <v>6.7367E-3</v>
      </c>
      <c r="U352" s="101">
        <v>3</v>
      </c>
      <c r="V352" s="263"/>
      <c r="W352" s="78" t="s">
        <v>872</v>
      </c>
    </row>
    <row r="353" spans="1:23" ht="15" customHeight="1" x14ac:dyDescent="0.2">
      <c r="A353" s="277">
        <v>10</v>
      </c>
      <c r="B353" s="279">
        <v>30</v>
      </c>
      <c r="C353" s="31"/>
      <c r="D353" s="4" t="s">
        <v>459</v>
      </c>
      <c r="E353" s="1" t="s">
        <v>54</v>
      </c>
      <c r="F353" s="293">
        <v>3528403</v>
      </c>
      <c r="G353" s="17">
        <v>209.76</v>
      </c>
      <c r="H353" s="108" t="s">
        <v>137</v>
      </c>
      <c r="I353" s="151"/>
      <c r="J353" s="151">
        <v>75</v>
      </c>
      <c r="K353" s="151">
        <v>0</v>
      </c>
      <c r="L353" s="151">
        <v>0</v>
      </c>
      <c r="M353" s="108">
        <v>1.1200000000000001</v>
      </c>
      <c r="N353" s="222">
        <v>0</v>
      </c>
      <c r="O353" s="72">
        <v>1</v>
      </c>
      <c r="P353" s="6" t="s">
        <v>872</v>
      </c>
      <c r="Q353" s="6" t="s">
        <v>872</v>
      </c>
      <c r="R353" s="102" t="s">
        <v>97</v>
      </c>
      <c r="S353" s="197">
        <f>PRESSÃO!N353</f>
        <v>0.17020979999999999</v>
      </c>
      <c r="T353" s="197">
        <f>PRESSÃO!O353</f>
        <v>0.10044760000000001</v>
      </c>
      <c r="U353" s="101">
        <v>26</v>
      </c>
      <c r="V353" s="263"/>
      <c r="W353" s="78" t="s">
        <v>872</v>
      </c>
    </row>
    <row r="354" spans="1:23" ht="15" customHeight="1" x14ac:dyDescent="0.2">
      <c r="A354" s="277">
        <v>6</v>
      </c>
      <c r="B354" s="279">
        <v>30</v>
      </c>
      <c r="C354" s="31"/>
      <c r="D354" s="4" t="s">
        <v>460</v>
      </c>
      <c r="E354" s="1" t="s">
        <v>16</v>
      </c>
      <c r="F354" s="293">
        <v>3528502</v>
      </c>
      <c r="G354" s="17">
        <v>321.48</v>
      </c>
      <c r="H354" s="108" t="s">
        <v>137</v>
      </c>
      <c r="I354" s="151"/>
      <c r="J354" s="151">
        <v>24.622111789137769</v>
      </c>
      <c r="K354" s="151">
        <v>18.712804959744702</v>
      </c>
      <c r="L354" s="151">
        <v>14.970338472461876</v>
      </c>
      <c r="M354" s="108">
        <v>2.98</v>
      </c>
      <c r="N354" s="222">
        <v>0</v>
      </c>
      <c r="O354" s="72">
        <v>0</v>
      </c>
      <c r="P354" s="6" t="s">
        <v>872</v>
      </c>
      <c r="Q354" s="6" t="s">
        <v>872</v>
      </c>
      <c r="R354" s="102" t="s">
        <v>97</v>
      </c>
      <c r="S354" s="197">
        <f>PRESSÃO!N354</f>
        <v>2.2617107999999999</v>
      </c>
      <c r="T354" s="197">
        <f>PRESSÃO!O354</f>
        <v>5.72077E-2</v>
      </c>
      <c r="U354" s="101">
        <v>36</v>
      </c>
      <c r="V354" s="263"/>
      <c r="W354" s="78" t="s">
        <v>872</v>
      </c>
    </row>
    <row r="355" spans="1:23" ht="15" customHeight="1" x14ac:dyDescent="0.2">
      <c r="A355" s="277">
        <v>14</v>
      </c>
      <c r="B355" s="279">
        <v>30</v>
      </c>
      <c r="C355" s="31"/>
      <c r="D355" s="4" t="s">
        <v>461</v>
      </c>
      <c r="E355" s="1" t="s">
        <v>8</v>
      </c>
      <c r="F355" s="293">
        <v>3528601</v>
      </c>
      <c r="G355" s="17">
        <v>228.87</v>
      </c>
      <c r="H355" s="108" t="s">
        <v>137</v>
      </c>
      <c r="I355" s="151"/>
      <c r="J355" s="151">
        <v>99</v>
      </c>
      <c r="K355" s="151">
        <v>99</v>
      </c>
      <c r="L355" s="151">
        <v>84.150898203592817</v>
      </c>
      <c r="M355" s="108">
        <v>9.48</v>
      </c>
      <c r="N355" s="222">
        <v>0</v>
      </c>
      <c r="O355" s="72">
        <v>0</v>
      </c>
      <c r="P355" s="6" t="s">
        <v>872</v>
      </c>
      <c r="Q355" s="6" t="s">
        <v>872</v>
      </c>
      <c r="R355" s="102" t="s">
        <v>97</v>
      </c>
      <c r="S355" s="197">
        <f>PRESSÃO!N355</f>
        <v>0.13261390000000001</v>
      </c>
      <c r="T355" s="197">
        <f>PRESSÃO!O355</f>
        <v>9.4026999999999999E-3</v>
      </c>
      <c r="U355" s="101">
        <v>0</v>
      </c>
      <c r="V355" s="263"/>
      <c r="W355" s="78" t="s">
        <v>872</v>
      </c>
    </row>
    <row r="356" spans="1:23" ht="15" customHeight="1" x14ac:dyDescent="0.2">
      <c r="A356" s="277">
        <v>22</v>
      </c>
      <c r="B356" s="279">
        <v>30</v>
      </c>
      <c r="C356" s="31"/>
      <c r="D356" s="4" t="s">
        <v>462</v>
      </c>
      <c r="E356" s="1" t="s">
        <v>5</v>
      </c>
      <c r="F356" s="293">
        <v>3528700</v>
      </c>
      <c r="G356" s="17">
        <v>917.12</v>
      </c>
      <c r="H356" s="108" t="s">
        <v>137</v>
      </c>
      <c r="I356" s="151"/>
      <c r="J356" s="151">
        <v>96.818810511756567</v>
      </c>
      <c r="K356" s="151">
        <v>96.818810511756567</v>
      </c>
      <c r="L356" s="151">
        <v>80.358054106713865</v>
      </c>
      <c r="M356" s="108">
        <v>9.9499999999999993</v>
      </c>
      <c r="N356" s="222">
        <v>0</v>
      </c>
      <c r="O356" s="72">
        <v>0</v>
      </c>
      <c r="P356" s="6" t="s">
        <v>872</v>
      </c>
      <c r="Q356" s="6" t="s">
        <v>872</v>
      </c>
      <c r="R356" s="102" t="s">
        <v>97</v>
      </c>
      <c r="S356" s="197">
        <f>PRESSÃO!N356</f>
        <v>0.23085329999999998</v>
      </c>
      <c r="T356" s="197">
        <f>PRESSÃO!O356</f>
        <v>1.63857E-2</v>
      </c>
      <c r="U356" s="101">
        <v>1</v>
      </c>
      <c r="V356" s="263"/>
      <c r="W356" s="78" t="s">
        <v>872</v>
      </c>
    </row>
    <row r="357" spans="1:23" ht="15" customHeight="1" x14ac:dyDescent="0.2">
      <c r="A357" s="277">
        <v>17</v>
      </c>
      <c r="B357" s="279">
        <v>30</v>
      </c>
      <c r="C357" s="31"/>
      <c r="D357" s="4" t="s">
        <v>463</v>
      </c>
      <c r="E357" s="1" t="s">
        <v>7</v>
      </c>
      <c r="F357" s="293">
        <v>3528809</v>
      </c>
      <c r="G357" s="17">
        <v>533.02</v>
      </c>
      <c r="H357" s="108" t="s">
        <v>137</v>
      </c>
      <c r="I357" s="151"/>
      <c r="J357" s="151">
        <v>92.835724126752567</v>
      </c>
      <c r="K357" s="151">
        <v>92.835724126752567</v>
      </c>
      <c r="L357" s="151">
        <v>81.695646613504124</v>
      </c>
      <c r="M357" s="108">
        <v>9.89</v>
      </c>
      <c r="N357" s="222">
        <v>0</v>
      </c>
      <c r="O357" s="72">
        <v>0</v>
      </c>
      <c r="P357" s="6" t="s">
        <v>872</v>
      </c>
      <c r="Q357" s="6" t="s">
        <v>872</v>
      </c>
      <c r="R357" s="102" t="s">
        <v>97</v>
      </c>
      <c r="S357" s="197">
        <f>PRESSÃO!N357</f>
        <v>0.16088920000000001</v>
      </c>
      <c r="T357" s="197">
        <f>PRESSÃO!O357</f>
        <v>5.0234200000000007E-2</v>
      </c>
      <c r="U357" s="101">
        <v>9</v>
      </c>
      <c r="V357" s="263"/>
      <c r="W357" s="78" t="s">
        <v>872</v>
      </c>
    </row>
    <row r="358" spans="1:23" ht="15" customHeight="1" x14ac:dyDescent="0.2">
      <c r="A358" s="277">
        <v>16</v>
      </c>
      <c r="B358" s="279">
        <v>30</v>
      </c>
      <c r="C358" s="31"/>
      <c r="D358" s="4" t="s">
        <v>464</v>
      </c>
      <c r="E358" s="1" t="s">
        <v>0</v>
      </c>
      <c r="F358" s="293">
        <v>3528858</v>
      </c>
      <c r="G358" s="17">
        <v>113.35</v>
      </c>
      <c r="H358" s="108" t="s">
        <v>137</v>
      </c>
      <c r="I358" s="151"/>
      <c r="J358" s="151">
        <v>100</v>
      </c>
      <c r="K358" s="151">
        <v>100</v>
      </c>
      <c r="L358" s="151">
        <v>68</v>
      </c>
      <c r="M358" s="108">
        <v>7.92</v>
      </c>
      <c r="N358" s="222">
        <v>0</v>
      </c>
      <c r="O358" s="72">
        <v>1</v>
      </c>
      <c r="P358" s="6" t="s">
        <v>872</v>
      </c>
      <c r="Q358" s="6" t="s">
        <v>872</v>
      </c>
      <c r="R358" s="102" t="s">
        <v>97</v>
      </c>
      <c r="S358" s="197">
        <f>PRESSÃO!N358</f>
        <v>0.11893919999999999</v>
      </c>
      <c r="T358" s="197">
        <f>PRESSÃO!O358</f>
        <v>5.2665499999999997E-2</v>
      </c>
      <c r="U358" s="101">
        <v>0</v>
      </c>
      <c r="V358" s="263"/>
      <c r="W358" s="78" t="s">
        <v>872</v>
      </c>
    </row>
    <row r="359" spans="1:23" ht="15" customHeight="1" x14ac:dyDescent="0.2">
      <c r="A359" s="277">
        <v>21</v>
      </c>
      <c r="B359" s="279">
        <v>30</v>
      </c>
      <c r="C359" s="31"/>
      <c r="D359" s="4" t="s">
        <v>465</v>
      </c>
      <c r="E359" s="1" t="s">
        <v>4</v>
      </c>
      <c r="F359" s="293">
        <v>3528908</v>
      </c>
      <c r="G359" s="17">
        <v>186.1</v>
      </c>
      <c r="H359" s="108" t="s">
        <v>137</v>
      </c>
      <c r="I359" s="151"/>
      <c r="J359" s="151">
        <v>91.833636915604131</v>
      </c>
      <c r="K359" s="151">
        <v>91.833636915604131</v>
      </c>
      <c r="L359" s="151">
        <v>76.222559804221021</v>
      </c>
      <c r="M359" s="108">
        <v>8.0299999999999994</v>
      </c>
      <c r="N359" s="222">
        <v>0</v>
      </c>
      <c r="O359" s="72">
        <v>0</v>
      </c>
      <c r="P359" s="6" t="s">
        <v>872</v>
      </c>
      <c r="Q359" s="6" t="s">
        <v>872</v>
      </c>
      <c r="R359" s="102" t="s">
        <v>97</v>
      </c>
      <c r="S359" s="197">
        <f>PRESSÃO!N359</f>
        <v>0</v>
      </c>
      <c r="T359" s="197">
        <f>PRESSÃO!O359</f>
        <v>1.5975799999999998E-2</v>
      </c>
      <c r="U359" s="101">
        <v>2</v>
      </c>
      <c r="V359" s="263"/>
      <c r="W359" s="78" t="s">
        <v>872</v>
      </c>
    </row>
    <row r="360" spans="1:23" ht="15" customHeight="1" x14ac:dyDescent="0.2">
      <c r="A360" s="277">
        <v>21</v>
      </c>
      <c r="B360" s="279">
        <v>30</v>
      </c>
      <c r="C360" s="31"/>
      <c r="D360" s="4" t="s">
        <v>466</v>
      </c>
      <c r="E360" s="1" t="s">
        <v>4</v>
      </c>
      <c r="F360" s="293">
        <v>3529005</v>
      </c>
      <c r="G360" s="17">
        <v>1170.05</v>
      </c>
      <c r="H360" s="108" t="s">
        <v>137</v>
      </c>
      <c r="I360" s="151"/>
      <c r="J360" s="151">
        <v>80</v>
      </c>
      <c r="K360" s="151">
        <v>0</v>
      </c>
      <c r="L360" s="151">
        <v>0</v>
      </c>
      <c r="M360" s="108">
        <v>1.2</v>
      </c>
      <c r="N360" s="222">
        <v>1</v>
      </c>
      <c r="O360" s="72">
        <v>0</v>
      </c>
      <c r="P360" s="6" t="s">
        <v>872</v>
      </c>
      <c r="Q360" s="6" t="s">
        <v>872</v>
      </c>
      <c r="R360" s="102" t="s">
        <v>97</v>
      </c>
      <c r="S360" s="197">
        <f>PRESSÃO!N360</f>
        <v>0.17909449999999996</v>
      </c>
      <c r="T360" s="197">
        <f>PRESSÃO!O360</f>
        <v>0.1189677</v>
      </c>
      <c r="U360" s="101">
        <v>11</v>
      </c>
      <c r="V360" s="263"/>
      <c r="W360" s="78" t="s">
        <v>872</v>
      </c>
    </row>
    <row r="361" spans="1:23" ht="15" customHeight="1" x14ac:dyDescent="0.2">
      <c r="A361" s="277">
        <v>18</v>
      </c>
      <c r="B361" s="279">
        <v>30</v>
      </c>
      <c r="C361" s="31"/>
      <c r="D361" s="4" t="s">
        <v>467</v>
      </c>
      <c r="E361" s="1" t="s">
        <v>1</v>
      </c>
      <c r="F361" s="293">
        <v>3529104</v>
      </c>
      <c r="G361" s="17">
        <v>78.099999999999994</v>
      </c>
      <c r="H361" s="108" t="s">
        <v>137</v>
      </c>
      <c r="I361" s="151"/>
      <c r="J361" s="151">
        <v>93.827160493827151</v>
      </c>
      <c r="K361" s="151">
        <v>93.827160493827151</v>
      </c>
      <c r="L361" s="151">
        <v>90.074802003261112</v>
      </c>
      <c r="M361" s="108">
        <v>9.91</v>
      </c>
      <c r="N361" s="222">
        <v>0</v>
      </c>
      <c r="O361" s="72">
        <v>0</v>
      </c>
      <c r="P361" s="6" t="s">
        <v>872</v>
      </c>
      <c r="Q361" s="6" t="s">
        <v>872</v>
      </c>
      <c r="R361" s="102" t="s">
        <v>97</v>
      </c>
      <c r="S361" s="197">
        <f>PRESSÃO!N361</f>
        <v>4.5243000000000002E-3</v>
      </c>
      <c r="T361" s="197">
        <f>PRESSÃO!O361</f>
        <v>1.03996E-2</v>
      </c>
      <c r="U361" s="101">
        <v>8</v>
      </c>
      <c r="V361" s="263"/>
      <c r="W361" s="78" t="s">
        <v>872</v>
      </c>
    </row>
    <row r="362" spans="1:23" ht="15" customHeight="1" x14ac:dyDescent="0.2">
      <c r="A362" s="277">
        <v>21</v>
      </c>
      <c r="B362" s="279">
        <v>30</v>
      </c>
      <c r="C362" s="31"/>
      <c r="D362" s="4" t="s">
        <v>468</v>
      </c>
      <c r="E362" s="1" t="s">
        <v>4</v>
      </c>
      <c r="F362" s="293">
        <v>3529203</v>
      </c>
      <c r="G362" s="17">
        <v>1253.1600000000001</v>
      </c>
      <c r="H362" s="108" t="s">
        <v>137</v>
      </c>
      <c r="I362" s="151"/>
      <c r="J362" s="151">
        <v>99</v>
      </c>
      <c r="K362" s="151">
        <v>98.999999999999986</v>
      </c>
      <c r="L362" s="151">
        <v>79.873899486427007</v>
      </c>
      <c r="M362" s="108">
        <v>8.68</v>
      </c>
      <c r="N362" s="222">
        <v>0</v>
      </c>
      <c r="O362" s="72">
        <v>0</v>
      </c>
      <c r="P362" s="6" t="s">
        <v>872</v>
      </c>
      <c r="Q362" s="6" t="s">
        <v>872</v>
      </c>
      <c r="R362" s="102" t="s">
        <v>97</v>
      </c>
      <c r="S362" s="197">
        <f>PRESSÃO!N362</f>
        <v>5.1847399999999988E-2</v>
      </c>
      <c r="T362" s="197">
        <f>PRESSÃO!O362</f>
        <v>7.7394999999999999E-3</v>
      </c>
      <c r="U362" s="101">
        <v>37</v>
      </c>
      <c r="V362" s="263"/>
      <c r="W362" s="78" t="s">
        <v>872</v>
      </c>
    </row>
    <row r="363" spans="1:23" ht="15" customHeight="1" x14ac:dyDescent="0.2">
      <c r="A363" s="277">
        <v>16</v>
      </c>
      <c r="B363" s="279">
        <v>30</v>
      </c>
      <c r="C363" s="31"/>
      <c r="D363" s="4" t="s">
        <v>469</v>
      </c>
      <c r="E363" s="1" t="s">
        <v>0</v>
      </c>
      <c r="F363" s="293">
        <v>3529302</v>
      </c>
      <c r="G363" s="17">
        <v>527.01</v>
      </c>
      <c r="H363" s="108" t="s">
        <v>137</v>
      </c>
      <c r="I363" s="151"/>
      <c r="J363" s="151">
        <v>100</v>
      </c>
      <c r="K363" s="151">
        <v>100</v>
      </c>
      <c r="L363" s="151">
        <v>98.9250149298298</v>
      </c>
      <c r="M363" s="108">
        <v>10</v>
      </c>
      <c r="N363" s="222">
        <v>2</v>
      </c>
      <c r="O363" s="72">
        <v>0</v>
      </c>
      <c r="P363" s="6" t="s">
        <v>872</v>
      </c>
      <c r="Q363" s="6" t="s">
        <v>872</v>
      </c>
      <c r="R363" s="102" t="s">
        <v>97</v>
      </c>
      <c r="S363" s="197">
        <f>PRESSÃO!N363</f>
        <v>0.13570689999999996</v>
      </c>
      <c r="T363" s="197">
        <f>PRESSÃO!O363</f>
        <v>0.87113360000000029</v>
      </c>
      <c r="U363" s="101">
        <v>34</v>
      </c>
      <c r="V363" s="263"/>
      <c r="W363" s="78" t="s">
        <v>872</v>
      </c>
    </row>
    <row r="364" spans="1:23" ht="15" customHeight="1" x14ac:dyDescent="0.2">
      <c r="A364" s="277">
        <v>6</v>
      </c>
      <c r="B364" s="279">
        <v>30</v>
      </c>
      <c r="C364" s="31"/>
      <c r="D364" s="4" t="s">
        <v>470</v>
      </c>
      <c r="E364" s="1" t="s">
        <v>16</v>
      </c>
      <c r="F364" s="293">
        <v>3529401</v>
      </c>
      <c r="G364" s="17">
        <v>62.29</v>
      </c>
      <c r="H364" s="108" t="s">
        <v>137</v>
      </c>
      <c r="I364" s="151"/>
      <c r="J364" s="151">
        <v>91</v>
      </c>
      <c r="K364" s="151">
        <v>55.509999999999991</v>
      </c>
      <c r="L364" s="151">
        <v>53.062102268754813</v>
      </c>
      <c r="M364" s="108">
        <v>6.03</v>
      </c>
      <c r="N364" s="222">
        <v>9</v>
      </c>
      <c r="O364" s="72">
        <v>0</v>
      </c>
      <c r="P364" s="6" t="s">
        <v>872</v>
      </c>
      <c r="Q364" s="6" t="s">
        <v>872</v>
      </c>
      <c r="R364" s="102" t="s">
        <v>97</v>
      </c>
      <c r="S364" s="197">
        <f>PRESSÃO!N364</f>
        <v>4.4884999999999994E-3</v>
      </c>
      <c r="T364" s="197">
        <f>PRESSÃO!O364</f>
        <v>7.5608699999999945E-2</v>
      </c>
      <c r="U364" s="101">
        <v>122</v>
      </c>
      <c r="V364" s="263"/>
      <c r="W364" s="78" t="s">
        <v>872</v>
      </c>
    </row>
    <row r="365" spans="1:23" ht="15" customHeight="1" x14ac:dyDescent="0.2">
      <c r="A365" s="277">
        <v>16</v>
      </c>
      <c r="B365" s="279">
        <v>30</v>
      </c>
      <c r="C365" s="31"/>
      <c r="D365" s="4" t="s">
        <v>471</v>
      </c>
      <c r="E365" s="1" t="s">
        <v>0</v>
      </c>
      <c r="F365" s="293">
        <v>3529500</v>
      </c>
      <c r="G365" s="17">
        <v>194.97</v>
      </c>
      <c r="H365" s="108" t="s">
        <v>137</v>
      </c>
      <c r="I365" s="151"/>
      <c r="J365" s="151">
        <v>100</v>
      </c>
      <c r="K365" s="151">
        <v>100</v>
      </c>
      <c r="L365" s="151">
        <v>83</v>
      </c>
      <c r="M365" s="108">
        <v>10</v>
      </c>
      <c r="N365" s="222">
        <v>0</v>
      </c>
      <c r="O365" s="72">
        <v>0</v>
      </c>
      <c r="P365" s="6" t="s">
        <v>872</v>
      </c>
      <c r="Q365" s="6" t="s">
        <v>872</v>
      </c>
      <c r="R365" s="102" t="s">
        <v>97</v>
      </c>
      <c r="S365" s="197">
        <f>PRESSÃO!N365</f>
        <v>5.3213599999999986E-2</v>
      </c>
      <c r="T365" s="197">
        <f>PRESSÃO!O365</f>
        <v>4.9064799999999999E-2</v>
      </c>
      <c r="U365" s="101">
        <v>0</v>
      </c>
      <c r="V365" s="263"/>
      <c r="W365" s="78" t="s">
        <v>872</v>
      </c>
    </row>
    <row r="366" spans="1:23" ht="15" customHeight="1" x14ac:dyDescent="0.2">
      <c r="A366" s="277">
        <v>15</v>
      </c>
      <c r="B366" s="279">
        <v>30</v>
      </c>
      <c r="C366" s="31"/>
      <c r="D366" s="4" t="s">
        <v>472</v>
      </c>
      <c r="E366" s="1" t="s">
        <v>17</v>
      </c>
      <c r="F366" s="293">
        <v>3529609</v>
      </c>
      <c r="G366" s="17">
        <v>228.16</v>
      </c>
      <c r="H366" s="108" t="s">
        <v>137</v>
      </c>
      <c r="I366" s="151"/>
      <c r="J366" s="151">
        <v>100</v>
      </c>
      <c r="K366" s="151">
        <v>100</v>
      </c>
      <c r="L366" s="151">
        <v>90.95012929442187</v>
      </c>
      <c r="M366" s="108">
        <v>10</v>
      </c>
      <c r="N366" s="222">
        <v>0</v>
      </c>
      <c r="O366" s="72">
        <v>0</v>
      </c>
      <c r="P366" s="6" t="s">
        <v>872</v>
      </c>
      <c r="Q366" s="6" t="s">
        <v>872</v>
      </c>
      <c r="R366" s="102" t="s">
        <v>97</v>
      </c>
      <c r="S366" s="197">
        <f>PRESSÃO!N366</f>
        <v>7.7826300000000001E-2</v>
      </c>
      <c r="T366" s="197">
        <f>PRESSÃO!O366</f>
        <v>9.9561000000000007E-3</v>
      </c>
      <c r="U366" s="101">
        <v>3</v>
      </c>
      <c r="V366" s="263"/>
      <c r="W366" s="78" t="s">
        <v>872</v>
      </c>
    </row>
    <row r="367" spans="1:23" ht="15" customHeight="1" x14ac:dyDescent="0.2">
      <c r="A367" s="277">
        <v>15</v>
      </c>
      <c r="B367" s="279">
        <v>30</v>
      </c>
      <c r="C367" s="31"/>
      <c r="D367" s="4" t="s">
        <v>473</v>
      </c>
      <c r="E367" s="1" t="s">
        <v>17</v>
      </c>
      <c r="F367" s="293">
        <v>3529658</v>
      </c>
      <c r="G367" s="17">
        <v>149.71</v>
      </c>
      <c r="H367" s="108" t="s">
        <v>137</v>
      </c>
      <c r="I367" s="151"/>
      <c r="J367" s="151">
        <v>93.443666454487584</v>
      </c>
      <c r="K367" s="151">
        <v>93.443666454487584</v>
      </c>
      <c r="L367" s="151">
        <v>83.161854329237755</v>
      </c>
      <c r="M367" s="108">
        <v>9.9</v>
      </c>
      <c r="N367" s="222">
        <v>0</v>
      </c>
      <c r="O367" s="72">
        <v>0</v>
      </c>
      <c r="P367" s="6" t="s">
        <v>872</v>
      </c>
      <c r="Q367" s="6" t="s">
        <v>872</v>
      </c>
      <c r="R367" s="102" t="s">
        <v>97</v>
      </c>
      <c r="S367" s="197">
        <f>PRESSÃO!N367</f>
        <v>8.1201899999999994E-2</v>
      </c>
      <c r="T367" s="197">
        <f>PRESSÃO!O367</f>
        <v>7.6470000000000002E-3</v>
      </c>
      <c r="U367" s="101">
        <v>8</v>
      </c>
      <c r="V367" s="263"/>
      <c r="W367" s="78" t="s">
        <v>872</v>
      </c>
    </row>
    <row r="368" spans="1:23" ht="15" customHeight="1" x14ac:dyDescent="0.2">
      <c r="A368" s="277">
        <v>8</v>
      </c>
      <c r="B368" s="279">
        <v>30</v>
      </c>
      <c r="C368" s="31"/>
      <c r="D368" s="4" t="s">
        <v>474</v>
      </c>
      <c r="E368" s="1" t="s">
        <v>51</v>
      </c>
      <c r="F368" s="293">
        <v>3529708</v>
      </c>
      <c r="G368" s="17">
        <v>826.89</v>
      </c>
      <c r="H368" s="108" t="s">
        <v>137</v>
      </c>
      <c r="I368" s="151"/>
      <c r="J368" s="151">
        <v>86.131569717921735</v>
      </c>
      <c r="K368" s="151">
        <v>86.131569717921735</v>
      </c>
      <c r="L368" s="151">
        <v>81.825035834025698</v>
      </c>
      <c r="M368" s="108">
        <v>9.7899999999999991</v>
      </c>
      <c r="N368" s="222">
        <v>0</v>
      </c>
      <c r="O368" s="72">
        <v>0</v>
      </c>
      <c r="P368" s="6" t="s">
        <v>872</v>
      </c>
      <c r="Q368" s="6" t="s">
        <v>872</v>
      </c>
      <c r="R368" s="102" t="s">
        <v>97</v>
      </c>
      <c r="S368" s="197">
        <f>PRESSÃO!N368</f>
        <v>0.39873530000000001</v>
      </c>
      <c r="T368" s="197">
        <f>PRESSÃO!O368</f>
        <v>9.2651300000000006E-2</v>
      </c>
      <c r="U368" s="101">
        <v>0</v>
      </c>
      <c r="V368" s="263"/>
      <c r="W368" s="78" t="s">
        <v>872</v>
      </c>
    </row>
    <row r="369" spans="1:23" ht="15" customHeight="1" x14ac:dyDescent="0.2">
      <c r="A369" s="277">
        <v>13</v>
      </c>
      <c r="B369" s="279">
        <v>30</v>
      </c>
      <c r="C369" s="31"/>
      <c r="D369" s="4" t="s">
        <v>475</v>
      </c>
      <c r="E369" s="1" t="s">
        <v>10</v>
      </c>
      <c r="F369" s="293">
        <v>3529807</v>
      </c>
      <c r="G369" s="17">
        <v>211.89</v>
      </c>
      <c r="H369" s="108" t="s">
        <v>137</v>
      </c>
      <c r="I369" s="151"/>
      <c r="J369" s="151">
        <v>99.53</v>
      </c>
      <c r="K369" s="151">
        <v>99.53</v>
      </c>
      <c r="L369" s="151">
        <v>71.66095921883975</v>
      </c>
      <c r="M369" s="108">
        <v>7.65</v>
      </c>
      <c r="N369" s="222">
        <v>0</v>
      </c>
      <c r="O369" s="72">
        <v>0</v>
      </c>
      <c r="P369" s="6" t="s">
        <v>872</v>
      </c>
      <c r="Q369" s="6" t="s">
        <v>872</v>
      </c>
      <c r="R369" s="102" t="s">
        <v>97</v>
      </c>
      <c r="S369" s="197">
        <f>PRESSÃO!N369</f>
        <v>2.3611000000000001E-3</v>
      </c>
      <c r="T369" s="197">
        <f>PRESSÃO!O369</f>
        <v>2.7236E-2</v>
      </c>
      <c r="U369" s="101">
        <v>0</v>
      </c>
      <c r="V369" s="263"/>
      <c r="W369" s="78" t="s">
        <v>872</v>
      </c>
    </row>
    <row r="370" spans="1:23" ht="15" customHeight="1" x14ac:dyDescent="0.2">
      <c r="A370" s="277">
        <v>15</v>
      </c>
      <c r="B370" s="279">
        <v>30</v>
      </c>
      <c r="C370" s="31"/>
      <c r="D370" s="4" t="s">
        <v>476</v>
      </c>
      <c r="E370" s="1" t="s">
        <v>17</v>
      </c>
      <c r="F370" s="293">
        <v>3530003</v>
      </c>
      <c r="G370" s="17">
        <v>217.12</v>
      </c>
      <c r="H370" s="108" t="s">
        <v>137</v>
      </c>
      <c r="I370" s="151"/>
      <c r="J370" s="151">
        <v>85.202492211838006</v>
      </c>
      <c r="K370" s="151">
        <v>85.202492211838006</v>
      </c>
      <c r="L370" s="151">
        <v>71.571982058296641</v>
      </c>
      <c r="M370" s="108">
        <v>7.93</v>
      </c>
      <c r="N370" s="222">
        <v>0</v>
      </c>
      <c r="O370" s="72">
        <v>0</v>
      </c>
      <c r="P370" s="6" t="s">
        <v>872</v>
      </c>
      <c r="Q370" s="6" t="s">
        <v>872</v>
      </c>
      <c r="R370" s="102" t="s">
        <v>97</v>
      </c>
      <c r="S370" s="197">
        <f>PRESSÃO!N370</f>
        <v>0</v>
      </c>
      <c r="T370" s="197">
        <f>PRESSÃO!O370</f>
        <v>5.9068999999999997E-3</v>
      </c>
      <c r="U370" s="101">
        <v>1</v>
      </c>
      <c r="V370" s="263"/>
      <c r="W370" s="78" t="s">
        <v>872</v>
      </c>
    </row>
    <row r="371" spans="1:23" ht="15" customHeight="1" x14ac:dyDescent="0.2">
      <c r="A371" s="277">
        <v>11</v>
      </c>
      <c r="B371" s="279">
        <v>30</v>
      </c>
      <c r="C371" s="31"/>
      <c r="D371" s="4" t="s">
        <v>477</v>
      </c>
      <c r="E371" s="1" t="s">
        <v>12</v>
      </c>
      <c r="F371" s="293">
        <v>3529906</v>
      </c>
      <c r="G371" s="17">
        <v>1000.74</v>
      </c>
      <c r="H371" s="108" t="s">
        <v>137</v>
      </c>
      <c r="I371" s="151"/>
      <c r="J371" s="151">
        <v>65.904149730598363</v>
      </c>
      <c r="K371" s="151">
        <v>60.895434351072872</v>
      </c>
      <c r="L371" s="151">
        <v>39.141526611842998</v>
      </c>
      <c r="M371" s="108">
        <v>5.41</v>
      </c>
      <c r="N371" s="222">
        <v>0</v>
      </c>
      <c r="O371" s="72">
        <v>6</v>
      </c>
      <c r="P371" s="6" t="s">
        <v>872</v>
      </c>
      <c r="Q371" s="6" t="s">
        <v>872</v>
      </c>
      <c r="R371" s="102" t="s">
        <v>97</v>
      </c>
      <c r="S371" s="197">
        <f>PRESSÃO!N371</f>
        <v>0.15954370000000001</v>
      </c>
      <c r="T371" s="197">
        <f>PRESSÃO!O371</f>
        <v>3.7577999999999991E-3</v>
      </c>
      <c r="U371" s="101">
        <v>71</v>
      </c>
      <c r="V371" s="263"/>
      <c r="W371" s="78" t="s">
        <v>872</v>
      </c>
    </row>
    <row r="372" spans="1:23" ht="15" customHeight="1" x14ac:dyDescent="0.2">
      <c r="A372" s="277">
        <v>19</v>
      </c>
      <c r="B372" s="279">
        <v>30</v>
      </c>
      <c r="C372" s="31"/>
      <c r="D372" s="4" t="s">
        <v>478</v>
      </c>
      <c r="E372" s="1" t="s">
        <v>2</v>
      </c>
      <c r="F372" s="293">
        <v>3530102</v>
      </c>
      <c r="G372" s="17">
        <v>918.27</v>
      </c>
      <c r="H372" s="108" t="s">
        <v>137</v>
      </c>
      <c r="I372" s="151"/>
      <c r="J372" s="151">
        <v>100</v>
      </c>
      <c r="K372" s="151">
        <v>100</v>
      </c>
      <c r="L372" s="151">
        <v>75</v>
      </c>
      <c r="M372" s="108">
        <v>8.08</v>
      </c>
      <c r="N372" s="222">
        <v>0</v>
      </c>
      <c r="O372" s="72">
        <v>0</v>
      </c>
      <c r="P372" s="6" t="s">
        <v>872</v>
      </c>
      <c r="Q372" s="6" t="s">
        <v>872</v>
      </c>
      <c r="R372" s="102" t="s">
        <v>97</v>
      </c>
      <c r="S372" s="197">
        <f>PRESSÃO!N372</f>
        <v>2.0833299999999999E-2</v>
      </c>
      <c r="T372" s="197">
        <f>PRESSÃO!O372</f>
        <v>6.7708999999999998E-3</v>
      </c>
      <c r="U372" s="101">
        <v>2</v>
      </c>
      <c r="V372" s="263"/>
      <c r="W372" s="78" t="s">
        <v>872</v>
      </c>
    </row>
    <row r="373" spans="1:23" ht="15" customHeight="1" x14ac:dyDescent="0.2">
      <c r="A373" s="277">
        <v>22</v>
      </c>
      <c r="B373" s="279">
        <v>30</v>
      </c>
      <c r="C373" s="31"/>
      <c r="D373" s="4" t="s">
        <v>479</v>
      </c>
      <c r="E373" s="1" t="s">
        <v>5</v>
      </c>
      <c r="F373" s="293">
        <v>3530201</v>
      </c>
      <c r="G373" s="17">
        <v>1237.8499999999999</v>
      </c>
      <c r="H373" s="108" t="s">
        <v>137</v>
      </c>
      <c r="I373" s="151"/>
      <c r="J373" s="151">
        <v>70.653442240373394</v>
      </c>
      <c r="K373" s="151">
        <v>70.653442240373394</v>
      </c>
      <c r="L373" s="151">
        <v>60.761794384842922</v>
      </c>
      <c r="M373" s="108">
        <v>7.01</v>
      </c>
      <c r="N373" s="222">
        <v>0</v>
      </c>
      <c r="O373" s="72">
        <v>0</v>
      </c>
      <c r="P373" s="6" t="s">
        <v>872</v>
      </c>
      <c r="Q373" s="6" t="s">
        <v>872</v>
      </c>
      <c r="R373" s="102" t="s">
        <v>97</v>
      </c>
      <c r="S373" s="197">
        <f>PRESSÃO!N373</f>
        <v>0.22872189999999998</v>
      </c>
      <c r="T373" s="197">
        <f>PRESSÃO!O373</f>
        <v>4.0467299999999998E-2</v>
      </c>
      <c r="U373" s="101">
        <v>6</v>
      </c>
      <c r="V373" s="263"/>
      <c r="W373" s="78" t="s">
        <v>872</v>
      </c>
    </row>
    <row r="374" spans="1:23" ht="15" customHeight="1" x14ac:dyDescent="0.2">
      <c r="A374" s="277">
        <v>15</v>
      </c>
      <c r="B374" s="279">
        <v>30</v>
      </c>
      <c r="C374" s="31"/>
      <c r="D374" s="4" t="s">
        <v>480</v>
      </c>
      <c r="E374" s="1" t="s">
        <v>17</v>
      </c>
      <c r="F374" s="293">
        <v>3530300</v>
      </c>
      <c r="G374" s="17">
        <v>243.8</v>
      </c>
      <c r="H374" s="108" t="s">
        <v>137</v>
      </c>
      <c r="I374" s="151"/>
      <c r="J374" s="151">
        <v>100</v>
      </c>
      <c r="K374" s="151">
        <v>80</v>
      </c>
      <c r="L374" s="151">
        <v>78.300029907988943</v>
      </c>
      <c r="M374" s="108">
        <v>8.2899999999999991</v>
      </c>
      <c r="N374" s="222">
        <v>1</v>
      </c>
      <c r="O374" s="72">
        <v>0</v>
      </c>
      <c r="P374" s="6" t="s">
        <v>872</v>
      </c>
      <c r="Q374" s="6" t="s">
        <v>872</v>
      </c>
      <c r="R374" s="102" t="s">
        <v>97</v>
      </c>
      <c r="S374" s="197">
        <f>PRESSÃO!N374</f>
        <v>3.7990699999999995E-2</v>
      </c>
      <c r="T374" s="197">
        <f>PRESSÃO!O374</f>
        <v>0.2002148</v>
      </c>
      <c r="U374" s="101">
        <v>7</v>
      </c>
      <c r="V374" s="263"/>
      <c r="W374" s="78" t="s">
        <v>872</v>
      </c>
    </row>
    <row r="375" spans="1:23" ht="15" customHeight="1" x14ac:dyDescent="0.2">
      <c r="A375" s="277">
        <v>15</v>
      </c>
      <c r="B375" s="279">
        <v>30</v>
      </c>
      <c r="C375" s="31"/>
      <c r="D375" s="4" t="s">
        <v>481</v>
      </c>
      <c r="E375" s="1" t="s">
        <v>17</v>
      </c>
      <c r="F375" s="293">
        <v>3530409</v>
      </c>
      <c r="G375" s="17">
        <v>166.42</v>
      </c>
      <c r="H375" s="108" t="s">
        <v>137</v>
      </c>
      <c r="I375" s="151"/>
      <c r="J375" s="151">
        <v>100</v>
      </c>
      <c r="K375" s="151">
        <v>80</v>
      </c>
      <c r="L375" s="151">
        <v>66.401774067310186</v>
      </c>
      <c r="M375" s="108">
        <v>7.52</v>
      </c>
      <c r="N375" s="222">
        <v>0</v>
      </c>
      <c r="O375" s="72">
        <v>0</v>
      </c>
      <c r="P375" s="6" t="s">
        <v>872</v>
      </c>
      <c r="Q375" s="6" t="s">
        <v>872</v>
      </c>
      <c r="R375" s="102" t="s">
        <v>97</v>
      </c>
      <c r="S375" s="197">
        <f>PRESSÃO!N375</f>
        <v>2.66944E-2</v>
      </c>
      <c r="T375" s="197">
        <f>PRESSÃO!O375</f>
        <v>3.7658300000000006E-2</v>
      </c>
      <c r="U375" s="101">
        <v>1</v>
      </c>
      <c r="V375" s="263"/>
      <c r="W375" s="78" t="s">
        <v>872</v>
      </c>
    </row>
    <row r="376" spans="1:23" ht="15" customHeight="1" x14ac:dyDescent="0.2">
      <c r="A376" s="277">
        <v>4</v>
      </c>
      <c r="B376" s="279">
        <v>30</v>
      </c>
      <c r="C376" s="31"/>
      <c r="D376" s="4" t="s">
        <v>482</v>
      </c>
      <c r="E376" s="1" t="s">
        <v>15</v>
      </c>
      <c r="F376" s="293">
        <v>3530508</v>
      </c>
      <c r="G376" s="17">
        <v>854.07</v>
      </c>
      <c r="H376" s="108" t="s">
        <v>137</v>
      </c>
      <c r="I376" s="151"/>
      <c r="J376" s="151">
        <v>95.110521096574004</v>
      </c>
      <c r="K376" s="151">
        <v>95.110521096574004</v>
      </c>
      <c r="L376" s="151">
        <v>75.232275824836591</v>
      </c>
      <c r="M376" s="108">
        <v>8.32</v>
      </c>
      <c r="N376" s="222">
        <v>0</v>
      </c>
      <c r="O376" s="72">
        <v>0</v>
      </c>
      <c r="P376" s="6" t="s">
        <v>872</v>
      </c>
      <c r="Q376" s="6" t="s">
        <v>872</v>
      </c>
      <c r="R376" s="102" t="s">
        <v>97</v>
      </c>
      <c r="S376" s="197">
        <f>PRESSÃO!N376</f>
        <v>0.84458780000000044</v>
      </c>
      <c r="T376" s="197">
        <f>PRESSÃO!O376</f>
        <v>6.457060000000002E-2</v>
      </c>
      <c r="U376" s="101">
        <v>32</v>
      </c>
      <c r="V376" s="263"/>
      <c r="W376" s="78" t="s">
        <v>872</v>
      </c>
    </row>
    <row r="377" spans="1:23" ht="15" customHeight="1" x14ac:dyDescent="0.2">
      <c r="A377" s="277">
        <v>6</v>
      </c>
      <c r="B377" s="279">
        <v>30</v>
      </c>
      <c r="C377" s="31"/>
      <c r="D377" s="4" t="s">
        <v>483</v>
      </c>
      <c r="E377" s="1" t="s">
        <v>16</v>
      </c>
      <c r="F377" s="293">
        <v>3530607</v>
      </c>
      <c r="G377" s="17">
        <v>714.16</v>
      </c>
      <c r="H377" s="108" t="s">
        <v>137</v>
      </c>
      <c r="I377" s="151"/>
      <c r="J377" s="151">
        <v>93</v>
      </c>
      <c r="K377" s="151">
        <v>49.104000000000006</v>
      </c>
      <c r="L377" s="151">
        <v>43.791841735529871</v>
      </c>
      <c r="M377" s="108">
        <v>5.23</v>
      </c>
      <c r="N377" s="222">
        <v>10</v>
      </c>
      <c r="O377" s="72">
        <v>1</v>
      </c>
      <c r="P377" s="6" t="s">
        <v>872</v>
      </c>
      <c r="Q377" s="6" t="s">
        <v>872</v>
      </c>
      <c r="R377" s="102" t="s">
        <v>97</v>
      </c>
      <c r="S377" s="197">
        <f>PRESSÃO!N377</f>
        <v>1.3837637999999997</v>
      </c>
      <c r="T377" s="197">
        <f>PRESSÃO!O377</f>
        <v>0.15214749999999999</v>
      </c>
      <c r="U377" s="101">
        <v>189</v>
      </c>
      <c r="V377" s="263"/>
      <c r="W377" s="78" t="s">
        <v>872</v>
      </c>
    </row>
    <row r="378" spans="1:23" ht="15" customHeight="1" x14ac:dyDescent="0.2">
      <c r="A378" s="277">
        <v>9</v>
      </c>
      <c r="B378" s="279">
        <v>30</v>
      </c>
      <c r="C378" s="31"/>
      <c r="D378" s="4" t="s">
        <v>484</v>
      </c>
      <c r="E378" s="1" t="s">
        <v>18</v>
      </c>
      <c r="F378" s="293">
        <v>3530706</v>
      </c>
      <c r="G378" s="17">
        <v>813.14</v>
      </c>
      <c r="H378" s="108" t="s">
        <v>137</v>
      </c>
      <c r="I378" s="151"/>
      <c r="J378" s="151">
        <v>100</v>
      </c>
      <c r="K378" s="151">
        <v>73</v>
      </c>
      <c r="L378" s="151">
        <v>48.500213043972281</v>
      </c>
      <c r="M378" s="108">
        <v>5.75</v>
      </c>
      <c r="N378" s="222">
        <v>0</v>
      </c>
      <c r="O378" s="72">
        <v>0</v>
      </c>
      <c r="P378" s="6" t="s">
        <v>872</v>
      </c>
      <c r="Q378" s="6" t="s">
        <v>872</v>
      </c>
      <c r="R378" s="102" t="s">
        <v>97</v>
      </c>
      <c r="S378" s="197">
        <f>PRESSÃO!N378</f>
        <v>3.2082258000000006</v>
      </c>
      <c r="T378" s="197">
        <f>PRESSÃO!O378</f>
        <v>0.11933739999999997</v>
      </c>
      <c r="U378" s="101">
        <v>30</v>
      </c>
      <c r="V378" s="263"/>
      <c r="W378" s="78" t="s">
        <v>872</v>
      </c>
    </row>
    <row r="379" spans="1:23" ht="15" customHeight="1" x14ac:dyDescent="0.2">
      <c r="A379" s="277">
        <v>9</v>
      </c>
      <c r="B379" s="279">
        <v>30</v>
      </c>
      <c r="C379" s="31"/>
      <c r="D379" s="4" t="s">
        <v>846</v>
      </c>
      <c r="E379" s="1" t="s">
        <v>18</v>
      </c>
      <c r="F379" s="293">
        <v>3530805</v>
      </c>
      <c r="G379" s="17">
        <v>499.12</v>
      </c>
      <c r="H379" s="108" t="s">
        <v>137</v>
      </c>
      <c r="I379" s="151"/>
      <c r="J379" s="151">
        <v>92</v>
      </c>
      <c r="K379" s="151">
        <v>59.800000000000011</v>
      </c>
      <c r="L379" s="151">
        <v>57.407998139967447</v>
      </c>
      <c r="M379" s="108">
        <v>6.59</v>
      </c>
      <c r="N379" s="222">
        <v>0</v>
      </c>
      <c r="O379" s="72">
        <v>0</v>
      </c>
      <c r="P379" s="6" t="s">
        <v>872</v>
      </c>
      <c r="Q379" s="6" t="s">
        <v>872</v>
      </c>
      <c r="R379" s="102" t="s">
        <v>97</v>
      </c>
      <c r="S379" s="197">
        <f>PRESSÃO!N379</f>
        <v>0.24216879999999999</v>
      </c>
      <c r="T379" s="197">
        <f>PRESSÃO!O379</f>
        <v>6.7746099999999948E-2</v>
      </c>
      <c r="U379" s="101">
        <v>54</v>
      </c>
      <c r="V379" s="263"/>
      <c r="W379" s="78" t="s">
        <v>872</v>
      </c>
    </row>
    <row r="380" spans="1:23" ht="15" customHeight="1" x14ac:dyDescent="0.2">
      <c r="A380" s="277">
        <v>5</v>
      </c>
      <c r="B380" s="279">
        <v>30</v>
      </c>
      <c r="C380" s="31"/>
      <c r="D380" s="4" t="s">
        <v>485</v>
      </c>
      <c r="E380" s="1" t="s">
        <v>9</v>
      </c>
      <c r="F380" s="293">
        <v>3530904</v>
      </c>
      <c r="G380" s="17">
        <v>133.19999999999999</v>
      </c>
      <c r="H380" s="108" t="s">
        <v>137</v>
      </c>
      <c r="I380" s="151"/>
      <c r="J380" s="151">
        <v>89.929577464788736</v>
      </c>
      <c r="K380" s="151">
        <v>89.929577464788721</v>
      </c>
      <c r="L380" s="151">
        <v>75.315005131103405</v>
      </c>
      <c r="M380" s="108">
        <v>7.74</v>
      </c>
      <c r="N380" s="222">
        <v>0</v>
      </c>
      <c r="O380" s="72">
        <v>0</v>
      </c>
      <c r="P380" s="6" t="s">
        <v>872</v>
      </c>
      <c r="Q380" s="6" t="s">
        <v>872</v>
      </c>
      <c r="R380" s="102" t="s">
        <v>97</v>
      </c>
      <c r="S380" s="197">
        <f>PRESSÃO!N380</f>
        <v>4.0289999999999996E-3</v>
      </c>
      <c r="T380" s="197">
        <f>PRESSÃO!O380</f>
        <v>1.08322E-2</v>
      </c>
      <c r="U380" s="101">
        <v>15</v>
      </c>
      <c r="V380" s="263"/>
      <c r="W380" s="78" t="s">
        <v>872</v>
      </c>
    </row>
    <row r="381" spans="1:23" ht="15" customHeight="1" x14ac:dyDescent="0.2">
      <c r="A381" s="277">
        <v>19</v>
      </c>
      <c r="B381" s="279">
        <v>30</v>
      </c>
      <c r="C381" s="31"/>
      <c r="D381" s="4" t="s">
        <v>486</v>
      </c>
      <c r="E381" s="1" t="s">
        <v>2</v>
      </c>
      <c r="F381" s="293">
        <v>3531001</v>
      </c>
      <c r="G381" s="17">
        <v>104.49</v>
      </c>
      <c r="H381" s="108" t="s">
        <v>137</v>
      </c>
      <c r="I381" s="151"/>
      <c r="J381" s="151">
        <v>99.573333333333338</v>
      </c>
      <c r="K381" s="151">
        <v>99.573333333333352</v>
      </c>
      <c r="L381" s="151">
        <v>90.610619713447278</v>
      </c>
      <c r="M381" s="108">
        <v>9.99</v>
      </c>
      <c r="N381" s="222">
        <v>0</v>
      </c>
      <c r="O381" s="72">
        <v>0</v>
      </c>
      <c r="P381" s="6" t="s">
        <v>872</v>
      </c>
      <c r="Q381" s="6" t="s">
        <v>872</v>
      </c>
      <c r="R381" s="102" t="s">
        <v>97</v>
      </c>
      <c r="S381" s="197">
        <f>PRESSÃO!N381</f>
        <v>0.1404089</v>
      </c>
      <c r="T381" s="197">
        <f>PRESSÃO!O381</f>
        <v>1.2847700000000002E-2</v>
      </c>
      <c r="U381" s="101">
        <v>1</v>
      </c>
      <c r="V381" s="263"/>
      <c r="W381" s="78" t="s">
        <v>872</v>
      </c>
    </row>
    <row r="382" spans="1:23" ht="15" customHeight="1" x14ac:dyDescent="0.2">
      <c r="A382" s="277">
        <v>7</v>
      </c>
      <c r="B382" s="279">
        <v>30</v>
      </c>
      <c r="C382" s="31"/>
      <c r="D382" s="4" t="s">
        <v>487</v>
      </c>
      <c r="E382" s="1" t="s">
        <v>14</v>
      </c>
      <c r="F382" s="293">
        <v>3531100</v>
      </c>
      <c r="G382" s="17">
        <v>143.16999999999999</v>
      </c>
      <c r="H382" s="108" t="s">
        <v>137</v>
      </c>
      <c r="I382" s="151"/>
      <c r="J382" s="151">
        <v>79.526473369051374</v>
      </c>
      <c r="K382" s="151">
        <v>79.526473369051374</v>
      </c>
      <c r="L382" s="151">
        <v>71.017169687088668</v>
      </c>
      <c r="M382" s="108">
        <v>7.81</v>
      </c>
      <c r="N382" s="222">
        <v>0</v>
      </c>
      <c r="O382" s="72">
        <v>0</v>
      </c>
      <c r="P382" s="6" t="s">
        <v>872</v>
      </c>
      <c r="Q382" s="6" t="s">
        <v>872</v>
      </c>
      <c r="R382" s="102" t="s">
        <v>97</v>
      </c>
      <c r="S382" s="197">
        <f>PRESSÃO!N382</f>
        <v>9.2395900000000003E-2</v>
      </c>
      <c r="T382" s="197">
        <f>PRESSÃO!O382</f>
        <v>1.4469999999999999E-4</v>
      </c>
      <c r="U382" s="101">
        <v>6</v>
      </c>
      <c r="V382" s="263"/>
      <c r="W382" s="78" t="s">
        <v>872</v>
      </c>
    </row>
    <row r="383" spans="1:23" ht="15" customHeight="1" x14ac:dyDescent="0.2">
      <c r="A383" s="277">
        <v>5</v>
      </c>
      <c r="B383" s="279">
        <v>30</v>
      </c>
      <c r="C383" s="31"/>
      <c r="D383" s="4" t="s">
        <v>488</v>
      </c>
      <c r="E383" s="1" t="s">
        <v>9</v>
      </c>
      <c r="F383" s="293">
        <v>3531209</v>
      </c>
      <c r="G383" s="17">
        <v>110.86</v>
      </c>
      <c r="H383" s="108" t="s">
        <v>137</v>
      </c>
      <c r="I383" s="151"/>
      <c r="J383" s="151">
        <v>80</v>
      </c>
      <c r="K383" s="151">
        <v>0</v>
      </c>
      <c r="L383" s="151">
        <v>0</v>
      </c>
      <c r="M383" s="108">
        <v>1.2</v>
      </c>
      <c r="N383" s="222">
        <v>2</v>
      </c>
      <c r="O383" s="72">
        <v>0</v>
      </c>
      <c r="P383" s="6" t="s">
        <v>872</v>
      </c>
      <c r="Q383" s="6" t="s">
        <v>872</v>
      </c>
      <c r="R383" s="102" t="s">
        <v>97</v>
      </c>
      <c r="S383" s="197">
        <f>PRESSÃO!N383</f>
        <v>0.13968840000000002</v>
      </c>
      <c r="T383" s="197">
        <f>PRESSÃO!O383</f>
        <v>1.29525E-2</v>
      </c>
      <c r="U383" s="101">
        <v>51</v>
      </c>
      <c r="V383" s="263"/>
      <c r="W383" s="78" t="s">
        <v>872</v>
      </c>
    </row>
    <row r="384" spans="1:23" ht="15" customHeight="1" x14ac:dyDescent="0.2">
      <c r="A384" s="277">
        <v>15</v>
      </c>
      <c r="B384" s="279">
        <v>30</v>
      </c>
      <c r="C384" s="31"/>
      <c r="D384" s="4" t="s">
        <v>489</v>
      </c>
      <c r="E384" s="1" t="s">
        <v>17</v>
      </c>
      <c r="F384" s="293">
        <v>3531308</v>
      </c>
      <c r="G384" s="17">
        <v>347.12</v>
      </c>
      <c r="H384" s="108" t="s">
        <v>137</v>
      </c>
      <c r="I384" s="151"/>
      <c r="J384" s="151">
        <v>95.809503098836586</v>
      </c>
      <c r="K384" s="151">
        <v>95.809503098836586</v>
      </c>
      <c r="L384" s="151">
        <v>92.097374547565607</v>
      </c>
      <c r="M384" s="108">
        <v>9.94</v>
      </c>
      <c r="N384" s="222">
        <v>0</v>
      </c>
      <c r="O384" s="72">
        <v>0</v>
      </c>
      <c r="P384" s="6" t="s">
        <v>872</v>
      </c>
      <c r="Q384" s="6" t="s">
        <v>872</v>
      </c>
      <c r="R384" s="102" t="s">
        <v>97</v>
      </c>
      <c r="S384" s="197">
        <f>PRESSÃO!N384</f>
        <v>2.5016899999999995E-2</v>
      </c>
      <c r="T384" s="197">
        <f>PRESSÃO!O384</f>
        <v>0.25767239999999997</v>
      </c>
      <c r="U384" s="101">
        <v>1</v>
      </c>
      <c r="V384" s="263"/>
      <c r="W384" s="78" t="s">
        <v>872</v>
      </c>
    </row>
    <row r="385" spans="1:23" ht="15" customHeight="1" x14ac:dyDescent="0.2">
      <c r="A385" s="277">
        <v>18</v>
      </c>
      <c r="B385" s="279">
        <v>30</v>
      </c>
      <c r="C385" s="31"/>
      <c r="D385" s="4" t="s">
        <v>490</v>
      </c>
      <c r="E385" s="1" t="s">
        <v>1</v>
      </c>
      <c r="F385" s="293">
        <v>3531407</v>
      </c>
      <c r="G385" s="17">
        <v>482.93</v>
      </c>
      <c r="H385" s="108" t="s">
        <v>137</v>
      </c>
      <c r="I385" s="151"/>
      <c r="J385" s="151">
        <v>91.917801718001044</v>
      </c>
      <c r="K385" s="151">
        <v>91.91780171800103</v>
      </c>
      <c r="L385" s="151">
        <v>88.139993598576325</v>
      </c>
      <c r="M385" s="108">
        <v>9.8800000000000008</v>
      </c>
      <c r="N385" s="222">
        <v>0</v>
      </c>
      <c r="O385" s="72">
        <v>0</v>
      </c>
      <c r="P385" s="6" t="s">
        <v>872</v>
      </c>
      <c r="Q385" s="6" t="s">
        <v>872</v>
      </c>
      <c r="R385" s="102" t="s">
        <v>97</v>
      </c>
      <c r="S385" s="197">
        <f>PRESSÃO!N385</f>
        <v>2.5088799999999998E-2</v>
      </c>
      <c r="T385" s="197">
        <f>PRESSÃO!O385</f>
        <v>1.8690300000000017E-2</v>
      </c>
      <c r="U385" s="101">
        <v>9</v>
      </c>
      <c r="V385" s="263"/>
      <c r="W385" s="78" t="s">
        <v>872</v>
      </c>
    </row>
    <row r="386" spans="1:23" ht="15" customHeight="1" x14ac:dyDescent="0.2">
      <c r="A386" s="277">
        <v>15</v>
      </c>
      <c r="B386" s="279">
        <v>30</v>
      </c>
      <c r="C386" s="31"/>
      <c r="D386" s="4" t="s">
        <v>491</v>
      </c>
      <c r="E386" s="1" t="s">
        <v>17</v>
      </c>
      <c r="F386" s="293">
        <v>3531506</v>
      </c>
      <c r="G386" s="17">
        <v>263.49</v>
      </c>
      <c r="H386" s="108" t="s">
        <v>137</v>
      </c>
      <c r="I386" s="151"/>
      <c r="J386" s="151">
        <v>100</v>
      </c>
      <c r="K386" s="151">
        <v>25</v>
      </c>
      <c r="L386" s="151">
        <v>19.5</v>
      </c>
      <c r="M386" s="108">
        <v>3.34</v>
      </c>
      <c r="N386" s="222">
        <v>0</v>
      </c>
      <c r="O386" s="72">
        <v>0</v>
      </c>
      <c r="P386" s="6" t="s">
        <v>872</v>
      </c>
      <c r="Q386" s="6" t="s">
        <v>872</v>
      </c>
      <c r="R386" s="102" t="s">
        <v>97</v>
      </c>
      <c r="S386" s="197">
        <f>PRESSÃO!N386</f>
        <v>0.40704589999999996</v>
      </c>
      <c r="T386" s="197">
        <f>PRESSÃO!O386</f>
        <v>0.24603930000000007</v>
      </c>
      <c r="U386" s="101">
        <v>17</v>
      </c>
      <c r="V386" s="263"/>
      <c r="W386" s="78" t="s">
        <v>872</v>
      </c>
    </row>
    <row r="387" spans="1:23" ht="15" customHeight="1" x14ac:dyDescent="0.2">
      <c r="A387" s="277">
        <v>20</v>
      </c>
      <c r="B387" s="279">
        <v>30</v>
      </c>
      <c r="C387" s="31"/>
      <c r="D387" s="4" t="s">
        <v>492</v>
      </c>
      <c r="E387" s="1" t="s">
        <v>3</v>
      </c>
      <c r="F387" s="293">
        <v>3531605</v>
      </c>
      <c r="G387" s="17">
        <v>233.16</v>
      </c>
      <c r="H387" s="108" t="s">
        <v>137</v>
      </c>
      <c r="I387" s="151"/>
      <c r="J387" s="151">
        <v>100</v>
      </c>
      <c r="K387" s="151">
        <v>100</v>
      </c>
      <c r="L387" s="151">
        <v>77</v>
      </c>
      <c r="M387" s="108">
        <v>8.5</v>
      </c>
      <c r="N387" s="222">
        <v>0</v>
      </c>
      <c r="O387" s="72">
        <v>0</v>
      </c>
      <c r="P387" s="6" t="s">
        <v>872</v>
      </c>
      <c r="Q387" s="6" t="s">
        <v>872</v>
      </c>
      <c r="R387" s="102" t="s">
        <v>97</v>
      </c>
      <c r="S387" s="197">
        <f>PRESSÃO!N387</f>
        <v>1.2500000000000001E-2</v>
      </c>
      <c r="T387" s="197">
        <f>PRESSÃO!O387</f>
        <v>0.15490270000000003</v>
      </c>
      <c r="U387" s="101">
        <v>0</v>
      </c>
      <c r="V387" s="263"/>
      <c r="W387" s="78" t="s">
        <v>872</v>
      </c>
    </row>
    <row r="388" spans="1:23" ht="15" customHeight="1" x14ac:dyDescent="0.2">
      <c r="A388" s="277">
        <v>5</v>
      </c>
      <c r="B388" s="279">
        <v>30</v>
      </c>
      <c r="C388" s="31"/>
      <c r="D388" s="4" t="s">
        <v>493</v>
      </c>
      <c r="E388" s="1" t="s">
        <v>9</v>
      </c>
      <c r="F388" s="293">
        <v>3531803</v>
      </c>
      <c r="G388" s="17">
        <v>240.79</v>
      </c>
      <c r="H388" s="108" t="s">
        <v>137</v>
      </c>
      <c r="I388" s="151"/>
      <c r="J388" s="151">
        <v>56.276806493181773</v>
      </c>
      <c r="K388" s="151">
        <v>56.276806493181773</v>
      </c>
      <c r="L388" s="151">
        <v>45.949873240479377</v>
      </c>
      <c r="M388" s="108">
        <v>5.52</v>
      </c>
      <c r="N388" s="222">
        <v>1</v>
      </c>
      <c r="O388" s="72">
        <v>0</v>
      </c>
      <c r="P388" s="6" t="s">
        <v>872</v>
      </c>
      <c r="Q388" s="6" t="s">
        <v>872</v>
      </c>
      <c r="R388" s="102" t="s">
        <v>97</v>
      </c>
      <c r="S388" s="197">
        <f>PRESSÃO!N388</f>
        <v>2.9647099999999992E-2</v>
      </c>
      <c r="T388" s="197">
        <f>PRESSÃO!O388</f>
        <v>8.6311300000000021E-2</v>
      </c>
      <c r="U388" s="101">
        <v>47</v>
      </c>
      <c r="V388" s="263"/>
      <c r="W388" s="78" t="s">
        <v>872</v>
      </c>
    </row>
    <row r="389" spans="1:23" ht="15" customHeight="1" x14ac:dyDescent="0.2">
      <c r="A389" s="277">
        <v>2</v>
      </c>
      <c r="B389" s="279">
        <v>30</v>
      </c>
      <c r="C389" s="31"/>
      <c r="D389" s="4" t="s">
        <v>494</v>
      </c>
      <c r="E389" s="1" t="s">
        <v>6</v>
      </c>
      <c r="F389" s="293">
        <v>3531704</v>
      </c>
      <c r="G389" s="17">
        <v>332.74</v>
      </c>
      <c r="H389" s="108" t="s">
        <v>137</v>
      </c>
      <c r="I389" s="151"/>
      <c r="J389" s="151">
        <v>78.371232152300379</v>
      </c>
      <c r="K389" s="151">
        <v>78.371232152300379</v>
      </c>
      <c r="L389" s="151">
        <v>59.546977270491546</v>
      </c>
      <c r="M389" s="108">
        <v>7.05</v>
      </c>
      <c r="N389" s="222">
        <v>0</v>
      </c>
      <c r="O389" s="72">
        <v>0</v>
      </c>
      <c r="P389" s="6" t="s">
        <v>872</v>
      </c>
      <c r="Q389" s="6" t="s">
        <v>872</v>
      </c>
      <c r="R389" s="102" t="s">
        <v>97</v>
      </c>
      <c r="S389" s="197">
        <f>PRESSÃO!N389</f>
        <v>4.9300400000000001E-2</v>
      </c>
      <c r="T389" s="197">
        <f>PRESSÃO!O389</f>
        <v>6.2500000000000001E-4</v>
      </c>
      <c r="U389" s="101">
        <v>12</v>
      </c>
      <c r="V389" s="263"/>
      <c r="W389" s="78" t="s">
        <v>872</v>
      </c>
    </row>
    <row r="390" spans="1:23" ht="15" customHeight="1" x14ac:dyDescent="0.2">
      <c r="A390" s="277">
        <v>12</v>
      </c>
      <c r="B390" s="279">
        <v>30</v>
      </c>
      <c r="C390" s="31"/>
      <c r="D390" s="4" t="s">
        <v>495</v>
      </c>
      <c r="E390" s="1" t="s">
        <v>11</v>
      </c>
      <c r="F390" s="293">
        <v>3531902</v>
      </c>
      <c r="G390" s="17">
        <v>1386.18</v>
      </c>
      <c r="H390" s="108" t="s">
        <v>137</v>
      </c>
      <c r="I390" s="151"/>
      <c r="J390" s="151">
        <v>99.94</v>
      </c>
      <c r="K390" s="151">
        <v>97.801283999999981</v>
      </c>
      <c r="L390" s="151">
        <v>84.109222686799356</v>
      </c>
      <c r="M390" s="108">
        <v>9.9700000000000006</v>
      </c>
      <c r="N390" s="222">
        <v>0</v>
      </c>
      <c r="O390" s="72">
        <v>0</v>
      </c>
      <c r="P390" s="6" t="s">
        <v>872</v>
      </c>
      <c r="Q390" s="6" t="s">
        <v>872</v>
      </c>
      <c r="R390" s="102" t="s">
        <v>97</v>
      </c>
      <c r="S390" s="197">
        <f>PRESSÃO!N390</f>
        <v>1.3233760999999999</v>
      </c>
      <c r="T390" s="197">
        <f>PRESSÃO!O390</f>
        <v>5.51339E-2</v>
      </c>
      <c r="U390" s="101">
        <v>11</v>
      </c>
      <c r="V390" s="263"/>
      <c r="W390" s="78" t="s">
        <v>872</v>
      </c>
    </row>
    <row r="391" spans="1:23" ht="15" customHeight="1" x14ac:dyDescent="0.2">
      <c r="A391" s="277">
        <v>5</v>
      </c>
      <c r="B391" s="279">
        <v>30</v>
      </c>
      <c r="C391" s="31"/>
      <c r="D391" s="4" t="s">
        <v>496</v>
      </c>
      <c r="E391" s="1" t="s">
        <v>9</v>
      </c>
      <c r="F391" s="293">
        <v>3532009</v>
      </c>
      <c r="G391" s="17">
        <v>146.5</v>
      </c>
      <c r="H391" s="108" t="s">
        <v>137</v>
      </c>
      <c r="I391" s="151"/>
      <c r="J391" s="151">
        <v>89.415467625899282</v>
      </c>
      <c r="K391" s="151">
        <v>89.415467625899282</v>
      </c>
      <c r="L391" s="151">
        <v>84.944774113595031</v>
      </c>
      <c r="M391" s="108">
        <v>9.84</v>
      </c>
      <c r="N391" s="222">
        <v>0</v>
      </c>
      <c r="O391" s="72">
        <v>0</v>
      </c>
      <c r="P391" s="6" t="s">
        <v>872</v>
      </c>
      <c r="Q391" s="6" t="s">
        <v>872</v>
      </c>
      <c r="R391" s="102" t="s">
        <v>97</v>
      </c>
      <c r="S391" s="197">
        <f>PRESSÃO!N391</f>
        <v>4.9666100000000005E-2</v>
      </c>
      <c r="T391" s="197">
        <f>PRESSÃO!O391</f>
        <v>1.3002400000000001E-2</v>
      </c>
      <c r="U391" s="101">
        <v>41</v>
      </c>
      <c r="V391" s="263"/>
      <c r="W391" s="78" t="s">
        <v>872</v>
      </c>
    </row>
    <row r="392" spans="1:23" ht="15" customHeight="1" x14ac:dyDescent="0.2">
      <c r="A392" s="277">
        <v>9</v>
      </c>
      <c r="B392" s="279">
        <v>30</v>
      </c>
      <c r="C392" s="31"/>
      <c r="D392" s="4" t="s">
        <v>497</v>
      </c>
      <c r="E392" s="1" t="s">
        <v>18</v>
      </c>
      <c r="F392" s="293">
        <v>3532058</v>
      </c>
      <c r="G392" s="17">
        <v>229.43</v>
      </c>
      <c r="H392" s="108" t="s">
        <v>137</v>
      </c>
      <c r="I392" s="151"/>
      <c r="J392" s="151">
        <v>100</v>
      </c>
      <c r="K392" s="151">
        <v>100</v>
      </c>
      <c r="L392" s="151">
        <v>88.899494498959257</v>
      </c>
      <c r="M392" s="108">
        <v>10</v>
      </c>
      <c r="N392" s="222">
        <v>1</v>
      </c>
      <c r="O392" s="72">
        <v>0</v>
      </c>
      <c r="P392" s="6" t="s">
        <v>872</v>
      </c>
      <c r="Q392" s="6" t="s">
        <v>872</v>
      </c>
      <c r="R392" s="102" t="s">
        <v>97</v>
      </c>
      <c r="S392" s="197">
        <f>PRESSÃO!N392</f>
        <v>0.57461510000000005</v>
      </c>
      <c r="T392" s="197">
        <f>PRESSÃO!O392</f>
        <v>2.5891E-3</v>
      </c>
      <c r="U392" s="101">
        <v>1</v>
      </c>
      <c r="V392" s="263"/>
      <c r="W392" s="78" t="s">
        <v>872</v>
      </c>
    </row>
    <row r="393" spans="1:23" ht="15" customHeight="1" x14ac:dyDescent="0.2">
      <c r="A393" s="277">
        <v>19</v>
      </c>
      <c r="B393" s="279">
        <v>30</v>
      </c>
      <c r="C393" s="31"/>
      <c r="D393" s="4" t="s">
        <v>498</v>
      </c>
      <c r="E393" s="1" t="s">
        <v>2</v>
      </c>
      <c r="F393" s="293">
        <v>3532108</v>
      </c>
      <c r="G393" s="17">
        <v>248.28</v>
      </c>
      <c r="H393" s="108" t="s">
        <v>137</v>
      </c>
      <c r="I393" s="151"/>
      <c r="J393" s="151">
        <v>100</v>
      </c>
      <c r="K393" s="151">
        <v>100</v>
      </c>
      <c r="L393" s="151">
        <v>37.000000000000007</v>
      </c>
      <c r="M393" s="108">
        <v>5.6</v>
      </c>
      <c r="N393" s="222">
        <v>0</v>
      </c>
      <c r="O393" s="72">
        <v>0</v>
      </c>
      <c r="P393" s="6" t="s">
        <v>872</v>
      </c>
      <c r="Q393" s="6" t="s">
        <v>872</v>
      </c>
      <c r="R393" s="102" t="s">
        <v>97</v>
      </c>
      <c r="S393" s="197">
        <f>PRESSÃO!N393</f>
        <v>0</v>
      </c>
      <c r="T393" s="197">
        <f>PRESSÃO!O393</f>
        <v>6.9450000000000002E-4</v>
      </c>
      <c r="U393" s="101">
        <v>2</v>
      </c>
      <c r="V393" s="263"/>
      <c r="W393" s="78" t="s">
        <v>872</v>
      </c>
    </row>
    <row r="394" spans="1:23" ht="15" customHeight="1" x14ac:dyDescent="0.2">
      <c r="A394" s="277">
        <v>22</v>
      </c>
      <c r="B394" s="279">
        <v>30</v>
      </c>
      <c r="C394" s="31"/>
      <c r="D394" s="4" t="s">
        <v>499</v>
      </c>
      <c r="E394" s="1" t="s">
        <v>5</v>
      </c>
      <c r="F394" s="293">
        <v>3532157</v>
      </c>
      <c r="G394" s="17">
        <v>285.42</v>
      </c>
      <c r="H394" s="108" t="s">
        <v>137</v>
      </c>
      <c r="I394" s="151"/>
      <c r="J394" s="151">
        <v>98</v>
      </c>
      <c r="K394" s="151">
        <v>98</v>
      </c>
      <c r="L394" s="151">
        <v>79.379017362393796</v>
      </c>
      <c r="M394" s="108">
        <v>8.6300000000000008</v>
      </c>
      <c r="N394" s="222">
        <v>0</v>
      </c>
      <c r="O394" s="72">
        <v>0</v>
      </c>
      <c r="P394" s="6" t="s">
        <v>872</v>
      </c>
      <c r="Q394" s="6" t="s">
        <v>872</v>
      </c>
      <c r="R394" s="102" t="s">
        <v>97</v>
      </c>
      <c r="S394" s="197">
        <f>PRESSÃO!N394</f>
        <v>2.9629999999999999E-4</v>
      </c>
      <c r="T394" s="197">
        <f>PRESSÃO!O394</f>
        <v>6.6528000000000004E-3</v>
      </c>
      <c r="U394" s="101">
        <v>2</v>
      </c>
      <c r="V394" s="263"/>
      <c r="W394" s="78" t="s">
        <v>872</v>
      </c>
    </row>
    <row r="395" spans="1:23" ht="15" customHeight="1" x14ac:dyDescent="0.2">
      <c r="A395" s="277">
        <v>22</v>
      </c>
      <c r="B395" s="279">
        <v>30</v>
      </c>
      <c r="C395" s="31"/>
      <c r="D395" s="4" t="s">
        <v>500</v>
      </c>
      <c r="E395" s="1" t="s">
        <v>5</v>
      </c>
      <c r="F395" s="293">
        <v>3532207</v>
      </c>
      <c r="G395" s="17">
        <v>358.14</v>
      </c>
      <c r="H395" s="108" t="s">
        <v>137</v>
      </c>
      <c r="I395" s="151"/>
      <c r="J395" s="151">
        <v>100</v>
      </c>
      <c r="K395" s="151">
        <v>100</v>
      </c>
      <c r="L395" s="151">
        <v>81</v>
      </c>
      <c r="M395" s="108">
        <v>10</v>
      </c>
      <c r="N395" s="222">
        <v>0</v>
      </c>
      <c r="O395" s="72">
        <v>0</v>
      </c>
      <c r="P395" s="6" t="s">
        <v>872</v>
      </c>
      <c r="Q395" s="6" t="s">
        <v>872</v>
      </c>
      <c r="R395" s="102" t="s">
        <v>97</v>
      </c>
      <c r="S395" s="197">
        <f>PRESSÃO!N395</f>
        <v>2.2777800000000001E-2</v>
      </c>
      <c r="T395" s="197">
        <f>PRESSÃO!O395</f>
        <v>4.6362799999999996E-2</v>
      </c>
      <c r="U395" s="101">
        <v>1</v>
      </c>
      <c r="V395" s="263"/>
      <c r="W395" s="78" t="s">
        <v>872</v>
      </c>
    </row>
    <row r="396" spans="1:23" ht="15" customHeight="1" x14ac:dyDescent="0.2">
      <c r="A396" s="277">
        <v>2</v>
      </c>
      <c r="B396" s="279">
        <v>30</v>
      </c>
      <c r="C396" s="31"/>
      <c r="D396" s="4" t="s">
        <v>501</v>
      </c>
      <c r="E396" s="1" t="s">
        <v>6</v>
      </c>
      <c r="F396" s="293">
        <v>3532306</v>
      </c>
      <c r="G396" s="17">
        <v>832.61</v>
      </c>
      <c r="H396" s="108" t="s">
        <v>137</v>
      </c>
      <c r="I396" s="151"/>
      <c r="J396" s="151">
        <v>96</v>
      </c>
      <c r="K396" s="151">
        <v>48</v>
      </c>
      <c r="L396" s="151">
        <v>31.205944798301488</v>
      </c>
      <c r="M396" s="108">
        <v>4.22</v>
      </c>
      <c r="N396" s="222">
        <v>0</v>
      </c>
      <c r="O396" s="72">
        <v>0</v>
      </c>
      <c r="P396" s="6" t="s">
        <v>872</v>
      </c>
      <c r="Q396" s="6" t="s">
        <v>872</v>
      </c>
      <c r="R396" s="102" t="s">
        <v>97</v>
      </c>
      <c r="S396" s="197">
        <f>PRESSÃO!N396</f>
        <v>1.7234199999999998E-2</v>
      </c>
      <c r="T396" s="197">
        <f>PRESSÃO!O396</f>
        <v>5.9599999999999996E-4</v>
      </c>
      <c r="U396" s="101">
        <v>7</v>
      </c>
      <c r="V396" s="263"/>
      <c r="W396" s="78" t="s">
        <v>872</v>
      </c>
    </row>
    <row r="397" spans="1:23" ht="15" customHeight="1" x14ac:dyDescent="0.2">
      <c r="A397" s="277">
        <v>5</v>
      </c>
      <c r="B397" s="279">
        <v>30</v>
      </c>
      <c r="C397" s="31"/>
      <c r="D397" s="4" t="s">
        <v>502</v>
      </c>
      <c r="E397" s="1" t="s">
        <v>9</v>
      </c>
      <c r="F397" s="293">
        <v>3532405</v>
      </c>
      <c r="G397" s="17">
        <v>326.54000000000002</v>
      </c>
      <c r="H397" s="108" t="s">
        <v>137</v>
      </c>
      <c r="I397" s="151"/>
      <c r="J397" s="151">
        <v>13.23529411764706</v>
      </c>
      <c r="K397" s="151">
        <v>13.235294117647062</v>
      </c>
      <c r="L397" s="151">
        <v>11.647383473757429</v>
      </c>
      <c r="M397" s="108">
        <v>2.96</v>
      </c>
      <c r="N397" s="222">
        <v>0</v>
      </c>
      <c r="O397" s="72">
        <v>0</v>
      </c>
      <c r="P397" s="6" t="s">
        <v>872</v>
      </c>
      <c r="Q397" s="6" t="s">
        <v>872</v>
      </c>
      <c r="R397" s="102" t="s">
        <v>97</v>
      </c>
      <c r="S397" s="197">
        <f>PRESSÃO!N397</f>
        <v>31.031723499999998</v>
      </c>
      <c r="T397" s="197">
        <f>PRESSÃO!O397</f>
        <v>1.1609700000000006E-2</v>
      </c>
      <c r="U397" s="101">
        <v>15</v>
      </c>
      <c r="V397" s="263"/>
      <c r="W397" s="78" t="s">
        <v>872</v>
      </c>
    </row>
    <row r="398" spans="1:23" ht="15" customHeight="1" x14ac:dyDescent="0.2">
      <c r="A398" s="277">
        <v>18</v>
      </c>
      <c r="B398" s="279">
        <v>30</v>
      </c>
      <c r="C398" s="31"/>
      <c r="D398" s="4" t="s">
        <v>503</v>
      </c>
      <c r="E398" s="1" t="s">
        <v>1</v>
      </c>
      <c r="F398" s="293">
        <v>3532504</v>
      </c>
      <c r="G398" s="17">
        <v>232.14</v>
      </c>
      <c r="H398" s="108" t="s">
        <v>137</v>
      </c>
      <c r="I398" s="151"/>
      <c r="J398" s="151">
        <v>96</v>
      </c>
      <c r="K398" s="151">
        <v>96</v>
      </c>
      <c r="L398" s="151">
        <v>65.280157557853272</v>
      </c>
      <c r="M398" s="108">
        <v>7.38</v>
      </c>
      <c r="N398" s="222">
        <v>1</v>
      </c>
      <c r="O398" s="72">
        <v>0</v>
      </c>
      <c r="P398" s="6" t="s">
        <v>872</v>
      </c>
      <c r="Q398" s="6" t="s">
        <v>872</v>
      </c>
      <c r="R398" s="102" t="s">
        <v>97</v>
      </c>
      <c r="S398" s="197">
        <f>PRESSÃO!N398</f>
        <v>2.5460000000000001E-4</v>
      </c>
      <c r="T398" s="197">
        <f>PRESSÃO!O398</f>
        <v>8.7297E-3</v>
      </c>
      <c r="U398" s="101">
        <v>1</v>
      </c>
      <c r="V398" s="263"/>
      <c r="W398" s="78" t="s">
        <v>872</v>
      </c>
    </row>
    <row r="399" spans="1:23" ht="15" customHeight="1" x14ac:dyDescent="0.2">
      <c r="A399" s="277">
        <v>18</v>
      </c>
      <c r="B399" s="279">
        <v>30</v>
      </c>
      <c r="C399" s="31"/>
      <c r="D399" s="4" t="s">
        <v>504</v>
      </c>
      <c r="E399" s="1" t="s">
        <v>1</v>
      </c>
      <c r="F399" s="293">
        <v>3532603</v>
      </c>
      <c r="G399" s="17">
        <v>437.42</v>
      </c>
      <c r="H399" s="108" t="s">
        <v>137</v>
      </c>
      <c r="I399" s="151"/>
      <c r="J399" s="151">
        <v>95.565509518477043</v>
      </c>
      <c r="K399" s="151">
        <v>95.565509518477057</v>
      </c>
      <c r="L399" s="151">
        <v>46.903301796889224</v>
      </c>
      <c r="M399" s="108">
        <v>6.48</v>
      </c>
      <c r="N399" s="222">
        <v>0</v>
      </c>
      <c r="O399" s="72">
        <v>0</v>
      </c>
      <c r="P399" s="6" t="s">
        <v>872</v>
      </c>
      <c r="Q399" s="6" t="s">
        <v>872</v>
      </c>
      <c r="R399" s="102" t="s">
        <v>97</v>
      </c>
      <c r="S399" s="197">
        <f>PRESSÃO!N399</f>
        <v>4.4977000000000003E-2</v>
      </c>
      <c r="T399" s="197">
        <f>PRESSÃO!O399</f>
        <v>1.5813299999999999E-2</v>
      </c>
      <c r="U399" s="101">
        <v>0</v>
      </c>
      <c r="V399" s="263"/>
      <c r="W399" s="78" t="s">
        <v>872</v>
      </c>
    </row>
    <row r="400" spans="1:23" ht="15" customHeight="1" x14ac:dyDescent="0.2">
      <c r="A400" s="277">
        <v>19</v>
      </c>
      <c r="B400" s="279">
        <v>30</v>
      </c>
      <c r="C400" s="31"/>
      <c r="D400" s="4" t="s">
        <v>505</v>
      </c>
      <c r="E400" s="1" t="s">
        <v>2</v>
      </c>
      <c r="F400" s="293">
        <v>3532702</v>
      </c>
      <c r="G400" s="17">
        <v>138.05000000000001</v>
      </c>
      <c r="H400" s="108" t="s">
        <v>137</v>
      </c>
      <c r="I400" s="151"/>
      <c r="J400" s="151">
        <v>85.643212508884147</v>
      </c>
      <c r="K400" s="151">
        <v>85.643212508884162</v>
      </c>
      <c r="L400" s="151">
        <v>67.658325859010091</v>
      </c>
      <c r="M400" s="108">
        <v>7.38</v>
      </c>
      <c r="N400" s="222">
        <v>0</v>
      </c>
      <c r="O400" s="72">
        <v>0</v>
      </c>
      <c r="P400" s="6" t="s">
        <v>872</v>
      </c>
      <c r="Q400" s="6" t="s">
        <v>872</v>
      </c>
      <c r="R400" s="102" t="s">
        <v>97</v>
      </c>
      <c r="S400" s="197">
        <f>PRESSÃO!N400</f>
        <v>8.4880000000000003E-4</v>
      </c>
      <c r="T400" s="197">
        <f>PRESSÃO!O400</f>
        <v>9.9603000000000001E-3</v>
      </c>
      <c r="U400" s="101">
        <v>1</v>
      </c>
      <c r="V400" s="263"/>
      <c r="W400" s="78" t="s">
        <v>872</v>
      </c>
    </row>
    <row r="401" spans="1:23" ht="15" customHeight="1" x14ac:dyDescent="0.2">
      <c r="A401" s="277">
        <v>16</v>
      </c>
      <c r="B401" s="279">
        <v>30</v>
      </c>
      <c r="C401" s="31"/>
      <c r="D401" s="4" t="s">
        <v>506</v>
      </c>
      <c r="E401" s="1" t="s">
        <v>0</v>
      </c>
      <c r="F401" s="293">
        <v>3532801</v>
      </c>
      <c r="G401" s="17">
        <v>217.83</v>
      </c>
      <c r="H401" s="108" t="s">
        <v>137</v>
      </c>
      <c r="I401" s="151"/>
      <c r="J401" s="151">
        <v>100</v>
      </c>
      <c r="K401" s="151">
        <v>100</v>
      </c>
      <c r="L401" s="151">
        <v>99</v>
      </c>
      <c r="M401" s="108">
        <v>9.6999999999999993</v>
      </c>
      <c r="N401" s="222">
        <v>1</v>
      </c>
      <c r="O401" s="72">
        <v>0</v>
      </c>
      <c r="P401" s="6" t="s">
        <v>872</v>
      </c>
      <c r="Q401" s="6" t="s">
        <v>872</v>
      </c>
      <c r="R401" s="102" t="s">
        <v>97</v>
      </c>
      <c r="S401" s="197">
        <f>PRESSÃO!N401</f>
        <v>6.7171700000000001E-2</v>
      </c>
      <c r="T401" s="197">
        <f>PRESSÃO!O401</f>
        <v>4.8186899999999998E-2</v>
      </c>
      <c r="U401" s="101">
        <v>0</v>
      </c>
      <c r="V401" s="263"/>
      <c r="W401" s="78" t="s">
        <v>872</v>
      </c>
    </row>
    <row r="402" spans="1:23" ht="15" customHeight="1" x14ac:dyDescent="0.2">
      <c r="A402" s="277">
        <v>14</v>
      </c>
      <c r="B402" s="279">
        <v>30</v>
      </c>
      <c r="C402" s="31"/>
      <c r="D402" s="4" t="s">
        <v>507</v>
      </c>
      <c r="E402" s="1" t="s">
        <v>8</v>
      </c>
      <c r="F402" s="293">
        <v>3532827</v>
      </c>
      <c r="G402" s="17">
        <v>385.33</v>
      </c>
      <c r="H402" s="108" t="s">
        <v>137</v>
      </c>
      <c r="I402" s="151"/>
      <c r="J402" s="151">
        <v>71.394938198940551</v>
      </c>
      <c r="K402" s="151">
        <v>71.394938198940565</v>
      </c>
      <c r="L402" s="151">
        <v>47.83610080695312</v>
      </c>
      <c r="M402" s="108">
        <v>5.98</v>
      </c>
      <c r="N402" s="222">
        <v>0</v>
      </c>
      <c r="O402" s="72">
        <v>0</v>
      </c>
      <c r="P402" s="6" t="s">
        <v>872</v>
      </c>
      <c r="Q402" s="6" t="s">
        <v>872</v>
      </c>
      <c r="R402" s="102" t="s">
        <v>97</v>
      </c>
      <c r="S402" s="197">
        <f>PRESSÃO!N402</f>
        <v>0.48949899999999996</v>
      </c>
      <c r="T402" s="197">
        <f>PRESSÃO!O402</f>
        <v>7.290000000000001E-5</v>
      </c>
      <c r="U402" s="101">
        <v>1</v>
      </c>
      <c r="V402" s="263"/>
      <c r="W402" s="78" t="s">
        <v>872</v>
      </c>
    </row>
    <row r="403" spans="1:23" ht="15" customHeight="1" x14ac:dyDescent="0.2">
      <c r="A403" s="277">
        <v>18</v>
      </c>
      <c r="B403" s="279">
        <v>30</v>
      </c>
      <c r="C403" s="31"/>
      <c r="D403" s="4" t="s">
        <v>508</v>
      </c>
      <c r="E403" s="1" t="s">
        <v>1</v>
      </c>
      <c r="F403" s="293">
        <v>3532843</v>
      </c>
      <c r="G403" s="17">
        <v>124.09</v>
      </c>
      <c r="H403" s="108" t="s">
        <v>137</v>
      </c>
      <c r="I403" s="151"/>
      <c r="J403" s="151">
        <v>95.726495726495727</v>
      </c>
      <c r="K403" s="151">
        <v>95.726495726495727</v>
      </c>
      <c r="L403" s="151">
        <v>80.416316085777169</v>
      </c>
      <c r="M403" s="108">
        <v>9.94</v>
      </c>
      <c r="N403" s="222">
        <v>0</v>
      </c>
      <c r="O403" s="72">
        <v>0</v>
      </c>
      <c r="P403" s="6" t="s">
        <v>872</v>
      </c>
      <c r="Q403" s="6" t="s">
        <v>872</v>
      </c>
      <c r="R403" s="102" t="s">
        <v>97</v>
      </c>
      <c r="S403" s="197">
        <f>PRESSÃO!N403</f>
        <v>2.8503000000000001E-3</v>
      </c>
      <c r="T403" s="197">
        <f>PRESSÃO!O403</f>
        <v>1.4180900000000001E-2</v>
      </c>
      <c r="U403" s="101">
        <v>2</v>
      </c>
      <c r="V403" s="263"/>
      <c r="W403" s="78" t="s">
        <v>872</v>
      </c>
    </row>
    <row r="404" spans="1:23" ht="15" customHeight="1" x14ac:dyDescent="0.2">
      <c r="A404" s="277">
        <v>19</v>
      </c>
      <c r="B404" s="279">
        <v>30</v>
      </c>
      <c r="C404" s="31"/>
      <c r="D404" s="4" t="s">
        <v>509</v>
      </c>
      <c r="E404" s="1" t="s">
        <v>2</v>
      </c>
      <c r="F404" s="293">
        <v>3532868</v>
      </c>
      <c r="G404" s="17">
        <v>183.8</v>
      </c>
      <c r="H404" s="108" t="s">
        <v>137</v>
      </c>
      <c r="I404" s="151"/>
      <c r="J404" s="151">
        <v>100</v>
      </c>
      <c r="K404" s="151">
        <v>100</v>
      </c>
      <c r="L404" s="151">
        <v>87</v>
      </c>
      <c r="M404" s="108">
        <v>10</v>
      </c>
      <c r="N404" s="222">
        <v>0</v>
      </c>
      <c r="O404" s="72">
        <v>0</v>
      </c>
      <c r="P404" s="6" t="s">
        <v>872</v>
      </c>
      <c r="Q404" s="6" t="s">
        <v>872</v>
      </c>
      <c r="R404" s="102" t="s">
        <v>97</v>
      </c>
      <c r="S404" s="197">
        <f>PRESSÃO!N404</f>
        <v>2.3148000000000001E-3</v>
      </c>
      <c r="T404" s="197">
        <f>PRESSÃO!O404</f>
        <v>1.9680000000000001E-4</v>
      </c>
      <c r="U404" s="101">
        <v>3</v>
      </c>
      <c r="V404" s="263"/>
      <c r="W404" s="78" t="s">
        <v>872</v>
      </c>
    </row>
    <row r="405" spans="1:23" ht="15" customHeight="1" x14ac:dyDescent="0.2">
      <c r="A405" s="277">
        <v>13</v>
      </c>
      <c r="B405" s="279">
        <v>30</v>
      </c>
      <c r="C405" s="31"/>
      <c r="D405" s="4" t="s">
        <v>510</v>
      </c>
      <c r="E405" s="1" t="s">
        <v>10</v>
      </c>
      <c r="F405" s="293">
        <v>3532900</v>
      </c>
      <c r="G405" s="17">
        <v>160.88</v>
      </c>
      <c r="H405" s="108" t="s">
        <v>137</v>
      </c>
      <c r="I405" s="151"/>
      <c r="J405" s="151">
        <v>100</v>
      </c>
      <c r="K405" s="151">
        <v>100</v>
      </c>
      <c r="L405" s="151">
        <v>73</v>
      </c>
      <c r="M405" s="108">
        <v>8.24</v>
      </c>
      <c r="N405" s="222">
        <v>0</v>
      </c>
      <c r="O405" s="72">
        <v>0</v>
      </c>
      <c r="P405" s="6" t="s">
        <v>872</v>
      </c>
      <c r="Q405" s="6" t="s">
        <v>872</v>
      </c>
      <c r="R405" s="102" t="s">
        <v>97</v>
      </c>
      <c r="S405" s="197">
        <f>PRESSÃO!N405</f>
        <v>0.83051320000000006</v>
      </c>
      <c r="T405" s="197">
        <f>PRESSÃO!O405</f>
        <v>1.5266200000000001E-2</v>
      </c>
      <c r="U405" s="101">
        <v>5</v>
      </c>
      <c r="V405" s="263"/>
      <c r="W405" s="78" t="s">
        <v>872</v>
      </c>
    </row>
    <row r="406" spans="1:23" ht="15" customHeight="1" x14ac:dyDescent="0.2">
      <c r="A406" s="277">
        <v>15</v>
      </c>
      <c r="B406" s="279">
        <v>30</v>
      </c>
      <c r="C406" s="31"/>
      <c r="D406" s="4" t="s">
        <v>511</v>
      </c>
      <c r="E406" s="1" t="s">
        <v>17</v>
      </c>
      <c r="F406" s="293">
        <v>3533007</v>
      </c>
      <c r="G406" s="17">
        <v>531.86</v>
      </c>
      <c r="H406" s="108" t="s">
        <v>137</v>
      </c>
      <c r="I406" s="151"/>
      <c r="J406" s="151">
        <v>91.805194115460196</v>
      </c>
      <c r="K406" s="151">
        <v>91.805194115460196</v>
      </c>
      <c r="L406" s="151">
        <v>78.952521768442381</v>
      </c>
      <c r="M406" s="108">
        <v>8.2100000000000009</v>
      </c>
      <c r="N406" s="222">
        <v>1</v>
      </c>
      <c r="O406" s="72">
        <v>0</v>
      </c>
      <c r="P406" s="6" t="s">
        <v>872</v>
      </c>
      <c r="Q406" s="6" t="s">
        <v>872</v>
      </c>
      <c r="R406" s="102" t="s">
        <v>97</v>
      </c>
      <c r="S406" s="197">
        <f>PRESSÃO!N406</f>
        <v>0.22452149999999996</v>
      </c>
      <c r="T406" s="197">
        <f>PRESSÃO!O406</f>
        <v>3.32842E-2</v>
      </c>
      <c r="U406" s="101">
        <v>11</v>
      </c>
      <c r="V406" s="263"/>
      <c r="W406" s="78" t="s">
        <v>872</v>
      </c>
    </row>
    <row r="407" spans="1:23" ht="15" customHeight="1" x14ac:dyDescent="0.2">
      <c r="A407" s="277">
        <v>20</v>
      </c>
      <c r="B407" s="279">
        <v>30</v>
      </c>
      <c r="C407" s="31"/>
      <c r="D407" s="4" t="s">
        <v>512</v>
      </c>
      <c r="E407" s="1" t="s">
        <v>3</v>
      </c>
      <c r="F407" s="293">
        <v>3533106</v>
      </c>
      <c r="G407" s="17">
        <v>34.119999999999997</v>
      </c>
      <c r="H407" s="108" t="s">
        <v>137</v>
      </c>
      <c r="I407" s="151"/>
      <c r="J407" s="151">
        <v>100</v>
      </c>
      <c r="K407" s="151">
        <v>100.00000000000003</v>
      </c>
      <c r="L407" s="151">
        <v>90</v>
      </c>
      <c r="M407" s="108">
        <v>9.6999999999999993</v>
      </c>
      <c r="N407" s="222">
        <v>0</v>
      </c>
      <c r="O407" s="72">
        <v>0</v>
      </c>
      <c r="P407" s="6" t="s">
        <v>872</v>
      </c>
      <c r="Q407" s="6" t="s">
        <v>872</v>
      </c>
      <c r="R407" s="102" t="s">
        <v>97</v>
      </c>
      <c r="S407" s="197">
        <f>PRESSÃO!N407</f>
        <v>0</v>
      </c>
      <c r="T407" s="197">
        <f>PRESSÃO!O407</f>
        <v>4.3797999999999997E-3</v>
      </c>
      <c r="U407" s="101">
        <v>0</v>
      </c>
      <c r="V407" s="263"/>
      <c r="W407" s="78" t="s">
        <v>872</v>
      </c>
    </row>
    <row r="408" spans="1:23" ht="15" customHeight="1" x14ac:dyDescent="0.2">
      <c r="A408" s="277">
        <v>20</v>
      </c>
      <c r="B408" s="279">
        <v>30</v>
      </c>
      <c r="C408" s="31"/>
      <c r="D408" s="4" t="s">
        <v>513</v>
      </c>
      <c r="E408" s="1" t="s">
        <v>3</v>
      </c>
      <c r="F408" s="293">
        <v>3533205</v>
      </c>
      <c r="G408" s="17">
        <v>265.27999999999997</v>
      </c>
      <c r="H408" s="108" t="s">
        <v>137</v>
      </c>
      <c r="I408" s="151"/>
      <c r="J408" s="151">
        <v>100</v>
      </c>
      <c r="K408" s="151">
        <v>100</v>
      </c>
      <c r="L408" s="151">
        <v>30</v>
      </c>
      <c r="M408" s="108">
        <v>5.15</v>
      </c>
      <c r="N408" s="222">
        <v>0</v>
      </c>
      <c r="O408" s="72">
        <v>0</v>
      </c>
      <c r="P408" s="6" t="s">
        <v>872</v>
      </c>
      <c r="Q408" s="6" t="s">
        <v>872</v>
      </c>
      <c r="R408" s="102" t="s">
        <v>97</v>
      </c>
      <c r="S408" s="197">
        <f>PRESSÃO!N408</f>
        <v>0.50972209999999996</v>
      </c>
      <c r="T408" s="197">
        <f>PRESSÃO!O408</f>
        <v>1.76989E-2</v>
      </c>
      <c r="U408" s="101">
        <v>2</v>
      </c>
      <c r="V408" s="263"/>
      <c r="W408" s="78" t="s">
        <v>872</v>
      </c>
    </row>
    <row r="409" spans="1:23" ht="15" customHeight="1" x14ac:dyDescent="0.2">
      <c r="A409" s="277">
        <v>19</v>
      </c>
      <c r="B409" s="279">
        <v>30</v>
      </c>
      <c r="C409" s="31"/>
      <c r="D409" s="4" t="s">
        <v>514</v>
      </c>
      <c r="E409" s="1" t="s">
        <v>2</v>
      </c>
      <c r="F409" s="293">
        <v>3533304</v>
      </c>
      <c r="G409" s="17">
        <v>73.98</v>
      </c>
      <c r="H409" s="108" t="s">
        <v>137</v>
      </c>
      <c r="I409" s="151"/>
      <c r="J409" s="151">
        <v>84.180468303826387</v>
      </c>
      <c r="K409" s="151">
        <v>84.180468303826387</v>
      </c>
      <c r="L409" s="151">
        <v>73.235642689189461</v>
      </c>
      <c r="M409" s="108">
        <v>7.72</v>
      </c>
      <c r="N409" s="222">
        <v>0</v>
      </c>
      <c r="O409" s="72">
        <v>0</v>
      </c>
      <c r="P409" s="6" t="s">
        <v>872</v>
      </c>
      <c r="Q409" s="6" t="s">
        <v>872</v>
      </c>
      <c r="R409" s="102" t="s">
        <v>97</v>
      </c>
      <c r="S409" s="197">
        <f>PRESSÃO!N409</f>
        <v>0</v>
      </c>
      <c r="T409" s="197">
        <f>PRESSÃO!O409</f>
        <v>1.69213E-2</v>
      </c>
      <c r="U409" s="101">
        <v>0</v>
      </c>
      <c r="V409" s="263"/>
      <c r="W409" s="78" t="s">
        <v>872</v>
      </c>
    </row>
    <row r="410" spans="1:23" ht="15" customHeight="1" x14ac:dyDescent="0.2">
      <c r="A410" s="277">
        <v>5</v>
      </c>
      <c r="B410" s="279">
        <v>30</v>
      </c>
      <c r="C410" s="31"/>
      <c r="D410" s="4" t="s">
        <v>515</v>
      </c>
      <c r="E410" s="1" t="s">
        <v>9</v>
      </c>
      <c r="F410" s="293">
        <v>3533403</v>
      </c>
      <c r="G410" s="17">
        <v>73.3</v>
      </c>
      <c r="H410" s="108" t="s">
        <v>137</v>
      </c>
      <c r="I410" s="151"/>
      <c r="J410" s="151">
        <v>98</v>
      </c>
      <c r="K410" s="151">
        <v>92.120000000000019</v>
      </c>
      <c r="L410" s="151">
        <v>73.294218183746707</v>
      </c>
      <c r="M410" s="108">
        <v>8.14</v>
      </c>
      <c r="N410" s="222">
        <v>0</v>
      </c>
      <c r="O410" s="72">
        <v>0</v>
      </c>
      <c r="P410" s="6" t="s">
        <v>872</v>
      </c>
      <c r="Q410" s="6" t="s">
        <v>872</v>
      </c>
      <c r="R410" s="102" t="s">
        <v>97</v>
      </c>
      <c r="S410" s="197">
        <f>PRESSÃO!N410</f>
        <v>0.2061192</v>
      </c>
      <c r="T410" s="197">
        <f>PRESSÃO!O410</f>
        <v>0.11908649999999993</v>
      </c>
      <c r="U410" s="101">
        <v>27</v>
      </c>
      <c r="V410" s="263"/>
      <c r="W410" s="78" t="s">
        <v>872</v>
      </c>
    </row>
    <row r="411" spans="1:23" ht="15" customHeight="1" x14ac:dyDescent="0.2">
      <c r="A411" s="277">
        <v>15</v>
      </c>
      <c r="B411" s="279">
        <v>30</v>
      </c>
      <c r="C411" s="31"/>
      <c r="D411" s="4" t="s">
        <v>516</v>
      </c>
      <c r="E411" s="1" t="s">
        <v>17</v>
      </c>
      <c r="F411" s="293">
        <v>3533254</v>
      </c>
      <c r="G411" s="17">
        <v>116.93</v>
      </c>
      <c r="H411" s="108" t="s">
        <v>137</v>
      </c>
      <c r="I411" s="151"/>
      <c r="J411" s="151">
        <v>100</v>
      </c>
      <c r="K411" s="151">
        <v>100</v>
      </c>
      <c r="L411" s="151">
        <v>91</v>
      </c>
      <c r="M411" s="108">
        <v>10</v>
      </c>
      <c r="N411" s="222">
        <v>0</v>
      </c>
      <c r="O411" s="72">
        <v>0</v>
      </c>
      <c r="P411" s="6" t="s">
        <v>872</v>
      </c>
      <c r="Q411" s="6" t="s">
        <v>872</v>
      </c>
      <c r="R411" s="102" t="s">
        <v>97</v>
      </c>
      <c r="S411" s="197">
        <f>PRESSÃO!N411</f>
        <v>0.11727990000000001</v>
      </c>
      <c r="T411" s="197">
        <f>PRESSÃO!O411</f>
        <v>8.1770999999999996E-3</v>
      </c>
      <c r="U411" s="101">
        <v>1</v>
      </c>
      <c r="V411" s="263"/>
      <c r="W411" s="78" t="s">
        <v>872</v>
      </c>
    </row>
    <row r="412" spans="1:23" ht="15" customHeight="1" x14ac:dyDescent="0.2">
      <c r="A412" s="277">
        <v>16</v>
      </c>
      <c r="B412" s="279">
        <v>30</v>
      </c>
      <c r="C412" s="31"/>
      <c r="D412" s="4" t="s">
        <v>517</v>
      </c>
      <c r="E412" s="1" t="s">
        <v>0</v>
      </c>
      <c r="F412" s="293">
        <v>3533502</v>
      </c>
      <c r="G412" s="17">
        <v>932.89</v>
      </c>
      <c r="H412" s="108" t="s">
        <v>137</v>
      </c>
      <c r="I412" s="151"/>
      <c r="J412" s="151">
        <v>94.861181505885</v>
      </c>
      <c r="K412" s="151">
        <v>94.861181505885</v>
      </c>
      <c r="L412" s="151">
        <v>81.58053269411586</v>
      </c>
      <c r="M412" s="108">
        <v>9.7200000000000006</v>
      </c>
      <c r="N412" s="222">
        <v>1</v>
      </c>
      <c r="O412" s="72">
        <v>0</v>
      </c>
      <c r="P412" s="6" t="s">
        <v>872</v>
      </c>
      <c r="Q412" s="6" t="s">
        <v>872</v>
      </c>
      <c r="R412" s="102" t="s">
        <v>97</v>
      </c>
      <c r="S412" s="197">
        <f>PRESSÃO!N412</f>
        <v>0.42435939999999994</v>
      </c>
      <c r="T412" s="197">
        <f>PRESSÃO!O412</f>
        <v>0.22984420000000005</v>
      </c>
      <c r="U412" s="101">
        <v>7</v>
      </c>
      <c r="V412" s="263"/>
      <c r="W412" s="78" t="s">
        <v>872</v>
      </c>
    </row>
    <row r="413" spans="1:23" ht="15" customHeight="1" x14ac:dyDescent="0.2">
      <c r="A413" s="277">
        <v>8</v>
      </c>
      <c r="B413" s="279">
        <v>30</v>
      </c>
      <c r="C413" s="31"/>
      <c r="D413" s="4" t="s">
        <v>518</v>
      </c>
      <c r="E413" s="1" t="s">
        <v>51</v>
      </c>
      <c r="F413" s="293">
        <v>3533601</v>
      </c>
      <c r="G413" s="17">
        <v>346.98</v>
      </c>
      <c r="H413" s="108" t="s">
        <v>137</v>
      </c>
      <c r="I413" s="151"/>
      <c r="J413" s="151">
        <v>100</v>
      </c>
      <c r="K413" s="151">
        <v>100</v>
      </c>
      <c r="L413" s="151">
        <v>92</v>
      </c>
      <c r="M413" s="108">
        <v>10</v>
      </c>
      <c r="N413" s="222">
        <v>0</v>
      </c>
      <c r="O413" s="72">
        <v>0</v>
      </c>
      <c r="P413" s="6" t="s">
        <v>872</v>
      </c>
      <c r="Q413" s="6" t="s">
        <v>872</v>
      </c>
      <c r="R413" s="102" t="s">
        <v>97</v>
      </c>
      <c r="S413" s="197">
        <f>PRESSÃO!N413</f>
        <v>3.2194399999999998E-2</v>
      </c>
      <c r="T413" s="197">
        <f>PRESSÃO!O413</f>
        <v>1.44618E-2</v>
      </c>
      <c r="U413" s="101">
        <v>1</v>
      </c>
      <c r="V413" s="263"/>
      <c r="W413" s="78" t="s">
        <v>872</v>
      </c>
    </row>
    <row r="414" spans="1:23" ht="15" customHeight="1" x14ac:dyDescent="0.2">
      <c r="A414" s="277">
        <v>17</v>
      </c>
      <c r="B414" s="279">
        <v>30</v>
      </c>
      <c r="C414" s="31"/>
      <c r="D414" s="4" t="s">
        <v>519</v>
      </c>
      <c r="E414" s="1" t="s">
        <v>7</v>
      </c>
      <c r="F414" s="293">
        <v>3533700</v>
      </c>
      <c r="G414" s="17">
        <v>300.27999999999997</v>
      </c>
      <c r="H414" s="108" t="s">
        <v>137</v>
      </c>
      <c r="I414" s="151"/>
      <c r="J414" s="151">
        <v>93.1</v>
      </c>
      <c r="K414" s="151">
        <v>93.1</v>
      </c>
      <c r="L414" s="151">
        <v>75.410154204247874</v>
      </c>
      <c r="M414" s="108">
        <v>8.3000000000000007</v>
      </c>
      <c r="N414" s="222">
        <v>0</v>
      </c>
      <c r="O414" s="72">
        <v>0</v>
      </c>
      <c r="P414" s="6" t="s">
        <v>872</v>
      </c>
      <c r="Q414" s="6" t="s">
        <v>872</v>
      </c>
      <c r="R414" s="102" t="s">
        <v>97</v>
      </c>
      <c r="S414" s="197">
        <f>PRESSÃO!N414</f>
        <v>3.8470199999999996E-2</v>
      </c>
      <c r="T414" s="197">
        <f>PRESSÃO!O414</f>
        <v>3.2230000000000003E-4</v>
      </c>
      <c r="U414" s="101">
        <v>1</v>
      </c>
      <c r="V414" s="263"/>
      <c r="W414" s="78" t="s">
        <v>872</v>
      </c>
    </row>
    <row r="415" spans="1:23" ht="15" customHeight="1" x14ac:dyDescent="0.2">
      <c r="A415" s="277">
        <v>17</v>
      </c>
      <c r="B415" s="279">
        <v>30</v>
      </c>
      <c r="C415" s="31"/>
      <c r="D415" s="4" t="s">
        <v>520</v>
      </c>
      <c r="E415" s="1" t="s">
        <v>7</v>
      </c>
      <c r="F415" s="293">
        <v>3533809</v>
      </c>
      <c r="G415" s="17">
        <v>197.97</v>
      </c>
      <c r="H415" s="108" t="s">
        <v>137</v>
      </c>
      <c r="I415" s="151"/>
      <c r="J415" s="151">
        <v>85.730274202574137</v>
      </c>
      <c r="K415" s="151">
        <v>14.574146614437602</v>
      </c>
      <c r="L415" s="151">
        <v>9.7720511546005895</v>
      </c>
      <c r="M415" s="108">
        <v>2.1800000000000002</v>
      </c>
      <c r="N415" s="222">
        <v>0</v>
      </c>
      <c r="O415" s="72">
        <v>0</v>
      </c>
      <c r="P415" s="6" t="s">
        <v>872</v>
      </c>
      <c r="Q415" s="6" t="s">
        <v>872</v>
      </c>
      <c r="R415" s="102" t="s">
        <v>97</v>
      </c>
      <c r="S415" s="197">
        <f>PRESSÃO!N415</f>
        <v>1.6624400000000001E-2</v>
      </c>
      <c r="T415" s="197">
        <f>PRESSÃO!O415</f>
        <v>6.4212999999999996E-3</v>
      </c>
      <c r="U415" s="101">
        <v>4</v>
      </c>
      <c r="V415" s="263"/>
      <c r="W415" s="78" t="s">
        <v>872</v>
      </c>
    </row>
    <row r="416" spans="1:23" ht="15" customHeight="1" x14ac:dyDescent="0.2">
      <c r="A416" s="277">
        <v>15</v>
      </c>
      <c r="B416" s="279">
        <v>30</v>
      </c>
      <c r="C416" s="31"/>
      <c r="D416" s="4" t="s">
        <v>521</v>
      </c>
      <c r="E416" s="1" t="s">
        <v>17</v>
      </c>
      <c r="F416" s="293">
        <v>3533908</v>
      </c>
      <c r="G416" s="17">
        <v>803.51</v>
      </c>
      <c r="H416" s="108" t="s">
        <v>137</v>
      </c>
      <c r="I416" s="151"/>
      <c r="J416" s="151">
        <v>100</v>
      </c>
      <c r="K416" s="151">
        <v>26.740000000000002</v>
      </c>
      <c r="L416" s="151">
        <v>18.760663275365729</v>
      </c>
      <c r="M416" s="108">
        <v>3.62</v>
      </c>
      <c r="N416" s="222">
        <v>0</v>
      </c>
      <c r="O416" s="72">
        <v>0</v>
      </c>
      <c r="P416" s="6" t="s">
        <v>872</v>
      </c>
      <c r="Q416" s="6" t="s">
        <v>872</v>
      </c>
      <c r="R416" s="102" t="s">
        <v>97</v>
      </c>
      <c r="S416" s="197">
        <f>PRESSÃO!N416</f>
        <v>0.73038069999999999</v>
      </c>
      <c r="T416" s="197">
        <f>PRESSÃO!O416</f>
        <v>0.15435049999999997</v>
      </c>
      <c r="U416" s="101">
        <v>23</v>
      </c>
      <c r="V416" s="263"/>
      <c r="W416" s="78" t="s">
        <v>872</v>
      </c>
    </row>
    <row r="417" spans="1:23" ht="15" customHeight="1" x14ac:dyDescent="0.2">
      <c r="A417" s="277">
        <v>15</v>
      </c>
      <c r="B417" s="279">
        <v>30</v>
      </c>
      <c r="C417" s="31"/>
      <c r="D417" s="4" t="s">
        <v>522</v>
      </c>
      <c r="E417" s="1" t="s">
        <v>17</v>
      </c>
      <c r="F417" s="293">
        <v>3534005</v>
      </c>
      <c r="G417" s="17">
        <v>243.44</v>
      </c>
      <c r="H417" s="108" t="s">
        <v>137</v>
      </c>
      <c r="I417" s="151"/>
      <c r="J417" s="151">
        <v>100</v>
      </c>
      <c r="K417" s="151">
        <v>99.999999999999986</v>
      </c>
      <c r="L417" s="151">
        <v>92</v>
      </c>
      <c r="M417" s="108">
        <v>9.6999999999999993</v>
      </c>
      <c r="N417" s="222">
        <v>0</v>
      </c>
      <c r="O417" s="72">
        <v>0</v>
      </c>
      <c r="P417" s="6" t="s">
        <v>872</v>
      </c>
      <c r="Q417" s="6" t="s">
        <v>872</v>
      </c>
      <c r="R417" s="102" t="s">
        <v>97</v>
      </c>
      <c r="S417" s="197">
        <f>PRESSÃO!N417</f>
        <v>8.7877400000000008E-2</v>
      </c>
      <c r="T417" s="197">
        <f>PRESSÃO!O417</f>
        <v>1.6942199999999998E-2</v>
      </c>
      <c r="U417" s="101">
        <v>7</v>
      </c>
      <c r="V417" s="263"/>
      <c r="W417" s="78" t="s">
        <v>872</v>
      </c>
    </row>
    <row r="418" spans="1:23" ht="15" customHeight="1" x14ac:dyDescent="0.2">
      <c r="A418" s="277">
        <v>21</v>
      </c>
      <c r="B418" s="279">
        <v>30</v>
      </c>
      <c r="C418" s="31"/>
      <c r="D418" s="4" t="s">
        <v>523</v>
      </c>
      <c r="E418" s="1" t="s">
        <v>4</v>
      </c>
      <c r="F418" s="293">
        <v>3534104</v>
      </c>
      <c r="G418" s="17">
        <v>217.82</v>
      </c>
      <c r="H418" s="108" t="s">
        <v>137</v>
      </c>
      <c r="I418" s="151"/>
      <c r="J418" s="151">
        <v>98.121584699453564</v>
      </c>
      <c r="K418" s="151">
        <v>98.121584699453578</v>
      </c>
      <c r="L418" s="151">
        <v>82.421817180356925</v>
      </c>
      <c r="M418" s="108">
        <v>9.4700000000000006</v>
      </c>
      <c r="N418" s="222">
        <v>0</v>
      </c>
      <c r="O418" s="72">
        <v>0</v>
      </c>
      <c r="P418" s="6" t="s">
        <v>872</v>
      </c>
      <c r="Q418" s="6" t="s">
        <v>872</v>
      </c>
      <c r="R418" s="102" t="s">
        <v>97</v>
      </c>
      <c r="S418" s="197">
        <f>PRESSÃO!N418</f>
        <v>0</v>
      </c>
      <c r="T418" s="197">
        <f>PRESSÃO!O418</f>
        <v>9.9490999999999989E-3</v>
      </c>
      <c r="U418" s="101">
        <v>0</v>
      </c>
      <c r="V418" s="263"/>
      <c r="W418" s="78" t="s">
        <v>872</v>
      </c>
    </row>
    <row r="419" spans="1:23" ht="15" customHeight="1" x14ac:dyDescent="0.2">
      <c r="A419" s="277">
        <v>15</v>
      </c>
      <c r="B419" s="279">
        <v>30</v>
      </c>
      <c r="C419" s="31"/>
      <c r="D419" s="4" t="s">
        <v>524</v>
      </c>
      <c r="E419" s="1" t="s">
        <v>17</v>
      </c>
      <c r="F419" s="293">
        <v>3534203</v>
      </c>
      <c r="G419" s="17">
        <v>248.3</v>
      </c>
      <c r="H419" s="108" t="s">
        <v>137</v>
      </c>
      <c r="I419" s="151"/>
      <c r="J419" s="151">
        <v>88.096043287115322</v>
      </c>
      <c r="K419" s="151">
        <v>88.096043287115322</v>
      </c>
      <c r="L419" s="151">
        <v>44.93225159991308</v>
      </c>
      <c r="M419" s="108">
        <v>6.24</v>
      </c>
      <c r="N419" s="222">
        <v>0</v>
      </c>
      <c r="O419" s="72">
        <v>0</v>
      </c>
      <c r="P419" s="6" t="s">
        <v>872</v>
      </c>
      <c r="Q419" s="6" t="s">
        <v>872</v>
      </c>
      <c r="R419" s="102" t="s">
        <v>97</v>
      </c>
      <c r="S419" s="197">
        <f>PRESSÃO!N419</f>
        <v>0.37794720000000004</v>
      </c>
      <c r="T419" s="197">
        <f>PRESSÃO!O419</f>
        <v>0.10655199999999999</v>
      </c>
      <c r="U419" s="101">
        <v>1</v>
      </c>
      <c r="V419" s="263"/>
      <c r="W419" s="78" t="s">
        <v>872</v>
      </c>
    </row>
    <row r="420" spans="1:23" ht="15" customHeight="1" x14ac:dyDescent="0.2">
      <c r="A420" s="277">
        <v>12</v>
      </c>
      <c r="B420" s="279">
        <v>30</v>
      </c>
      <c r="C420" s="31"/>
      <c r="D420" s="4" t="s">
        <v>525</v>
      </c>
      <c r="E420" s="1" t="s">
        <v>11</v>
      </c>
      <c r="F420" s="293">
        <v>3534302</v>
      </c>
      <c r="G420" s="17">
        <v>296.43</v>
      </c>
      <c r="H420" s="108" t="s">
        <v>137</v>
      </c>
      <c r="I420" s="151"/>
      <c r="J420" s="151">
        <v>100</v>
      </c>
      <c r="K420" s="151">
        <v>0</v>
      </c>
      <c r="L420" s="151">
        <v>0</v>
      </c>
      <c r="M420" s="108">
        <v>1.5</v>
      </c>
      <c r="N420" s="222">
        <v>0</v>
      </c>
      <c r="O420" s="72">
        <v>0</v>
      </c>
      <c r="P420" s="6" t="s">
        <v>872</v>
      </c>
      <c r="Q420" s="6" t="s">
        <v>872</v>
      </c>
      <c r="R420" s="102" t="s">
        <v>97</v>
      </c>
      <c r="S420" s="197">
        <f>PRESSÃO!N420</f>
        <v>3.48568E-2</v>
      </c>
      <c r="T420" s="197">
        <f>PRESSÃO!O420</f>
        <v>5.6609000000000007E-2</v>
      </c>
      <c r="U420" s="101">
        <v>8</v>
      </c>
      <c r="V420" s="263"/>
      <c r="W420" s="78" t="s">
        <v>872</v>
      </c>
    </row>
    <row r="421" spans="1:23" ht="15" customHeight="1" x14ac:dyDescent="0.2">
      <c r="A421" s="277">
        <v>6</v>
      </c>
      <c r="B421" s="279">
        <v>30</v>
      </c>
      <c r="C421" s="31"/>
      <c r="D421" s="4" t="s">
        <v>526</v>
      </c>
      <c r="E421" s="1" t="s">
        <v>16</v>
      </c>
      <c r="F421" s="293">
        <v>3534401</v>
      </c>
      <c r="G421" s="17">
        <v>64.94</v>
      </c>
      <c r="H421" s="108" t="s">
        <v>137</v>
      </c>
      <c r="I421" s="151"/>
      <c r="J421" s="151">
        <v>70.119702265660365</v>
      </c>
      <c r="K421" s="151">
        <v>30.151471974233964</v>
      </c>
      <c r="L421" s="151">
        <v>24.121189744078649</v>
      </c>
      <c r="M421" s="108">
        <v>3.76</v>
      </c>
      <c r="N421" s="222">
        <v>17</v>
      </c>
      <c r="O421" s="72">
        <v>1</v>
      </c>
      <c r="P421" s="6" t="s">
        <v>872</v>
      </c>
      <c r="Q421" s="6" t="s">
        <v>872</v>
      </c>
      <c r="R421" s="102" t="s">
        <v>97</v>
      </c>
      <c r="S421" s="197">
        <f>PRESSÃO!N421</f>
        <v>3.1296299999999999E-2</v>
      </c>
      <c r="T421" s="197">
        <f>PRESSÃO!O421</f>
        <v>0.11566079999999998</v>
      </c>
      <c r="U421" s="101">
        <v>360</v>
      </c>
      <c r="V421" s="263"/>
      <c r="W421" s="78" t="s">
        <v>872</v>
      </c>
    </row>
    <row r="422" spans="1:23" ht="15" customHeight="1" x14ac:dyDescent="0.2">
      <c r="A422" s="277">
        <v>21</v>
      </c>
      <c r="B422" s="279">
        <v>30</v>
      </c>
      <c r="C422" s="31"/>
      <c r="D422" s="4" t="s">
        <v>527</v>
      </c>
      <c r="E422" s="1" t="s">
        <v>4</v>
      </c>
      <c r="F422" s="293">
        <v>3534500</v>
      </c>
      <c r="G422" s="17">
        <v>221.43</v>
      </c>
      <c r="H422" s="108" t="s">
        <v>137</v>
      </c>
      <c r="I422" s="151"/>
      <c r="J422" s="151">
        <v>91.3465987968533</v>
      </c>
      <c r="K422" s="151">
        <v>91.3465987968533</v>
      </c>
      <c r="L422" s="151">
        <v>80.383567373563096</v>
      </c>
      <c r="M422" s="108">
        <v>9.8699999999999992</v>
      </c>
      <c r="N422" s="222">
        <v>0</v>
      </c>
      <c r="O422" s="72">
        <v>0</v>
      </c>
      <c r="P422" s="6" t="s">
        <v>872</v>
      </c>
      <c r="Q422" s="6" t="s">
        <v>872</v>
      </c>
      <c r="R422" s="102" t="s">
        <v>97</v>
      </c>
      <c r="S422" s="197">
        <f>PRESSÃO!N422</f>
        <v>1.1325E-2</v>
      </c>
      <c r="T422" s="197">
        <f>PRESSÃO!O422</f>
        <v>3.0346000000000001E-3</v>
      </c>
      <c r="U422" s="101">
        <v>0</v>
      </c>
      <c r="V422" s="263"/>
      <c r="W422" s="78" t="s">
        <v>872</v>
      </c>
    </row>
    <row r="423" spans="1:23" ht="15" customHeight="1" x14ac:dyDescent="0.2">
      <c r="A423" s="277">
        <v>21</v>
      </c>
      <c r="B423" s="279">
        <v>30</v>
      </c>
      <c r="C423" s="31"/>
      <c r="D423" s="4" t="s">
        <v>528</v>
      </c>
      <c r="E423" s="1" t="s">
        <v>4</v>
      </c>
      <c r="F423" s="293">
        <v>3534609</v>
      </c>
      <c r="G423" s="17">
        <v>247.94</v>
      </c>
      <c r="H423" s="108" t="s">
        <v>137</v>
      </c>
      <c r="I423" s="151"/>
      <c r="J423" s="151">
        <v>100</v>
      </c>
      <c r="K423" s="151">
        <v>100</v>
      </c>
      <c r="L423" s="151">
        <v>74</v>
      </c>
      <c r="M423" s="108">
        <v>8.01</v>
      </c>
      <c r="N423" s="222">
        <v>0</v>
      </c>
      <c r="O423" s="72">
        <v>0</v>
      </c>
      <c r="P423" s="6" t="s">
        <v>872</v>
      </c>
      <c r="Q423" s="6" t="s">
        <v>872</v>
      </c>
      <c r="R423" s="102" t="s">
        <v>97</v>
      </c>
      <c r="S423" s="197">
        <f>PRESSÃO!N423</f>
        <v>0</v>
      </c>
      <c r="T423" s="197">
        <f>PRESSÃO!O423</f>
        <v>2.4362999999999998E-3</v>
      </c>
      <c r="U423" s="101">
        <v>6</v>
      </c>
      <c r="V423" s="263"/>
      <c r="W423" s="78" t="s">
        <v>872</v>
      </c>
    </row>
    <row r="424" spans="1:23" ht="15" customHeight="1" x14ac:dyDescent="0.2">
      <c r="A424" s="277">
        <v>17</v>
      </c>
      <c r="B424" s="279">
        <v>30</v>
      </c>
      <c r="C424" s="31"/>
      <c r="D424" s="4" t="s">
        <v>529</v>
      </c>
      <c r="E424" s="1" t="s">
        <v>7</v>
      </c>
      <c r="F424" s="293">
        <v>3534708</v>
      </c>
      <c r="G424" s="17">
        <v>296.2</v>
      </c>
      <c r="H424" s="108" t="s">
        <v>137</v>
      </c>
      <c r="I424" s="151"/>
      <c r="J424" s="151">
        <v>98</v>
      </c>
      <c r="K424" s="151">
        <v>85.259999999999991</v>
      </c>
      <c r="L424" s="151">
        <v>42.659295670499503</v>
      </c>
      <c r="M424" s="108">
        <v>5.85</v>
      </c>
      <c r="N424" s="222">
        <v>5</v>
      </c>
      <c r="O424" s="72">
        <v>0</v>
      </c>
      <c r="P424" s="6" t="s">
        <v>872</v>
      </c>
      <c r="Q424" s="6" t="s">
        <v>872</v>
      </c>
      <c r="R424" s="102" t="s">
        <v>97</v>
      </c>
      <c r="S424" s="197">
        <f>PRESSÃO!N424</f>
        <v>0.84470140000000005</v>
      </c>
      <c r="T424" s="197">
        <f>PRESSÃO!O424</f>
        <v>9.7028200000000009E-2</v>
      </c>
      <c r="U424" s="101">
        <v>21</v>
      </c>
      <c r="V424" s="263"/>
      <c r="W424" s="78" t="s">
        <v>872</v>
      </c>
    </row>
    <row r="425" spans="1:23" ht="15" customHeight="1" x14ac:dyDescent="0.2">
      <c r="A425" s="277">
        <v>21</v>
      </c>
      <c r="B425" s="279">
        <v>30</v>
      </c>
      <c r="C425" s="31"/>
      <c r="D425" s="4" t="s">
        <v>530</v>
      </c>
      <c r="E425" s="1" t="s">
        <v>4</v>
      </c>
      <c r="F425" s="293">
        <v>3534807</v>
      </c>
      <c r="G425" s="17">
        <v>266.45</v>
      </c>
      <c r="H425" s="108" t="s">
        <v>137</v>
      </c>
      <c r="I425" s="151"/>
      <c r="J425" s="151">
        <v>95</v>
      </c>
      <c r="K425" s="151">
        <v>95</v>
      </c>
      <c r="L425" s="151">
        <v>81.700453661697992</v>
      </c>
      <c r="M425" s="108">
        <v>9.6199999999999992</v>
      </c>
      <c r="N425" s="222">
        <v>0</v>
      </c>
      <c r="O425" s="72">
        <v>0</v>
      </c>
      <c r="P425" s="6" t="s">
        <v>872</v>
      </c>
      <c r="Q425" s="6" t="s">
        <v>872</v>
      </c>
      <c r="R425" s="102" t="s">
        <v>97</v>
      </c>
      <c r="S425" s="197">
        <f>PRESSÃO!N425</f>
        <v>8.6806000000000001E-3</v>
      </c>
      <c r="T425" s="197">
        <f>PRESSÃO!O425</f>
        <v>1.0047499999999999E-2</v>
      </c>
      <c r="U425" s="101">
        <v>0</v>
      </c>
      <c r="V425" s="263"/>
      <c r="W425" s="78" t="s">
        <v>872</v>
      </c>
    </row>
    <row r="426" spans="1:23" ht="15" customHeight="1" x14ac:dyDescent="0.2">
      <c r="A426" s="277">
        <v>15</v>
      </c>
      <c r="B426" s="279">
        <v>30</v>
      </c>
      <c r="C426" s="31"/>
      <c r="D426" s="4" t="s">
        <v>531</v>
      </c>
      <c r="E426" s="1" t="s">
        <v>17</v>
      </c>
      <c r="F426" s="293">
        <v>3534757</v>
      </c>
      <c r="G426" s="17">
        <v>287.55</v>
      </c>
      <c r="H426" s="108" t="s">
        <v>137</v>
      </c>
      <c r="I426" s="151"/>
      <c r="J426" s="151">
        <v>97.667295004712543</v>
      </c>
      <c r="K426" s="151">
        <v>97.667295004712543</v>
      </c>
      <c r="L426" s="151">
        <v>81.455003862574756</v>
      </c>
      <c r="M426" s="108">
        <v>9.67</v>
      </c>
      <c r="N426" s="222">
        <v>0</v>
      </c>
      <c r="O426" s="72">
        <v>0</v>
      </c>
      <c r="P426" s="6" t="s">
        <v>872</v>
      </c>
      <c r="Q426" s="6" t="s">
        <v>872</v>
      </c>
      <c r="R426" s="102" t="s">
        <v>97</v>
      </c>
      <c r="S426" s="197">
        <f>PRESSÃO!N426</f>
        <v>0.1502791</v>
      </c>
      <c r="T426" s="197">
        <f>PRESSÃO!O426</f>
        <v>5.8569E-3</v>
      </c>
      <c r="U426" s="101">
        <v>9</v>
      </c>
      <c r="V426" s="263"/>
      <c r="W426" s="78" t="s">
        <v>872</v>
      </c>
    </row>
    <row r="427" spans="1:23" ht="15" customHeight="1" x14ac:dyDescent="0.2">
      <c r="A427" s="277">
        <v>20</v>
      </c>
      <c r="B427" s="279">
        <v>30</v>
      </c>
      <c r="C427" s="31"/>
      <c r="D427" s="4" t="s">
        <v>532</v>
      </c>
      <c r="E427" s="1" t="s">
        <v>3</v>
      </c>
      <c r="F427" s="293">
        <v>3534906</v>
      </c>
      <c r="G427" s="17">
        <v>339.72</v>
      </c>
      <c r="H427" s="108" t="s">
        <v>137</v>
      </c>
      <c r="I427" s="151"/>
      <c r="J427" s="151">
        <v>83.6</v>
      </c>
      <c r="K427" s="151">
        <v>66.211200000000005</v>
      </c>
      <c r="L427" s="151">
        <v>62.206070802283946</v>
      </c>
      <c r="M427" s="108">
        <v>6.99</v>
      </c>
      <c r="N427" s="222">
        <v>0</v>
      </c>
      <c r="O427" s="72">
        <v>0</v>
      </c>
      <c r="P427" s="6" t="s">
        <v>872</v>
      </c>
      <c r="Q427" s="6" t="s">
        <v>872</v>
      </c>
      <c r="R427" s="102" t="s">
        <v>97</v>
      </c>
      <c r="S427" s="197">
        <f>PRESSÃO!N427</f>
        <v>4.1833299999999997E-2</v>
      </c>
      <c r="T427" s="197">
        <f>PRESSÃO!O427</f>
        <v>4.6979999999999999E-3</v>
      </c>
      <c r="U427" s="101">
        <v>8</v>
      </c>
      <c r="V427" s="263"/>
      <c r="W427" s="78" t="s">
        <v>872</v>
      </c>
    </row>
    <row r="428" spans="1:23" ht="15" customHeight="1" x14ac:dyDescent="0.2">
      <c r="A428" s="277">
        <v>15</v>
      </c>
      <c r="B428" s="279">
        <v>30</v>
      </c>
      <c r="C428" s="31"/>
      <c r="D428" s="4" t="s">
        <v>533</v>
      </c>
      <c r="E428" s="1" t="s">
        <v>17</v>
      </c>
      <c r="F428" s="293">
        <v>3535002</v>
      </c>
      <c r="G428" s="17">
        <v>695.36</v>
      </c>
      <c r="H428" s="108" t="s">
        <v>137</v>
      </c>
      <c r="I428" s="151"/>
      <c r="J428" s="151">
        <v>90</v>
      </c>
      <c r="K428" s="151">
        <v>90.000000000000014</v>
      </c>
      <c r="L428" s="151">
        <v>75.600000000000009</v>
      </c>
      <c r="M428" s="108">
        <v>8.26</v>
      </c>
      <c r="N428" s="222">
        <v>0</v>
      </c>
      <c r="O428" s="72">
        <v>0</v>
      </c>
      <c r="P428" s="6" t="s">
        <v>872</v>
      </c>
      <c r="Q428" s="6" t="s">
        <v>872</v>
      </c>
      <c r="R428" s="102" t="s">
        <v>97</v>
      </c>
      <c r="S428" s="197">
        <f>PRESSÃO!N428</f>
        <v>0.47728869999999995</v>
      </c>
      <c r="T428" s="197">
        <f>PRESSÃO!O428</f>
        <v>7.5333399999999953E-2</v>
      </c>
      <c r="U428" s="101">
        <v>1</v>
      </c>
      <c r="V428" s="263"/>
      <c r="W428" s="78" t="s">
        <v>872</v>
      </c>
    </row>
    <row r="429" spans="1:23" ht="15" customHeight="1" x14ac:dyDescent="0.2">
      <c r="A429" s="277">
        <v>15</v>
      </c>
      <c r="B429" s="279">
        <v>30</v>
      </c>
      <c r="C429" s="31"/>
      <c r="D429" s="4" t="s">
        <v>534</v>
      </c>
      <c r="E429" s="1" t="s">
        <v>17</v>
      </c>
      <c r="F429" s="293">
        <v>3535101</v>
      </c>
      <c r="G429" s="17">
        <v>82.23</v>
      </c>
      <c r="H429" s="108" t="s">
        <v>137</v>
      </c>
      <c r="I429" s="151"/>
      <c r="J429" s="151">
        <v>80.816326530612244</v>
      </c>
      <c r="K429" s="151">
        <v>80.816326530612244</v>
      </c>
      <c r="L429" s="151">
        <v>48.49106985710096</v>
      </c>
      <c r="M429" s="108">
        <v>6.16</v>
      </c>
      <c r="N429" s="222">
        <v>1</v>
      </c>
      <c r="O429" s="72">
        <v>0</v>
      </c>
      <c r="P429" s="6" t="s">
        <v>872</v>
      </c>
      <c r="Q429" s="6" t="s">
        <v>872</v>
      </c>
      <c r="R429" s="102" t="s">
        <v>97</v>
      </c>
      <c r="S429" s="197">
        <f>PRESSÃO!N429</f>
        <v>2.3395100000000002E-2</v>
      </c>
      <c r="T429" s="197">
        <f>PRESSÃO!O429</f>
        <v>3.5577000000000004E-2</v>
      </c>
      <c r="U429" s="101">
        <v>20</v>
      </c>
      <c r="V429" s="263"/>
      <c r="W429" s="78" t="s">
        <v>872</v>
      </c>
    </row>
    <row r="430" spans="1:23" ht="15" customHeight="1" x14ac:dyDescent="0.2">
      <c r="A430" s="277">
        <v>18</v>
      </c>
      <c r="B430" s="279">
        <v>30</v>
      </c>
      <c r="C430" s="31"/>
      <c r="D430" s="4" t="s">
        <v>535</v>
      </c>
      <c r="E430" s="1" t="s">
        <v>1</v>
      </c>
      <c r="F430" s="293">
        <v>3535200</v>
      </c>
      <c r="G430" s="17">
        <v>320.08999999999997</v>
      </c>
      <c r="H430" s="108" t="s">
        <v>137</v>
      </c>
      <c r="I430" s="151"/>
      <c r="J430" s="151">
        <v>92.89699278813444</v>
      </c>
      <c r="K430" s="151">
        <v>92.896992788134455</v>
      </c>
      <c r="L430" s="151">
        <v>89.181049157297196</v>
      </c>
      <c r="M430" s="108">
        <v>9.89</v>
      </c>
      <c r="N430" s="222">
        <v>0</v>
      </c>
      <c r="O430" s="72">
        <v>1</v>
      </c>
      <c r="P430" s="6" t="s">
        <v>872</v>
      </c>
      <c r="Q430" s="6" t="s">
        <v>872</v>
      </c>
      <c r="R430" s="102" t="s">
        <v>97</v>
      </c>
      <c r="S430" s="197">
        <f>PRESSÃO!N430</f>
        <v>7.3453699999999997E-2</v>
      </c>
      <c r="T430" s="197">
        <f>PRESSÃO!O430</f>
        <v>4.7321999999999998E-3</v>
      </c>
      <c r="U430" s="101">
        <v>2</v>
      </c>
      <c r="V430" s="263"/>
      <c r="W430" s="78" t="s">
        <v>872</v>
      </c>
    </row>
    <row r="431" spans="1:23" ht="15" customHeight="1" x14ac:dyDescent="0.2">
      <c r="A431" s="277">
        <v>17</v>
      </c>
      <c r="B431" s="279">
        <v>30</v>
      </c>
      <c r="C431" s="31"/>
      <c r="D431" s="4" t="s">
        <v>536</v>
      </c>
      <c r="E431" s="1" t="s">
        <v>7</v>
      </c>
      <c r="F431" s="293">
        <v>3535309</v>
      </c>
      <c r="G431" s="17">
        <v>549.04</v>
      </c>
      <c r="H431" s="108" t="s">
        <v>137</v>
      </c>
      <c r="I431" s="151"/>
      <c r="J431" s="151">
        <v>100</v>
      </c>
      <c r="K431" s="151">
        <v>100</v>
      </c>
      <c r="L431" s="151">
        <v>80</v>
      </c>
      <c r="M431" s="108">
        <v>10</v>
      </c>
      <c r="N431" s="222">
        <v>0</v>
      </c>
      <c r="O431" s="72">
        <v>0</v>
      </c>
      <c r="P431" s="6" t="s">
        <v>872</v>
      </c>
      <c r="Q431" s="6" t="s">
        <v>872</v>
      </c>
      <c r="R431" s="102" t="s">
        <v>97</v>
      </c>
      <c r="S431" s="197">
        <f>PRESSÃO!N431</f>
        <v>0.64728040000000009</v>
      </c>
      <c r="T431" s="197">
        <f>PRESSÃO!O431</f>
        <v>0.17209339999999998</v>
      </c>
      <c r="U431" s="101">
        <v>1</v>
      </c>
      <c r="V431" s="263"/>
      <c r="W431" s="78" t="s">
        <v>872</v>
      </c>
    </row>
    <row r="432" spans="1:23" ht="15" customHeight="1" x14ac:dyDescent="0.2">
      <c r="A432" s="277">
        <v>20</v>
      </c>
      <c r="B432" s="279">
        <v>30</v>
      </c>
      <c r="C432" s="31"/>
      <c r="D432" s="4" t="s">
        <v>537</v>
      </c>
      <c r="E432" s="1" t="s">
        <v>3</v>
      </c>
      <c r="F432" s="293">
        <v>3535408</v>
      </c>
      <c r="G432" s="17">
        <v>353.14</v>
      </c>
      <c r="H432" s="108" t="s">
        <v>137</v>
      </c>
      <c r="I432" s="151"/>
      <c r="J432" s="151">
        <v>94</v>
      </c>
      <c r="K432" s="151">
        <v>94</v>
      </c>
      <c r="L432" s="151">
        <v>57.34093017092885</v>
      </c>
      <c r="M432" s="108">
        <v>7.14</v>
      </c>
      <c r="N432" s="222">
        <v>0</v>
      </c>
      <c r="O432" s="72">
        <v>0</v>
      </c>
      <c r="P432" s="6" t="s">
        <v>872</v>
      </c>
      <c r="Q432" s="6" t="s">
        <v>872</v>
      </c>
      <c r="R432" s="102" t="s">
        <v>97</v>
      </c>
      <c r="S432" s="197">
        <f>PRESSÃO!N432</f>
        <v>0</v>
      </c>
      <c r="T432" s="197">
        <f>PRESSÃO!O432</f>
        <v>6.8256999999999996E-3</v>
      </c>
      <c r="U432" s="101">
        <v>0</v>
      </c>
      <c r="V432" s="263"/>
      <c r="W432" s="78" t="s">
        <v>872</v>
      </c>
    </row>
    <row r="433" spans="1:23" ht="15" customHeight="1" x14ac:dyDescent="0.2">
      <c r="A433" s="277">
        <v>17</v>
      </c>
      <c r="B433" s="279">
        <v>30</v>
      </c>
      <c r="C433" s="31"/>
      <c r="D433" s="4" t="s">
        <v>538</v>
      </c>
      <c r="E433" s="1" t="s">
        <v>7</v>
      </c>
      <c r="F433" s="293">
        <v>3535507</v>
      </c>
      <c r="G433" s="17">
        <v>1001.09</v>
      </c>
      <c r="H433" s="108" t="s">
        <v>137</v>
      </c>
      <c r="I433" s="151"/>
      <c r="J433" s="151">
        <v>98.587426826164418</v>
      </c>
      <c r="K433" s="151">
        <v>98.587426826164418</v>
      </c>
      <c r="L433" s="151">
        <v>94.889105542008068</v>
      </c>
      <c r="M433" s="108">
        <v>9.98</v>
      </c>
      <c r="N433" s="222">
        <v>0</v>
      </c>
      <c r="O433" s="72">
        <v>0</v>
      </c>
      <c r="P433" s="6" t="s">
        <v>872</v>
      </c>
      <c r="Q433" s="6" t="s">
        <v>872</v>
      </c>
      <c r="R433" s="102" t="s">
        <v>97</v>
      </c>
      <c r="S433" s="197">
        <f>PRESSÃO!N433</f>
        <v>0.34246319999999997</v>
      </c>
      <c r="T433" s="197">
        <f>PRESSÃO!O433</f>
        <v>3.44987E-2</v>
      </c>
      <c r="U433" s="101">
        <v>8</v>
      </c>
      <c r="V433" s="263"/>
      <c r="W433" s="78" t="s">
        <v>872</v>
      </c>
    </row>
    <row r="434" spans="1:23" ht="15" customHeight="1" x14ac:dyDescent="0.2">
      <c r="A434" s="277">
        <v>2</v>
      </c>
      <c r="B434" s="279">
        <v>30</v>
      </c>
      <c r="C434" s="31"/>
      <c r="D434" s="4" t="s">
        <v>539</v>
      </c>
      <c r="E434" s="1" t="s">
        <v>6</v>
      </c>
      <c r="F434" s="293">
        <v>3535606</v>
      </c>
      <c r="G434" s="17">
        <v>809.79</v>
      </c>
      <c r="H434" s="108" t="s">
        <v>137</v>
      </c>
      <c r="I434" s="151"/>
      <c r="J434" s="151">
        <v>86</v>
      </c>
      <c r="K434" s="151">
        <v>0</v>
      </c>
      <c r="L434" s="151">
        <v>0</v>
      </c>
      <c r="M434" s="108">
        <v>1.29</v>
      </c>
      <c r="N434" s="222">
        <v>0</v>
      </c>
      <c r="O434" s="72">
        <v>0</v>
      </c>
      <c r="P434" s="6" t="s">
        <v>872</v>
      </c>
      <c r="Q434" s="6" t="s">
        <v>872</v>
      </c>
      <c r="R434" s="102" t="s">
        <v>97</v>
      </c>
      <c r="S434" s="197">
        <f>PRESSÃO!N434</f>
        <v>3.3597099999999998E-2</v>
      </c>
      <c r="T434" s="197">
        <f>PRESSÃO!O434</f>
        <v>4.797E-3</v>
      </c>
      <c r="U434" s="101">
        <v>247</v>
      </c>
      <c r="V434" s="263"/>
      <c r="W434" s="78" t="s">
        <v>872</v>
      </c>
    </row>
    <row r="435" spans="1:23" ht="15" customHeight="1" x14ac:dyDescent="0.2">
      <c r="A435" s="277">
        <v>15</v>
      </c>
      <c r="B435" s="279">
        <v>30</v>
      </c>
      <c r="C435" s="31"/>
      <c r="D435" s="4" t="s">
        <v>540</v>
      </c>
      <c r="E435" s="1" t="s">
        <v>17</v>
      </c>
      <c r="F435" s="293">
        <v>3535705</v>
      </c>
      <c r="G435" s="17">
        <v>154.56</v>
      </c>
      <c r="H435" s="108" t="s">
        <v>137</v>
      </c>
      <c r="I435" s="151"/>
      <c r="J435" s="151">
        <v>100</v>
      </c>
      <c r="K435" s="151">
        <v>100</v>
      </c>
      <c r="L435" s="151">
        <v>60</v>
      </c>
      <c r="M435" s="108">
        <v>7.1</v>
      </c>
      <c r="N435" s="222">
        <v>0</v>
      </c>
      <c r="O435" s="72">
        <v>1</v>
      </c>
      <c r="P435" s="6" t="s">
        <v>872</v>
      </c>
      <c r="Q435" s="6" t="s">
        <v>872</v>
      </c>
      <c r="R435" s="102" t="s">
        <v>97</v>
      </c>
      <c r="S435" s="197">
        <f>PRESSÃO!N435</f>
        <v>0.27840169999999997</v>
      </c>
      <c r="T435" s="197">
        <f>PRESSÃO!O435</f>
        <v>0.10382999999999998</v>
      </c>
      <c r="U435" s="101">
        <v>5</v>
      </c>
      <c r="V435" s="263"/>
      <c r="W435" s="78" t="s">
        <v>872</v>
      </c>
    </row>
    <row r="436" spans="1:23" ht="15" customHeight="1" x14ac:dyDescent="0.2">
      <c r="A436" s="277">
        <v>14</v>
      </c>
      <c r="B436" s="279">
        <v>30</v>
      </c>
      <c r="C436" s="31"/>
      <c r="D436" s="4" t="s">
        <v>541</v>
      </c>
      <c r="E436" s="1" t="s">
        <v>8</v>
      </c>
      <c r="F436" s="293">
        <v>3535804</v>
      </c>
      <c r="G436" s="17">
        <v>1019.84</v>
      </c>
      <c r="H436" s="108" t="s">
        <v>137</v>
      </c>
      <c r="I436" s="151"/>
      <c r="J436" s="151">
        <v>66.873511345117208</v>
      </c>
      <c r="K436" s="151">
        <v>66.873511345117208</v>
      </c>
      <c r="L436" s="151">
        <v>54.42886410488812</v>
      </c>
      <c r="M436" s="108">
        <v>6.04</v>
      </c>
      <c r="N436" s="222">
        <v>0</v>
      </c>
      <c r="O436" s="72">
        <v>0</v>
      </c>
      <c r="P436" s="6" t="s">
        <v>872</v>
      </c>
      <c r="Q436" s="6" t="s">
        <v>872</v>
      </c>
      <c r="R436" s="102" t="s">
        <v>97</v>
      </c>
      <c r="S436" s="197">
        <f>PRESSÃO!N436</f>
        <v>0.80568220000000013</v>
      </c>
      <c r="T436" s="197">
        <f>PRESSÃO!O436</f>
        <v>1.5255600000000001E-2</v>
      </c>
      <c r="U436" s="101">
        <v>2</v>
      </c>
      <c r="V436" s="263"/>
      <c r="W436" s="78" t="s">
        <v>872</v>
      </c>
    </row>
    <row r="437" spans="1:23" ht="15" customHeight="1" x14ac:dyDescent="0.2">
      <c r="A437" s="277">
        <v>15</v>
      </c>
      <c r="B437" s="279">
        <v>30</v>
      </c>
      <c r="C437" s="31"/>
      <c r="D437" s="4" t="s">
        <v>542</v>
      </c>
      <c r="E437" s="1" t="s">
        <v>17</v>
      </c>
      <c r="F437" s="293">
        <v>3535903</v>
      </c>
      <c r="G437" s="17">
        <v>139.51</v>
      </c>
      <c r="H437" s="108" t="s">
        <v>137</v>
      </c>
      <c r="I437" s="151"/>
      <c r="J437" s="151">
        <v>97.6306023408507</v>
      </c>
      <c r="K437" s="151">
        <v>97.630602340850686</v>
      </c>
      <c r="L437" s="151">
        <v>82.009432424416161</v>
      </c>
      <c r="M437" s="108">
        <v>9.9600000000000009</v>
      </c>
      <c r="N437" s="222">
        <v>0</v>
      </c>
      <c r="O437" s="72">
        <v>0</v>
      </c>
      <c r="P437" s="6" t="s">
        <v>872</v>
      </c>
      <c r="Q437" s="6" t="s">
        <v>872</v>
      </c>
      <c r="R437" s="102" t="s">
        <v>97</v>
      </c>
      <c r="S437" s="197">
        <f>PRESSÃO!N437</f>
        <v>0.19954160000000004</v>
      </c>
      <c r="T437" s="197">
        <f>PRESSÃO!O437</f>
        <v>3.3952999999999997E-2</v>
      </c>
      <c r="U437" s="101">
        <v>0</v>
      </c>
      <c r="V437" s="263"/>
      <c r="W437" s="78" t="s">
        <v>872</v>
      </c>
    </row>
    <row r="438" spans="1:23" ht="15" customHeight="1" x14ac:dyDescent="0.2">
      <c r="A438" s="277">
        <v>20</v>
      </c>
      <c r="B438" s="279">
        <v>30</v>
      </c>
      <c r="C438" s="31"/>
      <c r="D438" s="4" t="s">
        <v>543</v>
      </c>
      <c r="E438" s="1" t="s">
        <v>3</v>
      </c>
      <c r="F438" s="293">
        <v>3536000</v>
      </c>
      <c r="G438" s="17">
        <v>365.22</v>
      </c>
      <c r="H438" s="108" t="s">
        <v>137</v>
      </c>
      <c r="I438" s="151"/>
      <c r="J438" s="151">
        <v>98.732206405693944</v>
      </c>
      <c r="K438" s="151">
        <v>98.732206405693944</v>
      </c>
      <c r="L438" s="151">
        <v>-3.2235481217668394E-3</v>
      </c>
      <c r="M438" s="108">
        <v>2.98</v>
      </c>
      <c r="N438" s="222">
        <v>0</v>
      </c>
      <c r="O438" s="72">
        <v>0</v>
      </c>
      <c r="P438" s="6" t="s">
        <v>872</v>
      </c>
      <c r="Q438" s="6" t="s">
        <v>872</v>
      </c>
      <c r="R438" s="102" t="s">
        <v>97</v>
      </c>
      <c r="S438" s="197">
        <f>PRESSÃO!N438</f>
        <v>0</v>
      </c>
      <c r="T438" s="197">
        <f>PRESSÃO!O438</f>
        <v>1.2863E-3</v>
      </c>
      <c r="U438" s="101">
        <v>8</v>
      </c>
      <c r="V438" s="263"/>
      <c r="W438" s="78" t="s">
        <v>872</v>
      </c>
    </row>
    <row r="439" spans="1:23" ht="15" customHeight="1" x14ac:dyDescent="0.2">
      <c r="A439" s="277">
        <v>17</v>
      </c>
      <c r="B439" s="279">
        <v>30</v>
      </c>
      <c r="C439" s="31"/>
      <c r="D439" s="4" t="s">
        <v>544</v>
      </c>
      <c r="E439" s="1" t="s">
        <v>7</v>
      </c>
      <c r="F439" s="293">
        <v>3536109</v>
      </c>
      <c r="G439" s="17">
        <v>210.04</v>
      </c>
      <c r="H439" s="108" t="s">
        <v>137</v>
      </c>
      <c r="I439" s="151"/>
      <c r="J439" s="151">
        <v>60.709386635312555</v>
      </c>
      <c r="K439" s="151">
        <v>60.709386635312548</v>
      </c>
      <c r="L439" s="151">
        <v>57.067233800472785</v>
      </c>
      <c r="M439" s="108">
        <v>6.32</v>
      </c>
      <c r="N439" s="222">
        <v>0</v>
      </c>
      <c r="O439" s="72">
        <v>1</v>
      </c>
      <c r="P439" s="6" t="s">
        <v>872</v>
      </c>
      <c r="Q439" s="6" t="s">
        <v>872</v>
      </c>
      <c r="R439" s="102" t="s">
        <v>97</v>
      </c>
      <c r="S439" s="197">
        <f>PRESSÃO!N439</f>
        <v>1.4183299999999999E-2</v>
      </c>
      <c r="T439" s="197">
        <f>PRESSÃO!O439</f>
        <v>2.7066E-3</v>
      </c>
      <c r="U439" s="101">
        <v>2</v>
      </c>
      <c r="V439" s="263"/>
      <c r="W439" s="78" t="s">
        <v>872</v>
      </c>
    </row>
    <row r="440" spans="1:23" ht="15" customHeight="1" x14ac:dyDescent="0.2">
      <c r="A440" s="277">
        <v>11</v>
      </c>
      <c r="B440" s="279">
        <v>30</v>
      </c>
      <c r="C440" s="31"/>
      <c r="D440" s="4" t="s">
        <v>545</v>
      </c>
      <c r="E440" s="1" t="s">
        <v>12</v>
      </c>
      <c r="F440" s="293">
        <v>3536208</v>
      </c>
      <c r="G440" s="17">
        <v>359.69</v>
      </c>
      <c r="H440" s="108" t="s">
        <v>137</v>
      </c>
      <c r="I440" s="151"/>
      <c r="J440" s="151">
        <v>82.197285616801878</v>
      </c>
      <c r="K440" s="151">
        <v>82.197285616801878</v>
      </c>
      <c r="L440" s="151">
        <v>53.427076035963559</v>
      </c>
      <c r="M440" s="108">
        <v>6.71</v>
      </c>
      <c r="N440" s="222">
        <v>0</v>
      </c>
      <c r="O440" s="72">
        <v>1</v>
      </c>
      <c r="P440" s="6" t="s">
        <v>872</v>
      </c>
      <c r="Q440" s="6" t="s">
        <v>872</v>
      </c>
      <c r="R440" s="102" t="s">
        <v>97</v>
      </c>
      <c r="S440" s="197">
        <f>PRESSÃO!N440</f>
        <v>3.7104499999999999E-2</v>
      </c>
      <c r="T440" s="197">
        <f>PRESSÃO!O440</f>
        <v>9.1845E-3</v>
      </c>
      <c r="U440" s="101">
        <v>5</v>
      </c>
      <c r="V440" s="263"/>
      <c r="W440" s="78" t="s">
        <v>872</v>
      </c>
    </row>
    <row r="441" spans="1:23" ht="15" customHeight="1" x14ac:dyDescent="0.2">
      <c r="A441" s="277">
        <v>15</v>
      </c>
      <c r="B441" s="279">
        <v>30</v>
      </c>
      <c r="C441" s="31"/>
      <c r="D441" s="4" t="s">
        <v>546</v>
      </c>
      <c r="E441" s="1" t="s">
        <v>17</v>
      </c>
      <c r="F441" s="293">
        <v>3536257</v>
      </c>
      <c r="G441" s="17">
        <v>84.51</v>
      </c>
      <c r="H441" s="108" t="s">
        <v>137</v>
      </c>
      <c r="I441" s="151"/>
      <c r="J441" s="151">
        <v>100</v>
      </c>
      <c r="K441" s="151">
        <v>100</v>
      </c>
      <c r="L441" s="151">
        <v>93</v>
      </c>
      <c r="M441" s="108">
        <v>10</v>
      </c>
      <c r="N441" s="222">
        <v>0</v>
      </c>
      <c r="O441" s="72">
        <v>2</v>
      </c>
      <c r="P441" s="6" t="s">
        <v>872</v>
      </c>
      <c r="Q441" s="6" t="s">
        <v>872</v>
      </c>
      <c r="R441" s="102" t="s">
        <v>97</v>
      </c>
      <c r="S441" s="197">
        <f>PRESSÃO!N441</f>
        <v>1.5410799999999999E-2</v>
      </c>
      <c r="T441" s="197">
        <f>PRESSÃO!O441</f>
        <v>8.3563999999999999E-3</v>
      </c>
      <c r="U441" s="101">
        <v>0</v>
      </c>
      <c r="V441" s="263"/>
      <c r="W441" s="78" t="s">
        <v>872</v>
      </c>
    </row>
    <row r="442" spans="1:23" ht="15" customHeight="1" x14ac:dyDescent="0.2">
      <c r="A442" s="277">
        <v>8</v>
      </c>
      <c r="B442" s="279">
        <v>30</v>
      </c>
      <c r="C442" s="31"/>
      <c r="D442" s="4" t="s">
        <v>547</v>
      </c>
      <c r="E442" s="1" t="s">
        <v>51</v>
      </c>
      <c r="F442" s="293">
        <v>3536307</v>
      </c>
      <c r="G442" s="17">
        <v>600.11</v>
      </c>
      <c r="H442" s="108" t="s">
        <v>137</v>
      </c>
      <c r="I442" s="151"/>
      <c r="J442" s="151">
        <v>100</v>
      </c>
      <c r="K442" s="151">
        <v>100</v>
      </c>
      <c r="L442" s="151">
        <v>88</v>
      </c>
      <c r="M442" s="108">
        <v>10</v>
      </c>
      <c r="N442" s="222">
        <v>0</v>
      </c>
      <c r="O442" s="72">
        <v>0</v>
      </c>
      <c r="P442" s="6" t="s">
        <v>872</v>
      </c>
      <c r="Q442" s="6" t="s">
        <v>872</v>
      </c>
      <c r="R442" s="102" t="s">
        <v>97</v>
      </c>
      <c r="S442" s="197">
        <f>PRESSÃO!N442</f>
        <v>0.21603169999999999</v>
      </c>
      <c r="T442" s="197">
        <f>PRESSÃO!O442</f>
        <v>2.8851800000000004E-2</v>
      </c>
      <c r="U442" s="101">
        <v>7</v>
      </c>
      <c r="V442" s="263"/>
      <c r="W442" s="78" t="s">
        <v>872</v>
      </c>
    </row>
    <row r="443" spans="1:23" ht="15" customHeight="1" x14ac:dyDescent="0.2">
      <c r="A443" s="277">
        <v>20</v>
      </c>
      <c r="B443" s="279">
        <v>30</v>
      </c>
      <c r="C443" s="31"/>
      <c r="D443" s="4" t="s">
        <v>548</v>
      </c>
      <c r="E443" s="1" t="s">
        <v>3</v>
      </c>
      <c r="F443" s="293">
        <v>3536406</v>
      </c>
      <c r="G443" s="17">
        <v>373.89</v>
      </c>
      <c r="H443" s="108" t="s">
        <v>137</v>
      </c>
      <c r="I443" s="151"/>
      <c r="J443" s="151">
        <v>60</v>
      </c>
      <c r="K443" s="151">
        <v>60</v>
      </c>
      <c r="L443" s="151">
        <v>42.002042900919299</v>
      </c>
      <c r="M443" s="108">
        <v>5.63</v>
      </c>
      <c r="N443" s="222">
        <v>0</v>
      </c>
      <c r="O443" s="72">
        <v>0</v>
      </c>
      <c r="P443" s="6" t="s">
        <v>872</v>
      </c>
      <c r="Q443" s="6" t="s">
        <v>872</v>
      </c>
      <c r="R443" s="102" t="s">
        <v>97</v>
      </c>
      <c r="S443" s="197">
        <f>PRESSÃO!N443</f>
        <v>0</v>
      </c>
      <c r="T443" s="197">
        <f>PRESSÃO!O443</f>
        <v>0.12339299999999997</v>
      </c>
      <c r="U443" s="101">
        <v>1</v>
      </c>
      <c r="V443" s="263"/>
      <c r="W443" s="78" t="s">
        <v>872</v>
      </c>
    </row>
    <row r="444" spans="1:23" ht="15" customHeight="1" x14ac:dyDescent="0.2">
      <c r="A444" s="277">
        <v>5</v>
      </c>
      <c r="B444" s="279">
        <v>30</v>
      </c>
      <c r="C444" s="31"/>
      <c r="D444" s="4" t="s">
        <v>549</v>
      </c>
      <c r="E444" s="1" t="s">
        <v>9</v>
      </c>
      <c r="F444" s="293">
        <v>3536505</v>
      </c>
      <c r="G444" s="17">
        <v>139.33000000000001</v>
      </c>
      <c r="H444" s="108" t="s">
        <v>137</v>
      </c>
      <c r="I444" s="151"/>
      <c r="J444" s="151">
        <v>90.923879040667373</v>
      </c>
      <c r="K444" s="151">
        <v>87.377847758081344</v>
      </c>
      <c r="L444" s="151">
        <v>79.513880146745308</v>
      </c>
      <c r="M444" s="108">
        <v>8.4700000000000006</v>
      </c>
      <c r="N444" s="222">
        <v>7</v>
      </c>
      <c r="O444" s="72">
        <v>2</v>
      </c>
      <c r="P444" s="6" t="s">
        <v>872</v>
      </c>
      <c r="Q444" s="6" t="s">
        <v>872</v>
      </c>
      <c r="R444" s="102" t="s">
        <v>97</v>
      </c>
      <c r="S444" s="197">
        <f>PRESSÃO!N444</f>
        <v>3.2451183000000006</v>
      </c>
      <c r="T444" s="197">
        <f>PRESSÃO!O444</f>
        <v>9.980019999999995E-2</v>
      </c>
      <c r="U444" s="101">
        <v>66</v>
      </c>
      <c r="V444" s="263"/>
      <c r="W444" s="78" t="s">
        <v>872</v>
      </c>
    </row>
    <row r="445" spans="1:23" ht="15" customHeight="1" x14ac:dyDescent="0.2">
      <c r="A445" s="277">
        <v>17</v>
      </c>
      <c r="B445" s="279">
        <v>30</v>
      </c>
      <c r="C445" s="31"/>
      <c r="D445" s="4" t="s">
        <v>550</v>
      </c>
      <c r="E445" s="1" t="s">
        <v>7</v>
      </c>
      <c r="F445" s="293">
        <v>3536570</v>
      </c>
      <c r="G445" s="17">
        <v>256.55</v>
      </c>
      <c r="H445" s="108" t="s">
        <v>137</v>
      </c>
      <c r="I445" s="151"/>
      <c r="J445" s="151">
        <v>85.278413424866514</v>
      </c>
      <c r="K445" s="151">
        <v>85.278413424866514</v>
      </c>
      <c r="L445" s="151">
        <v>69.933915817211016</v>
      </c>
      <c r="M445" s="108">
        <v>7.32</v>
      </c>
      <c r="N445" s="222">
        <v>0</v>
      </c>
      <c r="O445" s="72">
        <v>0</v>
      </c>
      <c r="P445" s="6" t="s">
        <v>872</v>
      </c>
      <c r="Q445" s="6" t="s">
        <v>872</v>
      </c>
      <c r="R445" s="102" t="s">
        <v>97</v>
      </c>
      <c r="S445" s="197">
        <f>PRESSÃO!N445</f>
        <v>5.6457E-3</v>
      </c>
      <c r="T445" s="197">
        <f>PRESSÃO!O445</f>
        <v>9.56177E-2</v>
      </c>
      <c r="U445" s="101">
        <v>10</v>
      </c>
      <c r="V445" s="263"/>
      <c r="W445" s="78" t="s">
        <v>872</v>
      </c>
    </row>
    <row r="446" spans="1:23" ht="15" customHeight="1" x14ac:dyDescent="0.2">
      <c r="A446" s="277">
        <v>15</v>
      </c>
      <c r="B446" s="279">
        <v>30</v>
      </c>
      <c r="C446" s="31"/>
      <c r="D446" s="4" t="s">
        <v>551</v>
      </c>
      <c r="E446" s="1" t="s">
        <v>17</v>
      </c>
      <c r="F446" s="293">
        <v>3536604</v>
      </c>
      <c r="G446" s="17">
        <v>740.83</v>
      </c>
      <c r="H446" s="108" t="s">
        <v>137</v>
      </c>
      <c r="I446" s="151"/>
      <c r="J446" s="151">
        <v>92.054512728207754</v>
      </c>
      <c r="K446" s="151">
        <v>92.054512728207754</v>
      </c>
      <c r="L446" s="151">
        <v>73.643900280898066</v>
      </c>
      <c r="M446" s="108">
        <v>8.17</v>
      </c>
      <c r="N446" s="222">
        <v>0</v>
      </c>
      <c r="O446" s="72">
        <v>0</v>
      </c>
      <c r="P446" s="6" t="s">
        <v>872</v>
      </c>
      <c r="Q446" s="6" t="s">
        <v>872</v>
      </c>
      <c r="R446" s="102" t="s">
        <v>97</v>
      </c>
      <c r="S446" s="197">
        <f>PRESSÃO!N446</f>
        <v>0.22513050000000001</v>
      </c>
      <c r="T446" s="197">
        <f>PRESSÃO!O446</f>
        <v>1.4594900000000001E-2</v>
      </c>
      <c r="U446" s="101">
        <v>3</v>
      </c>
      <c r="V446" s="263"/>
      <c r="W446" s="78" t="s">
        <v>872</v>
      </c>
    </row>
    <row r="447" spans="1:23" ht="15" customHeight="1" x14ac:dyDescent="0.2">
      <c r="A447" s="277">
        <v>13</v>
      </c>
      <c r="B447" s="279">
        <v>30</v>
      </c>
      <c r="C447" s="31"/>
      <c r="D447" s="4" t="s">
        <v>552</v>
      </c>
      <c r="E447" s="1" t="s">
        <v>10</v>
      </c>
      <c r="F447" s="293">
        <v>3536703</v>
      </c>
      <c r="G447" s="17">
        <v>729.18</v>
      </c>
      <c r="H447" s="108" t="s">
        <v>137</v>
      </c>
      <c r="I447" s="151"/>
      <c r="J447" s="151">
        <v>99.612117641282467</v>
      </c>
      <c r="K447" s="151">
        <v>99.612117641282467</v>
      </c>
      <c r="L447" s="151">
        <v>80.964165479543581</v>
      </c>
      <c r="M447" s="108">
        <v>9.7899999999999991</v>
      </c>
      <c r="N447" s="222">
        <v>0</v>
      </c>
      <c r="O447" s="72">
        <v>1</v>
      </c>
      <c r="P447" s="6" t="s">
        <v>872</v>
      </c>
      <c r="Q447" s="6" t="s">
        <v>872</v>
      </c>
      <c r="R447" s="102" t="s">
        <v>97</v>
      </c>
      <c r="S447" s="197">
        <f>PRESSÃO!N447</f>
        <v>0.12635870000000002</v>
      </c>
      <c r="T447" s="197">
        <f>PRESSÃO!O447</f>
        <v>0.58789260000000043</v>
      </c>
      <c r="U447" s="101">
        <v>16</v>
      </c>
      <c r="V447" s="263"/>
      <c r="W447" s="78" t="s">
        <v>872</v>
      </c>
    </row>
    <row r="448" spans="1:23" ht="15" customHeight="1" x14ac:dyDescent="0.2">
      <c r="A448" s="277">
        <v>5</v>
      </c>
      <c r="B448" s="279">
        <v>30</v>
      </c>
      <c r="C448" s="31"/>
      <c r="D448" s="4" t="s">
        <v>553</v>
      </c>
      <c r="E448" s="1" t="s">
        <v>9</v>
      </c>
      <c r="F448" s="293">
        <v>3536802</v>
      </c>
      <c r="G448" s="17">
        <v>157.18</v>
      </c>
      <c r="H448" s="108" t="s">
        <v>137</v>
      </c>
      <c r="I448" s="151"/>
      <c r="J448" s="151">
        <v>72.194199243379572</v>
      </c>
      <c r="K448" s="151">
        <v>0</v>
      </c>
      <c r="L448" s="151">
        <v>0</v>
      </c>
      <c r="M448" s="108">
        <v>1.08</v>
      </c>
      <c r="N448" s="222">
        <v>0</v>
      </c>
      <c r="O448" s="72">
        <v>0</v>
      </c>
      <c r="P448" s="6" t="s">
        <v>872</v>
      </c>
      <c r="Q448" s="6" t="s">
        <v>872</v>
      </c>
      <c r="R448" s="102" t="s">
        <v>97</v>
      </c>
      <c r="S448" s="197">
        <f>PRESSÃO!N448</f>
        <v>1.2871600000000002E-2</v>
      </c>
      <c r="T448" s="197">
        <f>PRESSÃO!O448</f>
        <v>2.1425000000000007E-3</v>
      </c>
      <c r="U448" s="101">
        <v>10</v>
      </c>
      <c r="V448" s="263"/>
      <c r="W448" s="78" t="s">
        <v>872</v>
      </c>
    </row>
    <row r="449" spans="1:23" ht="15" customHeight="1" x14ac:dyDescent="0.2">
      <c r="A449" s="277">
        <v>15</v>
      </c>
      <c r="B449" s="279">
        <v>30</v>
      </c>
      <c r="C449" s="31"/>
      <c r="D449" s="4" t="s">
        <v>554</v>
      </c>
      <c r="E449" s="1" t="s">
        <v>17</v>
      </c>
      <c r="F449" s="293">
        <v>3536901</v>
      </c>
      <c r="G449" s="17">
        <v>259.99</v>
      </c>
      <c r="H449" s="108" t="s">
        <v>137</v>
      </c>
      <c r="I449" s="151"/>
      <c r="J449" s="151">
        <v>94.170403587443957</v>
      </c>
      <c r="K449" s="151">
        <v>94.170403587443957</v>
      </c>
      <c r="L449" s="151">
        <v>75.374677628927301</v>
      </c>
      <c r="M449" s="108">
        <v>8.31</v>
      </c>
      <c r="N449" s="222">
        <v>0</v>
      </c>
      <c r="O449" s="72">
        <v>0</v>
      </c>
      <c r="P449" s="6" t="s">
        <v>872</v>
      </c>
      <c r="Q449" s="6" t="s">
        <v>872</v>
      </c>
      <c r="R449" s="102" t="s">
        <v>97</v>
      </c>
      <c r="S449" s="197">
        <f>PRESSÃO!N449</f>
        <v>2.69965E-2</v>
      </c>
      <c r="T449" s="197">
        <f>PRESSÃO!O449</f>
        <v>6.1543000000000006E-3</v>
      </c>
      <c r="U449" s="101">
        <v>1</v>
      </c>
      <c r="V449" s="263"/>
      <c r="W449" s="78" t="s">
        <v>872</v>
      </c>
    </row>
    <row r="450" spans="1:23" ht="15" customHeight="1" x14ac:dyDescent="0.2">
      <c r="A450" s="277">
        <v>8</v>
      </c>
      <c r="B450" s="279">
        <v>30</v>
      </c>
      <c r="C450" s="31"/>
      <c r="D450" s="4" t="s">
        <v>555</v>
      </c>
      <c r="E450" s="1" t="s">
        <v>51</v>
      </c>
      <c r="F450" s="293">
        <v>3537008</v>
      </c>
      <c r="G450" s="17">
        <v>701.89</v>
      </c>
      <c r="H450" s="108" t="s">
        <v>137</v>
      </c>
      <c r="I450" s="151"/>
      <c r="J450" s="151">
        <v>95.442336746684575</v>
      </c>
      <c r="K450" s="151">
        <v>95.442336746684589</v>
      </c>
      <c r="L450" s="151">
        <v>82.661234899373795</v>
      </c>
      <c r="M450" s="108">
        <v>9.93</v>
      </c>
      <c r="N450" s="222">
        <v>0</v>
      </c>
      <c r="O450" s="72">
        <v>0</v>
      </c>
      <c r="P450" s="6" t="s">
        <v>872</v>
      </c>
      <c r="Q450" s="6" t="s">
        <v>872</v>
      </c>
      <c r="R450" s="102" t="s">
        <v>97</v>
      </c>
      <c r="S450" s="197">
        <f>PRESSÃO!N450</f>
        <v>0.36367670000000002</v>
      </c>
      <c r="T450" s="197">
        <f>PRESSÃO!O450</f>
        <v>3.5509799999999994E-2</v>
      </c>
      <c r="U450" s="101">
        <v>6</v>
      </c>
      <c r="V450" s="263"/>
      <c r="W450" s="78" t="s">
        <v>872</v>
      </c>
    </row>
    <row r="451" spans="1:23" ht="15" customHeight="1" x14ac:dyDescent="0.2">
      <c r="A451" s="277">
        <v>5</v>
      </c>
      <c r="B451" s="279">
        <v>30</v>
      </c>
      <c r="C451" s="31"/>
      <c r="D451" s="4" t="s">
        <v>556</v>
      </c>
      <c r="E451" s="1" t="s">
        <v>9</v>
      </c>
      <c r="F451" s="293">
        <v>3537107</v>
      </c>
      <c r="G451" s="17">
        <v>109.71</v>
      </c>
      <c r="H451" s="108" t="s">
        <v>137</v>
      </c>
      <c r="I451" s="151"/>
      <c r="J451" s="151">
        <v>98</v>
      </c>
      <c r="K451" s="151">
        <v>88.2</v>
      </c>
      <c r="L451" s="151">
        <v>86.43598135952918</v>
      </c>
      <c r="M451" s="108">
        <v>9.82</v>
      </c>
      <c r="N451" s="222">
        <v>3</v>
      </c>
      <c r="O451" s="72">
        <v>0</v>
      </c>
      <c r="P451" s="6" t="s">
        <v>872</v>
      </c>
      <c r="Q451" s="6" t="s">
        <v>872</v>
      </c>
      <c r="R451" s="102" t="s">
        <v>97</v>
      </c>
      <c r="S451" s="197">
        <f>PRESSÃO!N451</f>
        <v>0.2409655</v>
      </c>
      <c r="T451" s="197">
        <f>PRESSÃO!O451</f>
        <v>1.79122E-2</v>
      </c>
      <c r="U451" s="101">
        <v>64</v>
      </c>
      <c r="V451" s="263"/>
      <c r="W451" s="78" t="s">
        <v>872</v>
      </c>
    </row>
    <row r="452" spans="1:23" ht="15" customHeight="1" x14ac:dyDescent="0.2">
      <c r="A452" s="277">
        <v>17</v>
      </c>
      <c r="B452" s="279">
        <v>30</v>
      </c>
      <c r="C452" s="31"/>
      <c r="D452" s="4" t="s">
        <v>557</v>
      </c>
      <c r="E452" s="1" t="s">
        <v>7</v>
      </c>
      <c r="F452" s="293">
        <v>3537156</v>
      </c>
      <c r="G452" s="17">
        <v>152.16999999999999</v>
      </c>
      <c r="H452" s="108" t="s">
        <v>137</v>
      </c>
      <c r="I452" s="151"/>
      <c r="J452" s="151">
        <v>95.119094103865677</v>
      </c>
      <c r="K452" s="151">
        <v>95.119094103865692</v>
      </c>
      <c r="L452" s="151">
        <v>85.60811990286453</v>
      </c>
      <c r="M452" s="108">
        <v>9.93</v>
      </c>
      <c r="N452" s="222">
        <v>1</v>
      </c>
      <c r="O452" s="72">
        <v>0</v>
      </c>
      <c r="P452" s="6" t="s">
        <v>872</v>
      </c>
      <c r="Q452" s="6" t="s">
        <v>872</v>
      </c>
      <c r="R452" s="102" t="s">
        <v>97</v>
      </c>
      <c r="S452" s="197">
        <f>PRESSÃO!N452</f>
        <v>4.5455999999999996E-2</v>
      </c>
      <c r="T452" s="197">
        <f>PRESSÃO!O452</f>
        <v>1.0905499999999999E-2</v>
      </c>
      <c r="U452" s="101">
        <v>0</v>
      </c>
      <c r="V452" s="263"/>
      <c r="W452" s="78" t="s">
        <v>872</v>
      </c>
    </row>
    <row r="453" spans="1:23" ht="15" customHeight="1" x14ac:dyDescent="0.2">
      <c r="A453" s="277">
        <v>11</v>
      </c>
      <c r="B453" s="279">
        <v>30</v>
      </c>
      <c r="C453" s="31"/>
      <c r="D453" s="4" t="s">
        <v>558</v>
      </c>
      <c r="E453" s="1" t="s">
        <v>12</v>
      </c>
      <c r="F453" s="293">
        <v>3537206</v>
      </c>
      <c r="G453" s="17">
        <v>671.11</v>
      </c>
      <c r="H453" s="108" t="s">
        <v>137</v>
      </c>
      <c r="I453" s="151"/>
      <c r="J453" s="151">
        <v>46.590296495956871</v>
      </c>
      <c r="K453" s="151">
        <v>46.590296495956871</v>
      </c>
      <c r="L453" s="151">
        <v>38.670501274113875</v>
      </c>
      <c r="M453" s="108">
        <v>5.21</v>
      </c>
      <c r="N453" s="222">
        <v>0</v>
      </c>
      <c r="O453" s="72">
        <v>0</v>
      </c>
      <c r="P453" s="6" t="s">
        <v>872</v>
      </c>
      <c r="Q453" s="6" t="s">
        <v>872</v>
      </c>
      <c r="R453" s="102" t="s">
        <v>97</v>
      </c>
      <c r="S453" s="197">
        <f>PRESSÃO!N453</f>
        <v>2.7617300000000001E-2</v>
      </c>
      <c r="T453" s="197">
        <f>PRESSÃO!O453</f>
        <v>5.7899999999999998E-5</v>
      </c>
      <c r="U453" s="101">
        <v>16</v>
      </c>
      <c r="V453" s="263"/>
      <c r="W453" s="78" t="s">
        <v>872</v>
      </c>
    </row>
    <row r="454" spans="1:23" ht="15" customHeight="1" x14ac:dyDescent="0.2">
      <c r="A454" s="277">
        <v>19</v>
      </c>
      <c r="B454" s="279">
        <v>30</v>
      </c>
      <c r="C454" s="31"/>
      <c r="D454" s="4" t="s">
        <v>559</v>
      </c>
      <c r="E454" s="1" t="s">
        <v>2</v>
      </c>
      <c r="F454" s="293">
        <v>3537305</v>
      </c>
      <c r="G454" s="17">
        <v>708.5</v>
      </c>
      <c r="H454" s="108" t="s">
        <v>137</v>
      </c>
      <c r="I454" s="151"/>
      <c r="J454" s="151">
        <v>100</v>
      </c>
      <c r="K454" s="151">
        <v>100</v>
      </c>
      <c r="L454" s="151">
        <v>69.999983223165458</v>
      </c>
      <c r="M454" s="108">
        <v>7.75</v>
      </c>
      <c r="N454" s="222">
        <v>1</v>
      </c>
      <c r="O454" s="72">
        <v>0</v>
      </c>
      <c r="P454" s="6" t="s">
        <v>872</v>
      </c>
      <c r="Q454" s="6" t="s">
        <v>872</v>
      </c>
      <c r="R454" s="102" t="s">
        <v>97</v>
      </c>
      <c r="S454" s="197">
        <f>PRESSÃO!N454</f>
        <v>0.88901390000000013</v>
      </c>
      <c r="T454" s="197">
        <f>PRESSÃO!O454</f>
        <v>2.4780499999999994E-2</v>
      </c>
      <c r="U454" s="101">
        <v>13</v>
      </c>
      <c r="V454" s="263"/>
      <c r="W454" s="78" t="s">
        <v>872</v>
      </c>
    </row>
    <row r="455" spans="1:23" ht="15" customHeight="1" x14ac:dyDescent="0.2">
      <c r="A455" s="277">
        <v>19</v>
      </c>
      <c r="B455" s="279">
        <v>30</v>
      </c>
      <c r="C455" s="31"/>
      <c r="D455" s="4" t="s">
        <v>560</v>
      </c>
      <c r="E455" s="1" t="s">
        <v>2</v>
      </c>
      <c r="F455" s="293">
        <v>3537404</v>
      </c>
      <c r="G455" s="17">
        <v>979.96</v>
      </c>
      <c r="H455" s="108" t="s">
        <v>137</v>
      </c>
      <c r="I455" s="151"/>
      <c r="J455" s="151">
        <v>98</v>
      </c>
      <c r="K455" s="151">
        <v>98.000000000000014</v>
      </c>
      <c r="L455" s="151">
        <v>90.160033340279227</v>
      </c>
      <c r="M455" s="108">
        <v>9.9700000000000006</v>
      </c>
      <c r="N455" s="222">
        <v>0</v>
      </c>
      <c r="O455" s="72">
        <v>0</v>
      </c>
      <c r="P455" s="6" t="s">
        <v>872</v>
      </c>
      <c r="Q455" s="6" t="s">
        <v>872</v>
      </c>
      <c r="R455" s="102" t="s">
        <v>97</v>
      </c>
      <c r="S455" s="197">
        <f>PRESSÃO!N455</f>
        <v>0.94731679999999996</v>
      </c>
      <c r="T455" s="197">
        <f>PRESSÃO!O455</f>
        <v>1.6298200000000006E-2</v>
      </c>
      <c r="U455" s="101">
        <v>10</v>
      </c>
      <c r="V455" s="263"/>
      <c r="W455" s="78" t="s">
        <v>872</v>
      </c>
    </row>
    <row r="456" spans="1:23" ht="15" customHeight="1" x14ac:dyDescent="0.2">
      <c r="A456" s="277">
        <v>10</v>
      </c>
      <c r="B456" s="279">
        <v>30</v>
      </c>
      <c r="C456" s="31"/>
      <c r="D456" s="4" t="s">
        <v>561</v>
      </c>
      <c r="E456" s="1" t="s">
        <v>54</v>
      </c>
      <c r="F456" s="293">
        <v>3537503</v>
      </c>
      <c r="G456" s="17">
        <v>222.16</v>
      </c>
      <c r="H456" s="108" t="s">
        <v>137</v>
      </c>
      <c r="I456" s="151"/>
      <c r="J456" s="151">
        <v>100</v>
      </c>
      <c r="K456" s="151">
        <v>100</v>
      </c>
      <c r="L456" s="151">
        <v>67</v>
      </c>
      <c r="M456" s="108">
        <v>7.66</v>
      </c>
      <c r="N456" s="222">
        <v>0</v>
      </c>
      <c r="O456" s="72">
        <v>1</v>
      </c>
      <c r="P456" s="6" t="s">
        <v>872</v>
      </c>
      <c r="Q456" s="6" t="s">
        <v>872</v>
      </c>
      <c r="R456" s="102" t="s">
        <v>97</v>
      </c>
      <c r="S456" s="197">
        <f>PRESSÃO!N456</f>
        <v>2.9519400000000001E-2</v>
      </c>
      <c r="T456" s="197">
        <f>PRESSÃO!O456</f>
        <v>1.1891000000000001E-2</v>
      </c>
      <c r="U456" s="101">
        <v>32</v>
      </c>
      <c r="V456" s="263"/>
      <c r="W456" s="78" t="s">
        <v>872</v>
      </c>
    </row>
    <row r="457" spans="1:23" ht="15" customHeight="1" x14ac:dyDescent="0.2">
      <c r="A457" s="277">
        <v>7</v>
      </c>
      <c r="B457" s="279">
        <v>30</v>
      </c>
      <c r="C457" s="31"/>
      <c r="D457" s="4" t="s">
        <v>562</v>
      </c>
      <c r="E457" s="1" t="s">
        <v>14</v>
      </c>
      <c r="F457" s="293">
        <v>3537602</v>
      </c>
      <c r="G457" s="17">
        <v>326.20999999999998</v>
      </c>
      <c r="H457" s="108" t="s">
        <v>137</v>
      </c>
      <c r="I457" s="151"/>
      <c r="J457" s="151">
        <v>73.001210422373703</v>
      </c>
      <c r="K457" s="151">
        <v>73.001210422373703</v>
      </c>
      <c r="L457" s="151">
        <v>34.573283462115924</v>
      </c>
      <c r="M457" s="108">
        <v>5.34</v>
      </c>
      <c r="N457" s="222">
        <v>0</v>
      </c>
      <c r="O457" s="72">
        <v>0</v>
      </c>
      <c r="P457" s="6" t="s">
        <v>872</v>
      </c>
      <c r="Q457" s="6" t="s">
        <v>872</v>
      </c>
      <c r="R457" s="102" t="s">
        <v>97</v>
      </c>
      <c r="S457" s="197">
        <f>PRESSÃO!N457</f>
        <v>0.14930450000000001</v>
      </c>
      <c r="T457" s="197">
        <f>PRESSÃO!O457</f>
        <v>1.9099999999999998E-4</v>
      </c>
      <c r="U457" s="101">
        <v>15</v>
      </c>
      <c r="V457" s="263"/>
      <c r="W457" s="78" t="s">
        <v>872</v>
      </c>
    </row>
    <row r="458" spans="1:23" ht="15" customHeight="1" x14ac:dyDescent="0.2">
      <c r="A458" s="277">
        <v>20</v>
      </c>
      <c r="B458" s="279">
        <v>30</v>
      </c>
      <c r="C458" s="31"/>
      <c r="D458" s="4" t="s">
        <v>563</v>
      </c>
      <c r="E458" s="1" t="s">
        <v>3</v>
      </c>
      <c r="F458" s="293">
        <v>3537701</v>
      </c>
      <c r="G458" s="17">
        <v>232.54</v>
      </c>
      <c r="H458" s="108" t="s">
        <v>137</v>
      </c>
      <c r="I458" s="151"/>
      <c r="J458" s="151">
        <v>100</v>
      </c>
      <c r="K458" s="151">
        <v>100</v>
      </c>
      <c r="L458" s="151">
        <v>81</v>
      </c>
      <c r="M458" s="108">
        <v>9.6999999999999993</v>
      </c>
      <c r="N458" s="222">
        <v>0</v>
      </c>
      <c r="O458" s="72">
        <v>0</v>
      </c>
      <c r="P458" s="6" t="s">
        <v>872</v>
      </c>
      <c r="Q458" s="6" t="s">
        <v>872</v>
      </c>
      <c r="R458" s="102" t="s">
        <v>97</v>
      </c>
      <c r="S458" s="197">
        <f>PRESSÃO!N458</f>
        <v>0.15890560000000001</v>
      </c>
      <c r="T458" s="197">
        <f>PRESSÃO!O458</f>
        <v>1.6444199999999999E-2</v>
      </c>
      <c r="U458" s="101">
        <v>2</v>
      </c>
      <c r="V458" s="263"/>
      <c r="W458" s="78" t="s">
        <v>872</v>
      </c>
    </row>
    <row r="459" spans="1:23" ht="15" customHeight="1" x14ac:dyDescent="0.2">
      <c r="A459" s="277">
        <v>10</v>
      </c>
      <c r="B459" s="279">
        <v>30</v>
      </c>
      <c r="C459" s="31"/>
      <c r="D459" s="4" t="s">
        <v>564</v>
      </c>
      <c r="E459" s="1" t="s">
        <v>54</v>
      </c>
      <c r="F459" s="293">
        <v>3537800</v>
      </c>
      <c r="G459" s="17">
        <v>745.54</v>
      </c>
      <c r="H459" s="108" t="s">
        <v>137</v>
      </c>
      <c r="I459" s="151"/>
      <c r="J459" s="151">
        <v>63.492257538712302</v>
      </c>
      <c r="K459" s="151">
        <v>60.698598207008956</v>
      </c>
      <c r="L459" s="151">
        <v>54.603230686324672</v>
      </c>
      <c r="M459" s="108">
        <v>6.44</v>
      </c>
      <c r="N459" s="222">
        <v>1</v>
      </c>
      <c r="O459" s="72">
        <v>0</v>
      </c>
      <c r="P459" s="6" t="s">
        <v>872</v>
      </c>
      <c r="Q459" s="6" t="s">
        <v>872</v>
      </c>
      <c r="R459" s="102" t="s">
        <v>97</v>
      </c>
      <c r="S459" s="197">
        <f>PRESSÃO!N459</f>
        <v>0.30248089999999989</v>
      </c>
      <c r="T459" s="197">
        <f>PRESSÃO!O459</f>
        <v>4.1348999999999995E-3</v>
      </c>
      <c r="U459" s="101">
        <v>20</v>
      </c>
      <c r="V459" s="263"/>
      <c r="W459" s="78" t="s">
        <v>872</v>
      </c>
    </row>
    <row r="460" spans="1:23" ht="15" customHeight="1" x14ac:dyDescent="0.2">
      <c r="A460" s="277">
        <v>14</v>
      </c>
      <c r="B460" s="279">
        <v>30</v>
      </c>
      <c r="C460" s="31"/>
      <c r="D460" s="4" t="s">
        <v>565</v>
      </c>
      <c r="E460" s="1" t="s">
        <v>8</v>
      </c>
      <c r="F460" s="293">
        <v>3537909</v>
      </c>
      <c r="G460" s="17">
        <v>682.4</v>
      </c>
      <c r="H460" s="108" t="s">
        <v>137</v>
      </c>
      <c r="I460" s="151"/>
      <c r="J460" s="151">
        <v>73.5205706850913</v>
      </c>
      <c r="K460" s="151">
        <v>73.520570685091286</v>
      </c>
      <c r="L460" s="151">
        <v>69.844546405880365</v>
      </c>
      <c r="M460" s="108">
        <v>7.64</v>
      </c>
      <c r="N460" s="222">
        <v>0</v>
      </c>
      <c r="O460" s="72">
        <v>0</v>
      </c>
      <c r="P460" s="6" t="s">
        <v>872</v>
      </c>
      <c r="Q460" s="6" t="s">
        <v>872</v>
      </c>
      <c r="R460" s="102" t="s">
        <v>97</v>
      </c>
      <c r="S460" s="197">
        <f>PRESSÃO!N460</f>
        <v>5.4478100000000002E-2</v>
      </c>
      <c r="T460" s="197">
        <f>PRESSÃO!O460</f>
        <v>1.8273999999999999E-3</v>
      </c>
      <c r="U460" s="101">
        <v>13</v>
      </c>
      <c r="V460" s="263"/>
      <c r="W460" s="78" t="s">
        <v>872</v>
      </c>
    </row>
    <row r="461" spans="1:23" ht="15" customHeight="1" x14ac:dyDescent="0.2">
      <c r="A461" s="277">
        <v>2</v>
      </c>
      <c r="B461" s="279">
        <v>30</v>
      </c>
      <c r="C461" s="31"/>
      <c r="D461" s="4" t="s">
        <v>566</v>
      </c>
      <c r="E461" s="1" t="s">
        <v>6</v>
      </c>
      <c r="F461" s="293">
        <v>3538006</v>
      </c>
      <c r="G461" s="17">
        <v>730.17</v>
      </c>
      <c r="H461" s="108" t="s">
        <v>137</v>
      </c>
      <c r="I461" s="151"/>
      <c r="J461" s="151">
        <v>95.895991418173196</v>
      </c>
      <c r="K461" s="151">
        <v>95.89599141817321</v>
      </c>
      <c r="L461" s="151">
        <v>30.207131498306623</v>
      </c>
      <c r="M461" s="108">
        <v>5.0999999999999996</v>
      </c>
      <c r="N461" s="222">
        <v>0</v>
      </c>
      <c r="O461" s="72">
        <v>1</v>
      </c>
      <c r="P461" s="6" t="s">
        <v>872</v>
      </c>
      <c r="Q461" s="6" t="s">
        <v>872</v>
      </c>
      <c r="R461" s="102" t="s">
        <v>97</v>
      </c>
      <c r="S461" s="197">
        <f>PRESSÃO!N461</f>
        <v>2.2428346000000001</v>
      </c>
      <c r="T461" s="197">
        <f>PRESSÃO!O461</f>
        <v>5.1718899999999991E-2</v>
      </c>
      <c r="U461" s="101">
        <v>158</v>
      </c>
      <c r="V461" s="263"/>
      <c r="W461" s="78" t="s">
        <v>872</v>
      </c>
    </row>
    <row r="462" spans="1:23" ht="15" customHeight="1" x14ac:dyDescent="0.2">
      <c r="A462" s="277">
        <v>15</v>
      </c>
      <c r="B462" s="279">
        <v>30</v>
      </c>
      <c r="C462" s="31"/>
      <c r="D462" s="4" t="s">
        <v>567</v>
      </c>
      <c r="E462" s="1" t="s">
        <v>17</v>
      </c>
      <c r="F462" s="293">
        <v>3538105</v>
      </c>
      <c r="G462" s="17">
        <v>184.53</v>
      </c>
      <c r="H462" s="108" t="s">
        <v>137</v>
      </c>
      <c r="I462" s="151"/>
      <c r="J462" s="151">
        <v>98</v>
      </c>
      <c r="K462" s="151">
        <v>98</v>
      </c>
      <c r="L462" s="151">
        <v>90.159805365260254</v>
      </c>
      <c r="M462" s="108">
        <v>9.9700000000000006</v>
      </c>
      <c r="N462" s="222">
        <v>2</v>
      </c>
      <c r="O462" s="72">
        <v>0</v>
      </c>
      <c r="P462" s="6" t="s">
        <v>872</v>
      </c>
      <c r="Q462" s="6" t="s">
        <v>872</v>
      </c>
      <c r="R462" s="102" t="s">
        <v>97</v>
      </c>
      <c r="S462" s="197">
        <f>PRESSÃO!N462</f>
        <v>9.0451000000000004E-3</v>
      </c>
      <c r="T462" s="197">
        <f>PRESSÃO!O462</f>
        <v>7.9915399999999984E-2</v>
      </c>
      <c r="U462" s="101">
        <v>6</v>
      </c>
      <c r="V462" s="263"/>
      <c r="W462" s="78" t="s">
        <v>872</v>
      </c>
    </row>
    <row r="463" spans="1:23" ht="15" customHeight="1" x14ac:dyDescent="0.2">
      <c r="A463" s="277">
        <v>5</v>
      </c>
      <c r="B463" s="279">
        <v>30</v>
      </c>
      <c r="C463" s="31"/>
      <c r="D463" s="4" t="s">
        <v>568</v>
      </c>
      <c r="E463" s="1" t="s">
        <v>9</v>
      </c>
      <c r="F463" s="293">
        <v>3538204</v>
      </c>
      <c r="G463" s="17">
        <v>154.94999999999999</v>
      </c>
      <c r="H463" s="108" t="s">
        <v>137</v>
      </c>
      <c r="I463" s="151"/>
      <c r="J463" s="151">
        <v>85.773460934152268</v>
      </c>
      <c r="K463" s="151">
        <v>85.773460934152254</v>
      </c>
      <c r="L463" s="151">
        <v>75.481069781001622</v>
      </c>
      <c r="M463" s="108">
        <v>8.19</v>
      </c>
      <c r="N463" s="222">
        <v>0</v>
      </c>
      <c r="O463" s="72">
        <v>0</v>
      </c>
      <c r="P463" s="6" t="s">
        <v>872</v>
      </c>
      <c r="Q463" s="6" t="s">
        <v>872</v>
      </c>
      <c r="R463" s="102" t="s">
        <v>97</v>
      </c>
      <c r="S463" s="197">
        <f>PRESSÃO!N463</f>
        <v>5.84299E-2</v>
      </c>
      <c r="T463" s="197">
        <f>PRESSÃO!O463</f>
        <v>9.9673000000000019E-3</v>
      </c>
      <c r="U463" s="101">
        <v>6</v>
      </c>
      <c r="V463" s="263"/>
      <c r="W463" s="78" t="s">
        <v>872</v>
      </c>
    </row>
    <row r="464" spans="1:23" ht="15" customHeight="1" x14ac:dyDescent="0.2">
      <c r="A464" s="277">
        <v>21</v>
      </c>
      <c r="B464" s="279">
        <v>30</v>
      </c>
      <c r="C464" s="31"/>
      <c r="D464" s="4" t="s">
        <v>569</v>
      </c>
      <c r="E464" s="1" t="s">
        <v>4</v>
      </c>
      <c r="F464" s="293">
        <v>3538303</v>
      </c>
      <c r="G464" s="17">
        <v>482.51</v>
      </c>
      <c r="H464" s="108" t="s">
        <v>137</v>
      </c>
      <c r="I464" s="151"/>
      <c r="J464" s="151">
        <v>92.768895348837205</v>
      </c>
      <c r="K464" s="151">
        <v>92.768895348837205</v>
      </c>
      <c r="L464" s="151">
        <v>78.853037743659215</v>
      </c>
      <c r="M464" s="108">
        <v>8.52</v>
      </c>
      <c r="N464" s="222">
        <v>0</v>
      </c>
      <c r="O464" s="72">
        <v>0</v>
      </c>
      <c r="P464" s="6" t="s">
        <v>872</v>
      </c>
      <c r="Q464" s="6" t="s">
        <v>872</v>
      </c>
      <c r="R464" s="102" t="s">
        <v>97</v>
      </c>
      <c r="S464" s="197">
        <f>PRESSÃO!N464</f>
        <v>0</v>
      </c>
      <c r="T464" s="197">
        <f>PRESSÃO!O464</f>
        <v>8.1063999999999997E-3</v>
      </c>
      <c r="U464" s="101">
        <v>2</v>
      </c>
      <c r="V464" s="263"/>
      <c r="W464" s="78" t="s">
        <v>872</v>
      </c>
    </row>
    <row r="465" spans="1:23" ht="15" customHeight="1" x14ac:dyDescent="0.2">
      <c r="A465" s="277">
        <v>2</v>
      </c>
      <c r="B465" s="279">
        <v>30</v>
      </c>
      <c r="C465" s="31"/>
      <c r="D465" s="4" t="s">
        <v>570</v>
      </c>
      <c r="E465" s="1" t="s">
        <v>6</v>
      </c>
      <c r="F465" s="293">
        <v>3538501</v>
      </c>
      <c r="G465" s="17">
        <v>175.88</v>
      </c>
      <c r="H465" s="108" t="s">
        <v>137</v>
      </c>
      <c r="I465" s="151"/>
      <c r="J465" s="151">
        <v>76</v>
      </c>
      <c r="K465" s="151">
        <v>0</v>
      </c>
      <c r="L465" s="151">
        <v>0</v>
      </c>
      <c r="M465" s="108">
        <v>1.1399999999999999</v>
      </c>
      <c r="N465" s="222">
        <v>0</v>
      </c>
      <c r="O465" s="72">
        <v>0</v>
      </c>
      <c r="P465" s="6" t="s">
        <v>872</v>
      </c>
      <c r="Q465" s="6" t="s">
        <v>872</v>
      </c>
      <c r="R465" s="102" t="s">
        <v>97</v>
      </c>
      <c r="S465" s="197">
        <f>PRESSÃO!N465</f>
        <v>0.14133290000000001</v>
      </c>
      <c r="T465" s="197">
        <f>PRESSÃO!O465</f>
        <v>7.6406000000000009E-3</v>
      </c>
      <c r="U465" s="101">
        <v>3</v>
      </c>
      <c r="V465" s="263"/>
      <c r="W465" s="78" t="s">
        <v>872</v>
      </c>
    </row>
    <row r="466" spans="1:23" ht="15" customHeight="1" x14ac:dyDescent="0.2">
      <c r="A466" s="277">
        <v>5</v>
      </c>
      <c r="B466" s="279">
        <v>30</v>
      </c>
      <c r="C466" s="31"/>
      <c r="D466" s="4" t="s">
        <v>571</v>
      </c>
      <c r="E466" s="1" t="s">
        <v>9</v>
      </c>
      <c r="F466" s="293">
        <v>3538600</v>
      </c>
      <c r="G466" s="17">
        <v>384.73</v>
      </c>
      <c r="H466" s="108" t="s">
        <v>137</v>
      </c>
      <c r="I466" s="151"/>
      <c r="J466" s="151">
        <v>45.926529978254116</v>
      </c>
      <c r="K466" s="151">
        <v>45.926529978254123</v>
      </c>
      <c r="L466" s="151">
        <v>38.578368583373141</v>
      </c>
      <c r="M466" s="108">
        <v>5.2</v>
      </c>
      <c r="N466" s="222">
        <v>0</v>
      </c>
      <c r="O466" s="72">
        <v>0</v>
      </c>
      <c r="P466" s="6" t="s">
        <v>872</v>
      </c>
      <c r="Q466" s="6" t="s">
        <v>872</v>
      </c>
      <c r="R466" s="102" t="s">
        <v>97</v>
      </c>
      <c r="S466" s="197">
        <f>PRESSÃO!N466</f>
        <v>0.16964570000000001</v>
      </c>
      <c r="T466" s="197">
        <f>PRESSÃO!O466</f>
        <v>7.9680000000000011E-3</v>
      </c>
      <c r="U466" s="101">
        <v>58</v>
      </c>
      <c r="V466" s="263"/>
      <c r="W466" s="78" t="s">
        <v>872</v>
      </c>
    </row>
    <row r="467" spans="1:23" ht="15" customHeight="1" x14ac:dyDescent="0.2">
      <c r="A467" s="277">
        <v>5</v>
      </c>
      <c r="B467" s="279">
        <v>30</v>
      </c>
      <c r="C467" s="31"/>
      <c r="D467" s="4" t="s">
        <v>572</v>
      </c>
      <c r="E467" s="1" t="s">
        <v>9</v>
      </c>
      <c r="F467" s="293">
        <v>3538709</v>
      </c>
      <c r="G467" s="17">
        <v>1369.51</v>
      </c>
      <c r="H467" s="108" t="s">
        <v>137</v>
      </c>
      <c r="I467" s="151"/>
      <c r="J467" s="151">
        <v>100</v>
      </c>
      <c r="K467" s="151">
        <v>100</v>
      </c>
      <c r="L467" s="151">
        <v>92.864003109211041</v>
      </c>
      <c r="M467" s="108">
        <v>10</v>
      </c>
      <c r="N467" s="222">
        <v>11</v>
      </c>
      <c r="O467" s="72">
        <v>1</v>
      </c>
      <c r="P467" s="6" t="s">
        <v>872</v>
      </c>
      <c r="Q467" s="6" t="s">
        <v>872</v>
      </c>
      <c r="R467" s="102" t="s">
        <v>97</v>
      </c>
      <c r="S467" s="197">
        <f>PRESSÃO!N467</f>
        <v>3.8959142000000018</v>
      </c>
      <c r="T467" s="197">
        <f>PRESSÃO!O467</f>
        <v>0.10883309999999997</v>
      </c>
      <c r="U467" s="101">
        <v>329</v>
      </c>
      <c r="V467" s="263"/>
      <c r="W467" s="78" t="s">
        <v>872</v>
      </c>
    </row>
    <row r="468" spans="1:23" ht="15" customHeight="1" x14ac:dyDescent="0.2">
      <c r="A468" s="277">
        <v>14</v>
      </c>
      <c r="B468" s="279">
        <v>30</v>
      </c>
      <c r="C468" s="31"/>
      <c r="D468" s="4" t="s">
        <v>573</v>
      </c>
      <c r="E468" s="1" t="s">
        <v>8</v>
      </c>
      <c r="F468" s="293">
        <v>3538808</v>
      </c>
      <c r="G468" s="17">
        <v>505.23</v>
      </c>
      <c r="H468" s="108" t="s">
        <v>137</v>
      </c>
      <c r="I468" s="151"/>
      <c r="J468" s="151">
        <v>95.010171573331277</v>
      </c>
      <c r="K468" s="151">
        <v>90.259662994664694</v>
      </c>
      <c r="L468" s="151">
        <v>72.207962721573551</v>
      </c>
      <c r="M468" s="108">
        <v>7.84</v>
      </c>
      <c r="N468" s="222">
        <v>0</v>
      </c>
      <c r="O468" s="72">
        <v>0</v>
      </c>
      <c r="P468" s="6" t="s">
        <v>872</v>
      </c>
      <c r="Q468" s="6" t="s">
        <v>872</v>
      </c>
      <c r="R468" s="102" t="s">
        <v>97</v>
      </c>
      <c r="S468" s="197">
        <f>PRESSÃO!N468</f>
        <v>5.784729999999999E-2</v>
      </c>
      <c r="T468" s="197">
        <f>PRESSÃO!O468</f>
        <v>3.1358000000000002E-3</v>
      </c>
      <c r="U468" s="101">
        <v>7</v>
      </c>
      <c r="V468" s="263"/>
      <c r="W468" s="78" t="s">
        <v>872</v>
      </c>
    </row>
    <row r="469" spans="1:23" ht="15" customHeight="1" x14ac:dyDescent="0.2">
      <c r="A469" s="277">
        <v>16</v>
      </c>
      <c r="B469" s="279">
        <v>30</v>
      </c>
      <c r="C469" s="31"/>
      <c r="D469" s="4" t="s">
        <v>574</v>
      </c>
      <c r="E469" s="1" t="s">
        <v>0</v>
      </c>
      <c r="F469" s="293">
        <v>3538907</v>
      </c>
      <c r="G469" s="17">
        <v>819.43</v>
      </c>
      <c r="H469" s="108" t="s">
        <v>137</v>
      </c>
      <c r="I469" s="151"/>
      <c r="J469" s="151">
        <v>97</v>
      </c>
      <c r="K469" s="151">
        <v>38.799999999999997</v>
      </c>
      <c r="L469" s="151">
        <v>31.040063435424727</v>
      </c>
      <c r="M469" s="108">
        <v>4.37</v>
      </c>
      <c r="N469" s="222">
        <v>0</v>
      </c>
      <c r="O469" s="72">
        <v>0</v>
      </c>
      <c r="P469" s="6" t="s">
        <v>872</v>
      </c>
      <c r="Q469" s="6" t="s">
        <v>872</v>
      </c>
      <c r="R469" s="102" t="s">
        <v>97</v>
      </c>
      <c r="S469" s="197">
        <f>PRESSÃO!N469</f>
        <v>0.25747920000000002</v>
      </c>
      <c r="T469" s="197">
        <f>PRESSÃO!O469</f>
        <v>1.0973400000000001E-2</v>
      </c>
      <c r="U469" s="101">
        <v>1</v>
      </c>
      <c r="V469" s="263"/>
      <c r="W469" s="78" t="s">
        <v>872</v>
      </c>
    </row>
    <row r="470" spans="1:23" ht="15" customHeight="1" x14ac:dyDescent="0.2">
      <c r="A470" s="277">
        <v>15</v>
      </c>
      <c r="B470" s="279">
        <v>30</v>
      </c>
      <c r="C470" s="31"/>
      <c r="D470" s="4" t="s">
        <v>575</v>
      </c>
      <c r="E470" s="1" t="s">
        <v>17</v>
      </c>
      <c r="F470" s="293">
        <v>3539004</v>
      </c>
      <c r="G470" s="17">
        <v>215.79</v>
      </c>
      <c r="H470" s="108" t="s">
        <v>137</v>
      </c>
      <c r="I470" s="151"/>
      <c r="J470" s="151">
        <v>100</v>
      </c>
      <c r="K470" s="151">
        <v>100</v>
      </c>
      <c r="L470" s="151">
        <v>71</v>
      </c>
      <c r="M470" s="108">
        <v>8.1199999999999992</v>
      </c>
      <c r="N470" s="222">
        <v>0</v>
      </c>
      <c r="O470" s="72">
        <v>0</v>
      </c>
      <c r="P470" s="6" t="s">
        <v>872</v>
      </c>
      <c r="Q470" s="6" t="s">
        <v>872</v>
      </c>
      <c r="R470" s="102" t="s">
        <v>97</v>
      </c>
      <c r="S470" s="197">
        <f>PRESSÃO!N470</f>
        <v>0.31482479999999996</v>
      </c>
      <c r="T470" s="197">
        <f>PRESSÃO!O470</f>
        <v>0.16791029999999996</v>
      </c>
      <c r="U470" s="101">
        <v>3</v>
      </c>
      <c r="V470" s="263"/>
      <c r="W470" s="78" t="s">
        <v>872</v>
      </c>
    </row>
    <row r="471" spans="1:23" ht="15" customHeight="1" x14ac:dyDescent="0.2">
      <c r="A471" s="277">
        <v>6</v>
      </c>
      <c r="B471" s="279">
        <v>30</v>
      </c>
      <c r="C471" s="31"/>
      <c r="D471" s="4" t="s">
        <v>576</v>
      </c>
      <c r="E471" s="1" t="s">
        <v>16</v>
      </c>
      <c r="F471" s="293">
        <v>3539103</v>
      </c>
      <c r="G471" s="17">
        <v>108.26</v>
      </c>
      <c r="H471" s="108" t="s">
        <v>137</v>
      </c>
      <c r="I471" s="151"/>
      <c r="J471" s="151">
        <v>45.121039618193322</v>
      </c>
      <c r="K471" s="151">
        <v>20.755678224368928</v>
      </c>
      <c r="L471" s="151">
        <v>19.92544319952664</v>
      </c>
      <c r="M471" s="108">
        <v>2.66</v>
      </c>
      <c r="N471" s="222">
        <v>0</v>
      </c>
      <c r="O471" s="72">
        <v>0</v>
      </c>
      <c r="P471" s="6" t="s">
        <v>872</v>
      </c>
      <c r="Q471" s="6" t="s">
        <v>872</v>
      </c>
      <c r="R471" s="102" t="s">
        <v>97</v>
      </c>
      <c r="S471" s="197">
        <f>PRESSÃO!N471</f>
        <v>1.5705800000000002E-2</v>
      </c>
      <c r="T471" s="197">
        <f>PRESSÃO!O471</f>
        <v>5.2372700000000001E-2</v>
      </c>
      <c r="U471" s="101">
        <v>8</v>
      </c>
      <c r="V471" s="263"/>
      <c r="W471" s="78" t="s">
        <v>872</v>
      </c>
    </row>
    <row r="472" spans="1:23" ht="15" customHeight="1" x14ac:dyDescent="0.2">
      <c r="A472" s="277">
        <v>22</v>
      </c>
      <c r="B472" s="279">
        <v>30</v>
      </c>
      <c r="C472" s="31"/>
      <c r="D472" s="4" t="s">
        <v>577</v>
      </c>
      <c r="E472" s="1" t="s">
        <v>5</v>
      </c>
      <c r="F472" s="293">
        <v>3539202</v>
      </c>
      <c r="G472" s="17">
        <v>480.8</v>
      </c>
      <c r="H472" s="108" t="s">
        <v>137</v>
      </c>
      <c r="I472" s="151"/>
      <c r="J472" s="151">
        <v>91.645275148403655</v>
      </c>
      <c r="K472" s="151">
        <v>91.645275148403655</v>
      </c>
      <c r="L472" s="151">
        <v>73.316129419760443</v>
      </c>
      <c r="M472" s="108">
        <v>8.14</v>
      </c>
      <c r="N472" s="222">
        <v>0</v>
      </c>
      <c r="O472" s="72">
        <v>1</v>
      </c>
      <c r="P472" s="6" t="s">
        <v>872</v>
      </c>
      <c r="Q472" s="6" t="s">
        <v>872</v>
      </c>
      <c r="R472" s="102" t="s">
        <v>97</v>
      </c>
      <c r="S472" s="197">
        <f>PRESSÃO!N472</f>
        <v>1.9950000000000002E-3</v>
      </c>
      <c r="T472" s="197">
        <f>PRESSÃO!O472</f>
        <v>8.7519399999999997E-2</v>
      </c>
      <c r="U472" s="101">
        <v>12</v>
      </c>
      <c r="V472" s="263"/>
      <c r="W472" s="78" t="s">
        <v>872</v>
      </c>
    </row>
    <row r="473" spans="1:23" ht="15" customHeight="1" x14ac:dyDescent="0.2">
      <c r="A473" s="277">
        <v>9</v>
      </c>
      <c r="B473" s="279">
        <v>30</v>
      </c>
      <c r="C473" s="31"/>
      <c r="D473" s="4" t="s">
        <v>578</v>
      </c>
      <c r="E473" s="1" t="s">
        <v>18</v>
      </c>
      <c r="F473" s="293">
        <v>3539301</v>
      </c>
      <c r="G473" s="17">
        <v>726.94</v>
      </c>
      <c r="H473" s="108" t="s">
        <v>137</v>
      </c>
      <c r="I473" s="151"/>
      <c r="J473" s="151">
        <v>100</v>
      </c>
      <c r="K473" s="151">
        <v>100</v>
      </c>
      <c r="L473" s="151">
        <v>88.700021816595154</v>
      </c>
      <c r="M473" s="108">
        <v>10</v>
      </c>
      <c r="N473" s="222">
        <v>0</v>
      </c>
      <c r="O473" s="72">
        <v>0</v>
      </c>
      <c r="P473" s="6" t="s">
        <v>872</v>
      </c>
      <c r="Q473" s="6" t="s">
        <v>872</v>
      </c>
      <c r="R473" s="102" t="s">
        <v>97</v>
      </c>
      <c r="S473" s="197">
        <f>PRESSÃO!N473</f>
        <v>1.7085799000000008</v>
      </c>
      <c r="T473" s="197">
        <f>PRESSÃO!O473</f>
        <v>7.7303199999999975E-2</v>
      </c>
      <c r="U473" s="101">
        <v>38</v>
      </c>
      <c r="V473" s="263"/>
      <c r="W473" s="78" t="s">
        <v>872</v>
      </c>
    </row>
    <row r="474" spans="1:23" ht="15" customHeight="1" x14ac:dyDescent="0.2">
      <c r="A474" s="277">
        <v>16</v>
      </c>
      <c r="B474" s="279">
        <v>30</v>
      </c>
      <c r="C474" s="31"/>
      <c r="D474" s="4" t="s">
        <v>579</v>
      </c>
      <c r="E474" s="1" t="s">
        <v>0</v>
      </c>
      <c r="F474" s="293">
        <v>3539400</v>
      </c>
      <c r="G474" s="17">
        <v>397.21</v>
      </c>
      <c r="H474" s="108" t="s">
        <v>137</v>
      </c>
      <c r="I474" s="151"/>
      <c r="J474" s="151">
        <v>90.742587723275008</v>
      </c>
      <c r="K474" s="151">
        <v>90.742587723275008</v>
      </c>
      <c r="L474" s="151">
        <v>78.038449366264501</v>
      </c>
      <c r="M474" s="108">
        <v>8.23</v>
      </c>
      <c r="N474" s="222">
        <v>0</v>
      </c>
      <c r="O474" s="72">
        <v>0</v>
      </c>
      <c r="P474" s="6" t="s">
        <v>872</v>
      </c>
      <c r="Q474" s="6" t="s">
        <v>872</v>
      </c>
      <c r="R474" s="102" t="s">
        <v>97</v>
      </c>
      <c r="S474" s="197">
        <f>PRESSÃO!N474</f>
        <v>3.5384899999999997E-2</v>
      </c>
      <c r="T474" s="197">
        <f>PRESSÃO!O474</f>
        <v>2.4574700000000001E-2</v>
      </c>
      <c r="U474" s="101">
        <v>6</v>
      </c>
      <c r="V474" s="263"/>
      <c r="W474" s="78" t="s">
        <v>872</v>
      </c>
    </row>
    <row r="475" spans="1:23" ht="15" customHeight="1" x14ac:dyDescent="0.2">
      <c r="A475" s="277">
        <v>9</v>
      </c>
      <c r="B475" s="279">
        <v>30</v>
      </c>
      <c r="C475" s="31"/>
      <c r="D475" s="4" t="s">
        <v>580</v>
      </c>
      <c r="E475" s="1" t="s">
        <v>18</v>
      </c>
      <c r="F475" s="293">
        <v>3539509</v>
      </c>
      <c r="G475" s="17">
        <v>429.58</v>
      </c>
      <c r="H475" s="108" t="s">
        <v>137</v>
      </c>
      <c r="I475" s="151"/>
      <c r="J475" s="151">
        <v>100</v>
      </c>
      <c r="K475" s="151">
        <v>9.66</v>
      </c>
      <c r="L475" s="151">
        <v>6.6653682222821544</v>
      </c>
      <c r="M475" s="108">
        <v>2.38</v>
      </c>
      <c r="N475" s="222">
        <v>1</v>
      </c>
      <c r="O475" s="72">
        <v>0</v>
      </c>
      <c r="P475" s="6" t="s">
        <v>872</v>
      </c>
      <c r="Q475" s="6" t="s">
        <v>872</v>
      </c>
      <c r="R475" s="102" t="s">
        <v>97</v>
      </c>
      <c r="S475" s="197">
        <f>PRESSÃO!N475</f>
        <v>0.31398829999999989</v>
      </c>
      <c r="T475" s="197">
        <f>PRESSÃO!O475</f>
        <v>0.1362438</v>
      </c>
      <c r="U475" s="101">
        <v>8</v>
      </c>
      <c r="V475" s="263"/>
      <c r="W475" s="78" t="s">
        <v>872</v>
      </c>
    </row>
    <row r="476" spans="1:23" ht="15" customHeight="1" x14ac:dyDescent="0.2">
      <c r="A476" s="277">
        <v>19</v>
      </c>
      <c r="B476" s="279">
        <v>30</v>
      </c>
      <c r="C476" s="31"/>
      <c r="D476" s="4" t="s">
        <v>581</v>
      </c>
      <c r="E476" s="1" t="s">
        <v>2</v>
      </c>
      <c r="F476" s="293">
        <v>3539608</v>
      </c>
      <c r="G476" s="17">
        <v>289.54000000000002</v>
      </c>
      <c r="H476" s="108" t="s">
        <v>137</v>
      </c>
      <c r="I476" s="151"/>
      <c r="J476" s="151">
        <v>92.987012987012989</v>
      </c>
      <c r="K476" s="151">
        <v>92.987012987013003</v>
      </c>
      <c r="L476" s="151">
        <v>73.458952366600954</v>
      </c>
      <c r="M476" s="108">
        <v>7.87</v>
      </c>
      <c r="N476" s="222">
        <v>0</v>
      </c>
      <c r="O476" s="72">
        <v>0</v>
      </c>
      <c r="P476" s="6" t="s">
        <v>872</v>
      </c>
      <c r="Q476" s="6" t="s">
        <v>872</v>
      </c>
      <c r="R476" s="102" t="s">
        <v>97</v>
      </c>
      <c r="S476" s="197">
        <f>PRESSÃO!N476</f>
        <v>0.25965279999999996</v>
      </c>
      <c r="T476" s="197">
        <f>PRESSÃO!O476</f>
        <v>2.2051800000000007E-2</v>
      </c>
      <c r="U476" s="101">
        <v>6</v>
      </c>
      <c r="V476" s="263"/>
      <c r="W476" s="78" t="s">
        <v>872</v>
      </c>
    </row>
    <row r="477" spans="1:23" ht="15" customHeight="1" x14ac:dyDescent="0.2">
      <c r="A477" s="277">
        <v>17</v>
      </c>
      <c r="B477" s="279">
        <v>30</v>
      </c>
      <c r="C477" s="31"/>
      <c r="D477" s="4" t="s">
        <v>582</v>
      </c>
      <c r="E477" s="1" t="s">
        <v>7</v>
      </c>
      <c r="F477" s="293">
        <v>3539707</v>
      </c>
      <c r="G477" s="17">
        <v>327.83</v>
      </c>
      <c r="H477" s="108" t="s">
        <v>137</v>
      </c>
      <c r="I477" s="151"/>
      <c r="J477" s="151">
        <v>92.838780756518545</v>
      </c>
      <c r="K477" s="151">
        <v>92.838780756518545</v>
      </c>
      <c r="L477" s="151">
        <v>74.269973417068996</v>
      </c>
      <c r="M477" s="108">
        <v>8.2200000000000006</v>
      </c>
      <c r="N477" s="222">
        <v>0</v>
      </c>
      <c r="O477" s="72">
        <v>0</v>
      </c>
      <c r="P477" s="6" t="s">
        <v>872</v>
      </c>
      <c r="Q477" s="6" t="s">
        <v>872</v>
      </c>
      <c r="R477" s="102" t="s">
        <v>97</v>
      </c>
      <c r="S477" s="197">
        <f>PRESSÃO!N477</f>
        <v>0.16539800000000002</v>
      </c>
      <c r="T477" s="197">
        <f>PRESSÃO!O477</f>
        <v>8.5982999999999997E-3</v>
      </c>
      <c r="U477" s="101">
        <v>1</v>
      </c>
      <c r="V477" s="263"/>
      <c r="W477" s="78" t="s">
        <v>872</v>
      </c>
    </row>
    <row r="478" spans="1:23" ht="15" customHeight="1" x14ac:dyDescent="0.2">
      <c r="A478" s="277">
        <v>6</v>
      </c>
      <c r="B478" s="279">
        <v>30</v>
      </c>
      <c r="C478" s="31"/>
      <c r="D478" s="4" t="s">
        <v>583</v>
      </c>
      <c r="E478" s="1" t="s">
        <v>16</v>
      </c>
      <c r="F478" s="293">
        <v>3539806</v>
      </c>
      <c r="G478" s="17">
        <v>17.18</v>
      </c>
      <c r="H478" s="108" t="s">
        <v>137</v>
      </c>
      <c r="I478" s="151"/>
      <c r="J478" s="151">
        <v>95.417634996582365</v>
      </c>
      <c r="K478" s="151">
        <v>88.738400546821623</v>
      </c>
      <c r="L478" s="151">
        <v>76.3149653869921</v>
      </c>
      <c r="M478" s="108">
        <v>7.99</v>
      </c>
      <c r="N478" s="222">
        <v>1</v>
      </c>
      <c r="O478" s="72">
        <v>0</v>
      </c>
      <c r="P478" s="6" t="s">
        <v>872</v>
      </c>
      <c r="Q478" s="6" t="s">
        <v>872</v>
      </c>
      <c r="R478" s="102" t="s">
        <v>97</v>
      </c>
      <c r="S478" s="197">
        <f>PRESSÃO!N478</f>
        <v>1.5056599999999998E-2</v>
      </c>
      <c r="T478" s="197">
        <f>PRESSÃO!O478</f>
        <v>4.0150999999999997E-3</v>
      </c>
      <c r="U478" s="101">
        <v>27</v>
      </c>
      <c r="V478" s="263"/>
      <c r="W478" s="78" t="s">
        <v>872</v>
      </c>
    </row>
    <row r="479" spans="1:23" ht="15" customHeight="1" x14ac:dyDescent="0.2">
      <c r="A479" s="277">
        <v>19</v>
      </c>
      <c r="B479" s="279">
        <v>30</v>
      </c>
      <c r="C479" s="31"/>
      <c r="D479" s="4" t="s">
        <v>584</v>
      </c>
      <c r="E479" s="1" t="s">
        <v>2</v>
      </c>
      <c r="F479" s="293">
        <v>3539905</v>
      </c>
      <c r="G479" s="17">
        <v>134.77000000000001</v>
      </c>
      <c r="H479" s="108" t="s">
        <v>137</v>
      </c>
      <c r="I479" s="151"/>
      <c r="J479" s="151">
        <v>98.582709050415062</v>
      </c>
      <c r="K479" s="151">
        <v>98.582709050415062</v>
      </c>
      <c r="L479" s="151">
        <v>78.865313595001652</v>
      </c>
      <c r="M479" s="108">
        <v>8.61</v>
      </c>
      <c r="N479" s="222">
        <v>0</v>
      </c>
      <c r="O479" s="72">
        <v>0</v>
      </c>
      <c r="P479" s="6" t="s">
        <v>872</v>
      </c>
      <c r="Q479" s="6" t="s">
        <v>872</v>
      </c>
      <c r="R479" s="102" t="s">
        <v>97</v>
      </c>
      <c r="S479" s="197">
        <f>PRESSÃO!N479</f>
        <v>0</v>
      </c>
      <c r="T479" s="197">
        <f>PRESSÃO!O479</f>
        <v>1.6905400000000004E-2</v>
      </c>
      <c r="U479" s="101">
        <v>2</v>
      </c>
      <c r="V479" s="263"/>
      <c r="W479" s="78" t="s">
        <v>872</v>
      </c>
    </row>
    <row r="480" spans="1:23" ht="15" customHeight="1" x14ac:dyDescent="0.2">
      <c r="A480" s="277">
        <v>20</v>
      </c>
      <c r="B480" s="279">
        <v>30</v>
      </c>
      <c r="C480" s="31"/>
      <c r="D480" s="4" t="s">
        <v>585</v>
      </c>
      <c r="E480" s="1" t="s">
        <v>3</v>
      </c>
      <c r="F480" s="293">
        <v>3540002</v>
      </c>
      <c r="G480" s="17">
        <v>786.41</v>
      </c>
      <c r="H480" s="108" t="s">
        <v>137</v>
      </c>
      <c r="I480" s="151"/>
      <c r="J480" s="151">
        <v>95</v>
      </c>
      <c r="K480" s="151">
        <v>95</v>
      </c>
      <c r="L480" s="151">
        <v>76.759724372097665</v>
      </c>
      <c r="M480" s="108">
        <v>7.91</v>
      </c>
      <c r="N480" s="222">
        <v>0</v>
      </c>
      <c r="O480" s="72">
        <v>0</v>
      </c>
      <c r="P480" s="6" t="s">
        <v>872</v>
      </c>
      <c r="Q480" s="6" t="s">
        <v>872</v>
      </c>
      <c r="R480" s="102" t="s">
        <v>97</v>
      </c>
      <c r="S480" s="197">
        <f>PRESSÃO!N480</f>
        <v>0</v>
      </c>
      <c r="T480" s="197">
        <f>PRESSÃO!O480</f>
        <v>7.3669000000000009E-3</v>
      </c>
      <c r="U480" s="101">
        <v>8</v>
      </c>
      <c r="V480" s="263"/>
      <c r="W480" s="78" t="s">
        <v>872</v>
      </c>
    </row>
    <row r="481" spans="1:23" ht="15" customHeight="1" x14ac:dyDescent="0.2">
      <c r="A481" s="277">
        <v>16</v>
      </c>
      <c r="B481" s="279">
        <v>30</v>
      </c>
      <c r="C481" s="31"/>
      <c r="D481" s="4" t="s">
        <v>586</v>
      </c>
      <c r="E481" s="1" t="s">
        <v>0</v>
      </c>
      <c r="F481" s="293">
        <v>3540101</v>
      </c>
      <c r="G481" s="17">
        <v>183.38</v>
      </c>
      <c r="H481" s="108" t="s">
        <v>137</v>
      </c>
      <c r="I481" s="151"/>
      <c r="J481" s="151">
        <v>98.257601639904337</v>
      </c>
      <c r="K481" s="151">
        <v>98.257601639904351</v>
      </c>
      <c r="L481" s="151">
        <v>88.431307361975186</v>
      </c>
      <c r="M481" s="108">
        <v>9.67</v>
      </c>
      <c r="N481" s="222">
        <v>0</v>
      </c>
      <c r="O481" s="72">
        <v>0</v>
      </c>
      <c r="P481" s="6" t="s">
        <v>872</v>
      </c>
      <c r="Q481" s="6" t="s">
        <v>872</v>
      </c>
      <c r="R481" s="102" t="s">
        <v>97</v>
      </c>
      <c r="S481" s="197">
        <f>PRESSÃO!N481</f>
        <v>2.1533199999999999E-2</v>
      </c>
      <c r="T481" s="197">
        <f>PRESSÃO!O481</f>
        <v>1.22945E-2</v>
      </c>
      <c r="U481" s="101">
        <v>2</v>
      </c>
      <c r="V481" s="263"/>
      <c r="W481" s="78" t="s">
        <v>872</v>
      </c>
    </row>
    <row r="482" spans="1:23" ht="15" customHeight="1" x14ac:dyDescent="0.2">
      <c r="A482" s="277">
        <v>9</v>
      </c>
      <c r="B482" s="279">
        <v>30</v>
      </c>
      <c r="C482" s="31"/>
      <c r="D482" s="4" t="s">
        <v>587</v>
      </c>
      <c r="E482" s="1" t="s">
        <v>18</v>
      </c>
      <c r="F482" s="293">
        <v>3540200</v>
      </c>
      <c r="G482" s="17">
        <v>355.26</v>
      </c>
      <c r="H482" s="108" t="s">
        <v>137</v>
      </c>
      <c r="I482" s="151"/>
      <c r="J482" s="151">
        <v>100</v>
      </c>
      <c r="K482" s="151">
        <v>0</v>
      </c>
      <c r="L482" s="151">
        <v>0</v>
      </c>
      <c r="M482" s="108">
        <v>1.5</v>
      </c>
      <c r="N482" s="222">
        <v>0</v>
      </c>
      <c r="O482" s="72">
        <v>0</v>
      </c>
      <c r="P482" s="6" t="s">
        <v>872</v>
      </c>
      <c r="Q482" s="6" t="s">
        <v>872</v>
      </c>
      <c r="R482" s="102" t="s">
        <v>97</v>
      </c>
      <c r="S482" s="197">
        <f>PRESSÃO!N482</f>
        <v>5.84707E-2</v>
      </c>
      <c r="T482" s="197">
        <f>PRESSÃO!O482</f>
        <v>6.5161999999999998E-3</v>
      </c>
      <c r="U482" s="101">
        <v>5</v>
      </c>
      <c r="V482" s="263"/>
      <c r="W482" s="78" t="s">
        <v>872</v>
      </c>
    </row>
    <row r="483" spans="1:23" ht="15" customHeight="1" x14ac:dyDescent="0.2">
      <c r="A483" s="277">
        <v>18</v>
      </c>
      <c r="B483" s="279">
        <v>30</v>
      </c>
      <c r="C483" s="31"/>
      <c r="D483" s="4" t="s">
        <v>588</v>
      </c>
      <c r="E483" s="1" t="s">
        <v>1</v>
      </c>
      <c r="F483" s="293">
        <v>3540259</v>
      </c>
      <c r="G483" s="17">
        <v>210.26</v>
      </c>
      <c r="H483" s="108" t="s">
        <v>137</v>
      </c>
      <c r="I483" s="151"/>
      <c r="J483" s="151">
        <v>87.246690083761152</v>
      </c>
      <c r="K483" s="151">
        <v>87.246690083761152</v>
      </c>
      <c r="L483" s="151">
        <v>75.905371106641368</v>
      </c>
      <c r="M483" s="108">
        <v>8.24</v>
      </c>
      <c r="N483" s="222">
        <v>0</v>
      </c>
      <c r="O483" s="72">
        <v>0</v>
      </c>
      <c r="P483" s="6" t="s">
        <v>872</v>
      </c>
      <c r="Q483" s="6" t="s">
        <v>872</v>
      </c>
      <c r="R483" s="102" t="s">
        <v>97</v>
      </c>
      <c r="S483" s="197">
        <f>PRESSÃO!N483</f>
        <v>0.28902720000000004</v>
      </c>
      <c r="T483" s="197">
        <f>PRESSÃO!O483</f>
        <v>7.3471999999999999E-3</v>
      </c>
      <c r="U483" s="101">
        <v>1</v>
      </c>
      <c r="V483" s="263"/>
      <c r="W483" s="78" t="s">
        <v>872</v>
      </c>
    </row>
    <row r="484" spans="1:23" ht="15" customHeight="1" x14ac:dyDescent="0.2">
      <c r="A484" s="277">
        <v>15</v>
      </c>
      <c r="B484" s="279">
        <v>30</v>
      </c>
      <c r="C484" s="31"/>
      <c r="D484" s="4" t="s">
        <v>589</v>
      </c>
      <c r="E484" s="1" t="s">
        <v>17</v>
      </c>
      <c r="F484" s="293">
        <v>3540309</v>
      </c>
      <c r="G484" s="17">
        <v>217.13</v>
      </c>
      <c r="H484" s="108" t="s">
        <v>137</v>
      </c>
      <c r="I484" s="151"/>
      <c r="J484" s="151">
        <v>100</v>
      </c>
      <c r="K484" s="151">
        <v>100</v>
      </c>
      <c r="L484" s="151">
        <v>82</v>
      </c>
      <c r="M484" s="108">
        <v>10</v>
      </c>
      <c r="N484" s="222">
        <v>0</v>
      </c>
      <c r="O484" s="72">
        <v>0</v>
      </c>
      <c r="P484" s="6" t="s">
        <v>872</v>
      </c>
      <c r="Q484" s="6" t="s">
        <v>872</v>
      </c>
      <c r="R484" s="102" t="s">
        <v>97</v>
      </c>
      <c r="S484" s="197">
        <f>PRESSÃO!N484</f>
        <v>4.7410399999999998E-2</v>
      </c>
      <c r="T484" s="197">
        <f>PRESSÃO!O484</f>
        <v>0.10303580000000001</v>
      </c>
      <c r="U484" s="101">
        <v>3</v>
      </c>
      <c r="V484" s="263"/>
      <c r="W484" s="78" t="s">
        <v>872</v>
      </c>
    </row>
    <row r="485" spans="1:23" ht="15" customHeight="1" x14ac:dyDescent="0.2">
      <c r="A485" s="277">
        <v>15</v>
      </c>
      <c r="B485" s="279">
        <v>30</v>
      </c>
      <c r="C485" s="31"/>
      <c r="D485" s="4" t="s">
        <v>590</v>
      </c>
      <c r="E485" s="1" t="s">
        <v>17</v>
      </c>
      <c r="F485" s="293">
        <v>3540408</v>
      </c>
      <c r="G485" s="17">
        <v>315.43</v>
      </c>
      <c r="H485" s="108" t="s">
        <v>137</v>
      </c>
      <c r="I485" s="151"/>
      <c r="J485" s="151">
        <v>100</v>
      </c>
      <c r="K485" s="151">
        <v>100</v>
      </c>
      <c r="L485" s="151">
        <v>80</v>
      </c>
      <c r="M485" s="108">
        <v>10</v>
      </c>
      <c r="N485" s="222">
        <v>0</v>
      </c>
      <c r="O485" s="72">
        <v>0</v>
      </c>
      <c r="P485" s="6" t="s">
        <v>872</v>
      </c>
      <c r="Q485" s="6" t="s">
        <v>872</v>
      </c>
      <c r="R485" s="102" t="s">
        <v>97</v>
      </c>
      <c r="S485" s="197">
        <f>PRESSÃO!N485</f>
        <v>4.4675099999999995E-2</v>
      </c>
      <c r="T485" s="197">
        <f>PRESSÃO!O485</f>
        <v>6.1176000000000008E-3</v>
      </c>
      <c r="U485" s="101">
        <v>0</v>
      </c>
      <c r="V485" s="263"/>
      <c r="W485" s="78" t="s">
        <v>872</v>
      </c>
    </row>
    <row r="486" spans="1:23" ht="15" customHeight="1" x14ac:dyDescent="0.2">
      <c r="A486" s="277">
        <v>10</v>
      </c>
      <c r="B486" s="279">
        <v>30</v>
      </c>
      <c r="C486" s="31"/>
      <c r="D486" s="4" t="s">
        <v>591</v>
      </c>
      <c r="E486" s="1" t="s">
        <v>54</v>
      </c>
      <c r="F486" s="293">
        <v>3540507</v>
      </c>
      <c r="G486" s="17">
        <v>266.57</v>
      </c>
      <c r="H486" s="108" t="s">
        <v>137</v>
      </c>
      <c r="I486" s="151"/>
      <c r="J486" s="151">
        <v>72.333488588728457</v>
      </c>
      <c r="K486" s="151">
        <v>72.333488588728443</v>
      </c>
      <c r="L486" s="151">
        <v>52.802204285764681</v>
      </c>
      <c r="M486" s="108">
        <v>6.22</v>
      </c>
      <c r="N486" s="222">
        <v>0</v>
      </c>
      <c r="O486" s="72">
        <v>0</v>
      </c>
      <c r="P486" s="6" t="s">
        <v>872</v>
      </c>
      <c r="Q486" s="6" t="s">
        <v>872</v>
      </c>
      <c r="R486" s="102" t="s">
        <v>97</v>
      </c>
      <c r="S486" s="197">
        <f>PRESSÃO!N486</f>
        <v>3.1758300000000003E-2</v>
      </c>
      <c r="T486" s="197">
        <f>PRESSÃO!O486</f>
        <v>8.2753999999999987E-3</v>
      </c>
      <c r="U486" s="101">
        <v>9</v>
      </c>
      <c r="V486" s="263"/>
      <c r="W486" s="78" t="s">
        <v>872</v>
      </c>
    </row>
    <row r="487" spans="1:23" ht="15" customHeight="1" x14ac:dyDescent="0.2">
      <c r="A487" s="277">
        <v>10</v>
      </c>
      <c r="B487" s="279">
        <v>30</v>
      </c>
      <c r="C487" s="31"/>
      <c r="D487" s="4" t="s">
        <v>592</v>
      </c>
      <c r="E487" s="1" t="s">
        <v>54</v>
      </c>
      <c r="F487" s="293">
        <v>3540606</v>
      </c>
      <c r="G487" s="17">
        <v>556.55999999999995</v>
      </c>
      <c r="H487" s="108" t="s">
        <v>137</v>
      </c>
      <c r="I487" s="151"/>
      <c r="J487" s="151">
        <v>99</v>
      </c>
      <c r="K487" s="151">
        <v>99</v>
      </c>
      <c r="L487" s="151">
        <v>84.40530380698516</v>
      </c>
      <c r="M487" s="108">
        <v>9.98</v>
      </c>
      <c r="N487" s="222">
        <v>0</v>
      </c>
      <c r="O487" s="72">
        <v>1</v>
      </c>
      <c r="P487" s="6" t="s">
        <v>872</v>
      </c>
      <c r="Q487" s="6" t="s">
        <v>872</v>
      </c>
      <c r="R487" s="102" t="s">
        <v>97</v>
      </c>
      <c r="S487" s="197">
        <f>PRESSÃO!N487</f>
        <v>0.38575929999999997</v>
      </c>
      <c r="T487" s="197">
        <f>PRESSÃO!O487</f>
        <v>0.17293860000000005</v>
      </c>
      <c r="U487" s="101">
        <v>84</v>
      </c>
      <c r="V487" s="263"/>
      <c r="W487" s="78" t="s">
        <v>872</v>
      </c>
    </row>
    <row r="488" spans="1:23" ht="15" customHeight="1" x14ac:dyDescent="0.2">
      <c r="A488" s="277">
        <v>9</v>
      </c>
      <c r="B488" s="279">
        <v>30</v>
      </c>
      <c r="C488" s="31"/>
      <c r="D488" s="4" t="s">
        <v>593</v>
      </c>
      <c r="E488" s="1" t="s">
        <v>18</v>
      </c>
      <c r="F488" s="293">
        <v>3540705</v>
      </c>
      <c r="G488" s="17">
        <v>243.91</v>
      </c>
      <c r="H488" s="108" t="s">
        <v>137</v>
      </c>
      <c r="I488" s="151"/>
      <c r="J488" s="151">
        <v>98</v>
      </c>
      <c r="K488" s="151">
        <v>21.5992</v>
      </c>
      <c r="L488" s="151">
        <v>18.36531472501477</v>
      </c>
      <c r="M488" s="108">
        <v>3.49</v>
      </c>
      <c r="N488" s="222">
        <v>0</v>
      </c>
      <c r="O488" s="72">
        <v>0</v>
      </c>
      <c r="P488" s="6" t="s">
        <v>872</v>
      </c>
      <c r="Q488" s="6" t="s">
        <v>872</v>
      </c>
      <c r="R488" s="102" t="s">
        <v>97</v>
      </c>
      <c r="S488" s="197">
        <f>PRESSÃO!N488</f>
        <v>0.35774709999999998</v>
      </c>
      <c r="T488" s="197">
        <f>PRESSÃO!O488</f>
        <v>1.6571100000000002E-2</v>
      </c>
      <c r="U488" s="101">
        <v>20</v>
      </c>
      <c r="V488" s="263"/>
      <c r="W488" s="78" t="s">
        <v>872</v>
      </c>
    </row>
    <row r="489" spans="1:23" ht="15" customHeight="1" x14ac:dyDescent="0.2">
      <c r="A489" s="277">
        <v>2</v>
      </c>
      <c r="B489" s="279">
        <v>30</v>
      </c>
      <c r="C489" s="31"/>
      <c r="D489" s="4" t="s">
        <v>594</v>
      </c>
      <c r="E489" s="1" t="s">
        <v>6</v>
      </c>
      <c r="F489" s="293">
        <v>3540754</v>
      </c>
      <c r="G489" s="17">
        <v>44.65</v>
      </c>
      <c r="H489" s="108" t="s">
        <v>137</v>
      </c>
      <c r="I489" s="151"/>
      <c r="J489" s="151">
        <v>100</v>
      </c>
      <c r="K489" s="151">
        <v>10</v>
      </c>
      <c r="L489" s="151">
        <v>3.1015885806377383</v>
      </c>
      <c r="M489" s="108">
        <v>1.85</v>
      </c>
      <c r="N489" s="222">
        <v>0</v>
      </c>
      <c r="O489" s="72">
        <v>0</v>
      </c>
      <c r="P489" s="6" t="s">
        <v>872</v>
      </c>
      <c r="Q489" s="6" t="s">
        <v>872</v>
      </c>
      <c r="R489" s="102" t="s">
        <v>97</v>
      </c>
      <c r="S489" s="197">
        <f>PRESSÃO!N489</f>
        <v>5.5555599999999997E-2</v>
      </c>
      <c r="T489" s="197">
        <f>PRESSÃO!O489</f>
        <v>4.5170000000000002E-2</v>
      </c>
      <c r="U489" s="101">
        <v>1</v>
      </c>
      <c r="V489" s="263"/>
      <c r="W489" s="78" t="s">
        <v>872</v>
      </c>
    </row>
    <row r="490" spans="1:23" ht="15" customHeight="1" x14ac:dyDescent="0.2">
      <c r="A490" s="277">
        <v>16</v>
      </c>
      <c r="B490" s="279">
        <v>30</v>
      </c>
      <c r="C490" s="31"/>
      <c r="D490" s="4" t="s">
        <v>595</v>
      </c>
      <c r="E490" s="1" t="s">
        <v>0</v>
      </c>
      <c r="F490" s="293">
        <v>3540804</v>
      </c>
      <c r="G490" s="17">
        <v>342.39</v>
      </c>
      <c r="H490" s="108" t="s">
        <v>137</v>
      </c>
      <c r="I490" s="151"/>
      <c r="J490" s="151">
        <v>100</v>
      </c>
      <c r="K490" s="151">
        <v>100</v>
      </c>
      <c r="L490" s="151">
        <v>83</v>
      </c>
      <c r="M490" s="108">
        <v>10</v>
      </c>
      <c r="N490" s="222">
        <v>1</v>
      </c>
      <c r="O490" s="72">
        <v>0</v>
      </c>
      <c r="P490" s="6" t="s">
        <v>872</v>
      </c>
      <c r="Q490" s="6" t="s">
        <v>872</v>
      </c>
      <c r="R490" s="102" t="s">
        <v>97</v>
      </c>
      <c r="S490" s="197">
        <f>PRESSÃO!N490</f>
        <v>0.1117142</v>
      </c>
      <c r="T490" s="197">
        <f>PRESSÃO!O490</f>
        <v>0.11033339999999997</v>
      </c>
      <c r="U490" s="101">
        <v>11</v>
      </c>
      <c r="V490" s="263"/>
      <c r="W490" s="78" t="s">
        <v>872</v>
      </c>
    </row>
    <row r="491" spans="1:23" ht="15" customHeight="1" x14ac:dyDescent="0.2">
      <c r="A491" s="277">
        <v>21</v>
      </c>
      <c r="B491" s="279">
        <v>30</v>
      </c>
      <c r="C491" s="31"/>
      <c r="D491" s="4" t="s">
        <v>596</v>
      </c>
      <c r="E491" s="1" t="s">
        <v>4</v>
      </c>
      <c r="F491" s="293">
        <v>3540853</v>
      </c>
      <c r="G491" s="17">
        <v>63.05</v>
      </c>
      <c r="H491" s="108" t="s">
        <v>137</v>
      </c>
      <c r="I491" s="151"/>
      <c r="J491" s="151">
        <v>100</v>
      </c>
      <c r="K491" s="151">
        <v>100</v>
      </c>
      <c r="L491" s="151">
        <v>55</v>
      </c>
      <c r="M491" s="108">
        <v>7.07</v>
      </c>
      <c r="N491" s="222">
        <v>0</v>
      </c>
      <c r="O491" s="72">
        <v>0</v>
      </c>
      <c r="P491" s="6" t="s">
        <v>872</v>
      </c>
      <c r="Q491" s="6" t="s">
        <v>872</v>
      </c>
      <c r="R491" s="102" t="s">
        <v>97</v>
      </c>
      <c r="S491" s="197">
        <f>PRESSÃO!N491</f>
        <v>0</v>
      </c>
      <c r="T491" s="197">
        <f>PRESSÃO!O491</f>
        <v>9.3809999999999998E-4</v>
      </c>
      <c r="U491" s="101">
        <v>1</v>
      </c>
      <c r="V491" s="263"/>
      <c r="W491" s="78" t="s">
        <v>872</v>
      </c>
    </row>
    <row r="492" spans="1:23" ht="15" customHeight="1" x14ac:dyDescent="0.2">
      <c r="A492" s="277">
        <v>9</v>
      </c>
      <c r="B492" s="279">
        <v>30</v>
      </c>
      <c r="C492" s="31"/>
      <c r="D492" s="4" t="s">
        <v>597</v>
      </c>
      <c r="E492" s="1" t="s">
        <v>18</v>
      </c>
      <c r="F492" s="293">
        <v>3540903</v>
      </c>
      <c r="G492" s="17">
        <v>167.2</v>
      </c>
      <c r="H492" s="108" t="s">
        <v>137</v>
      </c>
      <c r="I492" s="151"/>
      <c r="J492" s="151">
        <v>100</v>
      </c>
      <c r="K492" s="151">
        <v>99.999999999999986</v>
      </c>
      <c r="L492" s="151">
        <v>99</v>
      </c>
      <c r="M492" s="108">
        <v>10</v>
      </c>
      <c r="N492" s="222">
        <v>0</v>
      </c>
      <c r="O492" s="72">
        <v>0</v>
      </c>
      <c r="P492" s="6" t="s">
        <v>872</v>
      </c>
      <c r="Q492" s="6" t="s">
        <v>872</v>
      </c>
      <c r="R492" s="102" t="s">
        <v>97</v>
      </c>
      <c r="S492" s="197">
        <f>PRESSÃO!N492</f>
        <v>1.6208800000000002E-2</v>
      </c>
      <c r="T492" s="197">
        <f>PRESSÃO!O492</f>
        <v>0.15351890000000001</v>
      </c>
      <c r="U492" s="101">
        <v>3</v>
      </c>
      <c r="V492" s="263"/>
      <c r="W492" s="78" t="s">
        <v>872</v>
      </c>
    </row>
    <row r="493" spans="1:23" ht="15" customHeight="1" x14ac:dyDescent="0.2">
      <c r="A493" s="277">
        <v>7</v>
      </c>
      <c r="B493" s="279">
        <v>30</v>
      </c>
      <c r="C493" s="31"/>
      <c r="D493" s="4" t="s">
        <v>598</v>
      </c>
      <c r="E493" s="1" t="s">
        <v>14</v>
      </c>
      <c r="F493" s="293">
        <v>3541000</v>
      </c>
      <c r="G493" s="17">
        <v>149.08000000000001</v>
      </c>
      <c r="H493" s="108" t="s">
        <v>137</v>
      </c>
      <c r="I493" s="151"/>
      <c r="J493" s="151">
        <v>70.239117691164637</v>
      </c>
      <c r="K493" s="151">
        <v>0</v>
      </c>
      <c r="L493" s="151">
        <v>0</v>
      </c>
      <c r="M493" s="108">
        <v>1.25</v>
      </c>
      <c r="N493" s="222">
        <v>7</v>
      </c>
      <c r="O493" s="72">
        <v>1</v>
      </c>
      <c r="P493" s="6" t="s">
        <v>872</v>
      </c>
      <c r="Q493" s="6" t="s">
        <v>872</v>
      </c>
      <c r="R493" s="102" t="s">
        <v>97</v>
      </c>
      <c r="S493" s="197">
        <f>PRESSÃO!N493</f>
        <v>1.1483056</v>
      </c>
      <c r="T493" s="197">
        <f>PRESSÃO!O493</f>
        <v>5.1951999999999996E-3</v>
      </c>
      <c r="U493" s="101">
        <v>15</v>
      </c>
      <c r="V493" s="263"/>
      <c r="W493" s="78" t="s">
        <v>872</v>
      </c>
    </row>
    <row r="494" spans="1:23" ht="15" customHeight="1" x14ac:dyDescent="0.2">
      <c r="A494" s="277">
        <v>17</v>
      </c>
      <c r="B494" s="279">
        <v>30</v>
      </c>
      <c r="C494" s="31"/>
      <c r="D494" s="4" t="s">
        <v>599</v>
      </c>
      <c r="E494" s="1" t="s">
        <v>7</v>
      </c>
      <c r="F494" s="293">
        <v>3541059</v>
      </c>
      <c r="G494" s="17">
        <v>179.82</v>
      </c>
      <c r="H494" s="108" t="s">
        <v>137</v>
      </c>
      <c r="I494" s="151"/>
      <c r="J494" s="151">
        <v>97.185644203459859</v>
      </c>
      <c r="K494" s="151">
        <v>97.185644203459859</v>
      </c>
      <c r="L494" s="151">
        <v>80.663147454435148</v>
      </c>
      <c r="M494" s="108">
        <v>9.9600000000000009</v>
      </c>
      <c r="N494" s="222">
        <v>0</v>
      </c>
      <c r="O494" s="72">
        <v>0</v>
      </c>
      <c r="P494" s="6" t="s">
        <v>872</v>
      </c>
      <c r="Q494" s="6" t="s">
        <v>872</v>
      </c>
      <c r="R494" s="102" t="s">
        <v>97</v>
      </c>
      <c r="S494" s="197">
        <f>PRESSÃO!N494</f>
        <v>9.3009300000000003E-2</v>
      </c>
      <c r="T494" s="197">
        <f>PRESSÃO!O494</f>
        <v>1.0940400000000001E-2</v>
      </c>
      <c r="U494" s="101">
        <v>2</v>
      </c>
      <c r="V494" s="263"/>
      <c r="W494" s="78" t="s">
        <v>872</v>
      </c>
    </row>
    <row r="495" spans="1:23" ht="15" customHeight="1" x14ac:dyDescent="0.2">
      <c r="A495" s="277">
        <v>16</v>
      </c>
      <c r="B495" s="279">
        <v>30</v>
      </c>
      <c r="C495" s="31"/>
      <c r="D495" s="4" t="s">
        <v>600</v>
      </c>
      <c r="E495" s="1" t="s">
        <v>0</v>
      </c>
      <c r="F495" s="293">
        <v>3541109</v>
      </c>
      <c r="G495" s="17">
        <v>288.57</v>
      </c>
      <c r="H495" s="108" t="s">
        <v>137</v>
      </c>
      <c r="I495" s="151"/>
      <c r="J495" s="151">
        <v>92.261392949269123</v>
      </c>
      <c r="K495" s="151">
        <v>92.261392949269123</v>
      </c>
      <c r="L495" s="151">
        <v>74.36058556749289</v>
      </c>
      <c r="M495" s="108">
        <v>8.02</v>
      </c>
      <c r="N495" s="222">
        <v>0</v>
      </c>
      <c r="O495" s="72">
        <v>0</v>
      </c>
      <c r="P495" s="6" t="s">
        <v>872</v>
      </c>
      <c r="Q495" s="6" t="s">
        <v>872</v>
      </c>
      <c r="R495" s="102" t="s">
        <v>97</v>
      </c>
      <c r="S495" s="197">
        <f>PRESSÃO!N495</f>
        <v>0.19166689999999997</v>
      </c>
      <c r="T495" s="197">
        <f>PRESSÃO!O495</f>
        <v>1.02083E-2</v>
      </c>
      <c r="U495" s="101">
        <v>0</v>
      </c>
      <c r="V495" s="263"/>
      <c r="W495" s="78" t="s">
        <v>872</v>
      </c>
    </row>
    <row r="496" spans="1:23" ht="15" customHeight="1" x14ac:dyDescent="0.2">
      <c r="A496" s="277">
        <v>22</v>
      </c>
      <c r="B496" s="279">
        <v>30</v>
      </c>
      <c r="C496" s="31"/>
      <c r="D496" s="4" t="s">
        <v>601</v>
      </c>
      <c r="E496" s="1" t="s">
        <v>5</v>
      </c>
      <c r="F496" s="293">
        <v>3541208</v>
      </c>
      <c r="G496" s="17">
        <v>753.74</v>
      </c>
      <c r="H496" s="108" t="s">
        <v>137</v>
      </c>
      <c r="I496" s="151"/>
      <c r="J496" s="151">
        <v>83.425065415501223</v>
      </c>
      <c r="K496" s="151">
        <v>83.425065415501223</v>
      </c>
      <c r="L496" s="151">
        <v>69.243473613949647</v>
      </c>
      <c r="M496" s="108">
        <v>7.75</v>
      </c>
      <c r="N496" s="222">
        <v>0</v>
      </c>
      <c r="O496" s="72">
        <v>0</v>
      </c>
      <c r="P496" s="6" t="s">
        <v>872</v>
      </c>
      <c r="Q496" s="6" t="s">
        <v>872</v>
      </c>
      <c r="R496" s="102" t="s">
        <v>97</v>
      </c>
      <c r="S496" s="197">
        <f>PRESSÃO!N496</f>
        <v>3.5219899999999998E-2</v>
      </c>
      <c r="T496" s="197">
        <f>PRESSÃO!O496</f>
        <v>4.835649999999999E-2</v>
      </c>
      <c r="U496" s="101">
        <v>21</v>
      </c>
      <c r="V496" s="263"/>
      <c r="W496" s="78" t="s">
        <v>872</v>
      </c>
    </row>
    <row r="497" spans="1:23" ht="15" customHeight="1" x14ac:dyDescent="0.2">
      <c r="A497" s="277">
        <v>22</v>
      </c>
      <c r="B497" s="279">
        <v>30</v>
      </c>
      <c r="C497" s="31"/>
      <c r="D497" s="4" t="s">
        <v>602</v>
      </c>
      <c r="E497" s="1" t="s">
        <v>5</v>
      </c>
      <c r="F497" s="293">
        <v>3541307</v>
      </c>
      <c r="G497" s="17">
        <v>1281.78</v>
      </c>
      <c r="H497" s="108" t="s">
        <v>137</v>
      </c>
      <c r="I497" s="151"/>
      <c r="J497" s="151">
        <v>85.713193506460399</v>
      </c>
      <c r="K497" s="151">
        <v>85.713193506460399</v>
      </c>
      <c r="L497" s="151">
        <v>73.713438700654194</v>
      </c>
      <c r="M497" s="108">
        <v>8.08</v>
      </c>
      <c r="N497" s="222">
        <v>0</v>
      </c>
      <c r="O497" s="72">
        <v>0</v>
      </c>
      <c r="P497" s="6" t="s">
        <v>872</v>
      </c>
      <c r="Q497" s="6" t="s">
        <v>872</v>
      </c>
      <c r="R497" s="102" t="s">
        <v>97</v>
      </c>
      <c r="S497" s="197">
        <f>PRESSÃO!N497</f>
        <v>0.14922160000000001</v>
      </c>
      <c r="T497" s="197">
        <f>PRESSÃO!O497</f>
        <v>0.12539259999999999</v>
      </c>
      <c r="U497" s="101">
        <v>0</v>
      </c>
      <c r="V497" s="263"/>
      <c r="W497" s="78" t="s">
        <v>872</v>
      </c>
    </row>
    <row r="498" spans="1:23" ht="15" customHeight="1" x14ac:dyDescent="0.2">
      <c r="A498" s="277">
        <v>22</v>
      </c>
      <c r="B498" s="279">
        <v>30</v>
      </c>
      <c r="C498" s="31"/>
      <c r="D498" s="4" t="s">
        <v>603</v>
      </c>
      <c r="E498" s="1" t="s">
        <v>5</v>
      </c>
      <c r="F498" s="293">
        <v>3541406</v>
      </c>
      <c r="G498" s="17">
        <v>562.11</v>
      </c>
      <c r="H498" s="108" t="s">
        <v>137</v>
      </c>
      <c r="I498" s="151"/>
      <c r="J498" s="151">
        <v>99.771595373147775</v>
      </c>
      <c r="K498" s="151">
        <v>99.771595373147775</v>
      </c>
      <c r="L498" s="151">
        <v>90.203440618032232</v>
      </c>
      <c r="M498" s="108">
        <v>9.6999999999999993</v>
      </c>
      <c r="N498" s="222">
        <v>1</v>
      </c>
      <c r="O498" s="72">
        <v>0</v>
      </c>
      <c r="P498" s="6" t="s">
        <v>872</v>
      </c>
      <c r="Q498" s="6" t="s">
        <v>872</v>
      </c>
      <c r="R498" s="102" t="s">
        <v>97</v>
      </c>
      <c r="S498" s="197">
        <f>PRESSÃO!N498</f>
        <v>0.2399551</v>
      </c>
      <c r="T498" s="197">
        <f>PRESSÃO!O498</f>
        <v>0.11929799999999999</v>
      </c>
      <c r="U498" s="101">
        <v>73</v>
      </c>
      <c r="V498" s="263"/>
      <c r="W498" s="78" t="s">
        <v>872</v>
      </c>
    </row>
    <row r="499" spans="1:23" ht="15" customHeight="1" x14ac:dyDescent="0.2">
      <c r="A499" s="277">
        <v>22</v>
      </c>
      <c r="B499" s="279">
        <v>30</v>
      </c>
      <c r="C499" s="31"/>
      <c r="D499" s="4" t="s">
        <v>604</v>
      </c>
      <c r="E499" s="1" t="s">
        <v>5</v>
      </c>
      <c r="F499" s="293">
        <v>3541505</v>
      </c>
      <c r="G499" s="17">
        <v>755.01</v>
      </c>
      <c r="H499" s="108" t="s">
        <v>137</v>
      </c>
      <c r="I499" s="151"/>
      <c r="J499" s="151">
        <v>98</v>
      </c>
      <c r="K499" s="151">
        <v>39.199999999999996</v>
      </c>
      <c r="L499" s="151">
        <v>33.31993645750596</v>
      </c>
      <c r="M499" s="108">
        <v>4.24</v>
      </c>
      <c r="N499" s="222">
        <v>0</v>
      </c>
      <c r="O499" s="72">
        <v>0</v>
      </c>
      <c r="P499" s="6" t="s">
        <v>872</v>
      </c>
      <c r="Q499" s="6" t="s">
        <v>872</v>
      </c>
      <c r="R499" s="102" t="s">
        <v>97</v>
      </c>
      <c r="S499" s="197">
        <f>PRESSÃO!N499</f>
        <v>0</v>
      </c>
      <c r="T499" s="197">
        <f>PRESSÃO!O499</f>
        <v>2.5957000000000004E-2</v>
      </c>
      <c r="U499" s="101">
        <v>13</v>
      </c>
      <c r="V499" s="263"/>
      <c r="W499" s="78" t="s">
        <v>872</v>
      </c>
    </row>
    <row r="500" spans="1:23" ht="15" customHeight="1" x14ac:dyDescent="0.2">
      <c r="A500" s="277">
        <v>19</v>
      </c>
      <c r="B500" s="279">
        <v>30</v>
      </c>
      <c r="C500" s="31"/>
      <c r="D500" s="4" t="s">
        <v>605</v>
      </c>
      <c r="E500" s="1" t="s">
        <v>2</v>
      </c>
      <c r="F500" s="293">
        <v>3541604</v>
      </c>
      <c r="G500" s="17">
        <v>782.15</v>
      </c>
      <c r="H500" s="108" t="s">
        <v>137</v>
      </c>
      <c r="I500" s="151"/>
      <c r="J500" s="151">
        <v>100</v>
      </c>
      <c r="K500" s="151">
        <v>100</v>
      </c>
      <c r="L500" s="151">
        <v>79</v>
      </c>
      <c r="M500" s="108">
        <v>8.14</v>
      </c>
      <c r="N500" s="222">
        <v>0</v>
      </c>
      <c r="O500" s="72">
        <v>1</v>
      </c>
      <c r="P500" s="6" t="s">
        <v>872</v>
      </c>
      <c r="Q500" s="6" t="s">
        <v>872</v>
      </c>
      <c r="R500" s="102" t="s">
        <v>97</v>
      </c>
      <c r="S500" s="197">
        <f>PRESSÃO!N500</f>
        <v>0.35009259999999998</v>
      </c>
      <c r="T500" s="197">
        <f>PRESSÃO!O500</f>
        <v>0.12162539999999997</v>
      </c>
      <c r="U500" s="101">
        <v>2</v>
      </c>
      <c r="V500" s="263"/>
      <c r="W500" s="78" t="s">
        <v>872</v>
      </c>
    </row>
    <row r="501" spans="1:23" ht="15" customHeight="1" x14ac:dyDescent="0.2">
      <c r="A501" s="277">
        <v>10</v>
      </c>
      <c r="B501" s="279">
        <v>30</v>
      </c>
      <c r="C501" s="31"/>
      <c r="D501" s="4" t="s">
        <v>606</v>
      </c>
      <c r="E501" s="1" t="s">
        <v>54</v>
      </c>
      <c r="F501" s="293">
        <v>3541653</v>
      </c>
      <c r="G501" s="17">
        <v>205.03</v>
      </c>
      <c r="H501" s="108" t="s">
        <v>137</v>
      </c>
      <c r="I501" s="151"/>
      <c r="J501" s="151">
        <v>67.627494456762747</v>
      </c>
      <c r="K501" s="151">
        <v>67.627494456762747</v>
      </c>
      <c r="L501" s="151">
        <v>59.511365424504682</v>
      </c>
      <c r="M501" s="108">
        <v>6.58</v>
      </c>
      <c r="N501" s="222">
        <v>0</v>
      </c>
      <c r="O501" s="72">
        <v>0</v>
      </c>
      <c r="P501" s="6" t="s">
        <v>872</v>
      </c>
      <c r="Q501" s="6" t="s">
        <v>872</v>
      </c>
      <c r="R501" s="102" t="s">
        <v>97</v>
      </c>
      <c r="S501" s="197">
        <f>PRESSÃO!N501</f>
        <v>0.24153549999999996</v>
      </c>
      <c r="T501" s="197">
        <f>PRESSÃO!O501</f>
        <v>7.6639999999999987E-4</v>
      </c>
      <c r="U501" s="101">
        <v>12</v>
      </c>
      <c r="V501" s="263"/>
      <c r="W501" s="78" t="s">
        <v>872</v>
      </c>
    </row>
    <row r="502" spans="1:23" ht="15" customHeight="1" x14ac:dyDescent="0.2">
      <c r="A502" s="277">
        <v>17</v>
      </c>
      <c r="B502" s="279">
        <v>30</v>
      </c>
      <c r="C502" s="31"/>
      <c r="D502" s="4" t="s">
        <v>607</v>
      </c>
      <c r="E502" s="1" t="s">
        <v>7</v>
      </c>
      <c r="F502" s="293">
        <v>3541703</v>
      </c>
      <c r="G502" s="17">
        <v>652.74</v>
      </c>
      <c r="H502" s="108" t="s">
        <v>137</v>
      </c>
      <c r="I502" s="151"/>
      <c r="J502" s="151">
        <v>90.070029113226852</v>
      </c>
      <c r="K502" s="151">
        <v>90.070029113226852</v>
      </c>
      <c r="L502" s="151">
        <v>81.063232696791886</v>
      </c>
      <c r="M502" s="108">
        <v>9.85</v>
      </c>
      <c r="N502" s="222">
        <v>0</v>
      </c>
      <c r="O502" s="72">
        <v>0</v>
      </c>
      <c r="P502" s="6" t="s">
        <v>872</v>
      </c>
      <c r="Q502" s="6" t="s">
        <v>872</v>
      </c>
      <c r="R502" s="102" t="s">
        <v>97</v>
      </c>
      <c r="S502" s="197">
        <f>PRESSÃO!N502</f>
        <v>3.11805E-2</v>
      </c>
      <c r="T502" s="197">
        <f>PRESSÃO!O502</f>
        <v>8.4099999999999998E-5</v>
      </c>
      <c r="U502" s="101">
        <v>0</v>
      </c>
      <c r="V502" s="263"/>
      <c r="W502" s="78" t="s">
        <v>872</v>
      </c>
    </row>
    <row r="503" spans="1:23" ht="15" customHeight="1" x14ac:dyDescent="0.2">
      <c r="A503" s="277">
        <v>20</v>
      </c>
      <c r="B503" s="279">
        <v>30</v>
      </c>
      <c r="C503" s="31"/>
      <c r="D503" s="4" t="s">
        <v>608</v>
      </c>
      <c r="E503" s="1" t="s">
        <v>3</v>
      </c>
      <c r="F503" s="293">
        <v>3541802</v>
      </c>
      <c r="G503" s="17">
        <v>235.5</v>
      </c>
      <c r="H503" s="108" t="s">
        <v>137</v>
      </c>
      <c r="I503" s="151"/>
      <c r="J503" s="151">
        <v>100</v>
      </c>
      <c r="K503" s="151">
        <v>100</v>
      </c>
      <c r="L503" s="151">
        <v>60</v>
      </c>
      <c r="M503" s="108">
        <v>6.9</v>
      </c>
      <c r="N503" s="222">
        <v>0</v>
      </c>
      <c r="O503" s="72">
        <v>0</v>
      </c>
      <c r="P503" s="6" t="s">
        <v>872</v>
      </c>
      <c r="Q503" s="6" t="s">
        <v>872</v>
      </c>
      <c r="R503" s="102" t="s">
        <v>97</v>
      </c>
      <c r="S503" s="197">
        <f>PRESSÃO!N503</f>
        <v>0.1666667</v>
      </c>
      <c r="T503" s="197">
        <f>PRESSÃO!O503</f>
        <v>9.1505000000000006E-3</v>
      </c>
      <c r="U503" s="101">
        <v>2</v>
      </c>
      <c r="V503" s="263"/>
      <c r="W503" s="78" t="s">
        <v>872</v>
      </c>
    </row>
    <row r="504" spans="1:23" ht="15" customHeight="1" x14ac:dyDescent="0.2">
      <c r="A504" s="277">
        <v>2</v>
      </c>
      <c r="B504" s="279">
        <v>30</v>
      </c>
      <c r="C504" s="31"/>
      <c r="D504" s="4" t="s">
        <v>609</v>
      </c>
      <c r="E504" s="1" t="s">
        <v>6</v>
      </c>
      <c r="F504" s="293">
        <v>3541901</v>
      </c>
      <c r="G504" s="17">
        <v>249.41</v>
      </c>
      <c r="H504" s="108" t="s">
        <v>137</v>
      </c>
      <c r="I504" s="151"/>
      <c r="J504" s="151">
        <v>64.599275070479251</v>
      </c>
      <c r="K504" s="151">
        <v>22.609746274667739</v>
      </c>
      <c r="L504" s="151">
        <v>22.609746274667728</v>
      </c>
      <c r="M504" s="108">
        <v>1.49</v>
      </c>
      <c r="N504" s="222">
        <v>0</v>
      </c>
      <c r="O504" s="72">
        <v>0</v>
      </c>
      <c r="P504" s="6" t="s">
        <v>872</v>
      </c>
      <c r="Q504" s="6" t="s">
        <v>872</v>
      </c>
      <c r="R504" s="102" t="s">
        <v>97</v>
      </c>
      <c r="S504" s="197">
        <f>PRESSÃO!N504</f>
        <v>3.4755500000000002E-2</v>
      </c>
      <c r="T504" s="197">
        <f>PRESSÃO!O504</f>
        <v>2.4825999999999997E-3</v>
      </c>
      <c r="U504" s="101">
        <v>11</v>
      </c>
      <c r="V504" s="263"/>
      <c r="W504" s="78" t="s">
        <v>872</v>
      </c>
    </row>
    <row r="505" spans="1:23" ht="15" customHeight="1" x14ac:dyDescent="0.2">
      <c r="A505" s="277">
        <v>20</v>
      </c>
      <c r="B505" s="279">
        <v>30</v>
      </c>
      <c r="C505" s="31"/>
      <c r="D505" s="4" t="s">
        <v>610</v>
      </c>
      <c r="E505" s="1" t="s">
        <v>3</v>
      </c>
      <c r="F505" s="293">
        <v>3542008</v>
      </c>
      <c r="G505" s="17">
        <v>319.76</v>
      </c>
      <c r="H505" s="108" t="s">
        <v>137</v>
      </c>
      <c r="I505" s="151"/>
      <c r="J505" s="151">
        <v>99.343015214384508</v>
      </c>
      <c r="K505" s="151">
        <v>99.343015214384508</v>
      </c>
      <c r="L505" s="151">
        <v>77.487630080388215</v>
      </c>
      <c r="M505" s="108">
        <v>8.0299999999999994</v>
      </c>
      <c r="N505" s="222">
        <v>0</v>
      </c>
      <c r="O505" s="72">
        <v>0</v>
      </c>
      <c r="P505" s="6" t="s">
        <v>872</v>
      </c>
      <c r="Q505" s="6" t="s">
        <v>872</v>
      </c>
      <c r="R505" s="102" t="s">
        <v>97</v>
      </c>
      <c r="S505" s="197">
        <f>PRESSÃO!N505</f>
        <v>0</v>
      </c>
      <c r="T505" s="197">
        <f>PRESSÃO!O505</f>
        <v>1.7254099999999998E-2</v>
      </c>
      <c r="U505" s="101">
        <v>0</v>
      </c>
      <c r="V505" s="263"/>
      <c r="W505" s="78" t="s">
        <v>872</v>
      </c>
    </row>
    <row r="506" spans="1:23" ht="15" customHeight="1" x14ac:dyDescent="0.2">
      <c r="A506" s="277">
        <v>5</v>
      </c>
      <c r="B506" s="279">
        <v>30</v>
      </c>
      <c r="C506" s="31"/>
      <c r="D506" s="4" t="s">
        <v>611</v>
      </c>
      <c r="E506" s="1" t="s">
        <v>9</v>
      </c>
      <c r="F506" s="293">
        <v>3542107</v>
      </c>
      <c r="G506" s="17">
        <v>132.47</v>
      </c>
      <c r="H506" s="108" t="s">
        <v>137</v>
      </c>
      <c r="I506" s="151"/>
      <c r="J506" s="151">
        <v>100</v>
      </c>
      <c r="K506" s="151">
        <v>0</v>
      </c>
      <c r="L506" s="151">
        <v>0</v>
      </c>
      <c r="M506" s="108">
        <v>1.5</v>
      </c>
      <c r="N506" s="222">
        <v>2</v>
      </c>
      <c r="O506" s="72">
        <v>0</v>
      </c>
      <c r="P506" s="6" t="s">
        <v>872</v>
      </c>
      <c r="Q506" s="6" t="s">
        <v>872</v>
      </c>
      <c r="R506" s="102" t="s">
        <v>97</v>
      </c>
      <c r="S506" s="197">
        <f>PRESSÃO!N506</f>
        <v>0.54410740000000002</v>
      </c>
      <c r="T506" s="197">
        <f>PRESSÃO!O506</f>
        <v>2.9995299999999999E-2</v>
      </c>
      <c r="U506" s="101">
        <v>3</v>
      </c>
      <c r="V506" s="263"/>
      <c r="W506" s="78" t="s">
        <v>872</v>
      </c>
    </row>
    <row r="507" spans="1:23" ht="15" customHeight="1" x14ac:dyDescent="0.2">
      <c r="A507" s="277">
        <v>17</v>
      </c>
      <c r="B507" s="279">
        <v>30</v>
      </c>
      <c r="C507" s="31"/>
      <c r="D507" s="4" t="s">
        <v>612</v>
      </c>
      <c r="E507" s="1" t="s">
        <v>7</v>
      </c>
      <c r="F507" s="293">
        <v>3542206</v>
      </c>
      <c r="G507" s="17">
        <v>1584.73</v>
      </c>
      <c r="H507" s="108" t="s">
        <v>137</v>
      </c>
      <c r="I507" s="151"/>
      <c r="J507" s="151">
        <v>93</v>
      </c>
      <c r="K507" s="151">
        <v>93.000000000000014</v>
      </c>
      <c r="L507" s="151">
        <v>60.77230538922155</v>
      </c>
      <c r="M507" s="108">
        <v>7.35</v>
      </c>
      <c r="N507" s="222">
        <v>0</v>
      </c>
      <c r="O507" s="72">
        <v>0</v>
      </c>
      <c r="P507" s="6" t="s">
        <v>872</v>
      </c>
      <c r="Q507" s="6" t="s">
        <v>872</v>
      </c>
      <c r="R507" s="102" t="s">
        <v>97</v>
      </c>
      <c r="S507" s="197">
        <f>PRESSÃO!N507</f>
        <v>1.2563700000000001E-2</v>
      </c>
      <c r="T507" s="197">
        <f>PRESSÃO!O507</f>
        <v>1.0351100000000002E-2</v>
      </c>
      <c r="U507" s="101">
        <v>6</v>
      </c>
      <c r="V507" s="263"/>
      <c r="W507" s="78" t="s">
        <v>872</v>
      </c>
    </row>
    <row r="508" spans="1:23" ht="15" customHeight="1" x14ac:dyDescent="0.2">
      <c r="A508" s="277">
        <v>2</v>
      </c>
      <c r="B508" s="279">
        <v>30</v>
      </c>
      <c r="C508" s="31"/>
      <c r="D508" s="4" t="s">
        <v>613</v>
      </c>
      <c r="E508" s="1" t="s">
        <v>6</v>
      </c>
      <c r="F508" s="293">
        <v>3542305</v>
      </c>
      <c r="G508" s="17">
        <v>309.11</v>
      </c>
      <c r="H508" s="108" t="s">
        <v>137</v>
      </c>
      <c r="I508" s="151"/>
      <c r="J508" s="151">
        <v>50</v>
      </c>
      <c r="K508" s="151">
        <v>50</v>
      </c>
      <c r="L508" s="151">
        <v>44.497543546225991</v>
      </c>
      <c r="M508" s="108">
        <v>5.44</v>
      </c>
      <c r="N508" s="222">
        <v>0</v>
      </c>
      <c r="O508" s="72">
        <v>0</v>
      </c>
      <c r="P508" s="6" t="s">
        <v>872</v>
      </c>
      <c r="Q508" s="6" t="s">
        <v>872</v>
      </c>
      <c r="R508" s="102" t="s">
        <v>97</v>
      </c>
      <c r="S508" s="197">
        <f>PRESSÃO!N508</f>
        <v>7.6024999999999999E-3</v>
      </c>
      <c r="T508" s="197">
        <f>PRESSÃO!O508</f>
        <v>9.1089999999999997E-4</v>
      </c>
      <c r="U508" s="101">
        <v>3</v>
      </c>
      <c r="V508" s="263"/>
      <c r="W508" s="78" t="s">
        <v>872</v>
      </c>
    </row>
    <row r="509" spans="1:23" ht="15" customHeight="1" x14ac:dyDescent="0.2">
      <c r="A509" s="277">
        <v>22</v>
      </c>
      <c r="B509" s="279">
        <v>30</v>
      </c>
      <c r="C509" s="31"/>
      <c r="D509" s="4" t="s">
        <v>614</v>
      </c>
      <c r="E509" s="1" t="s">
        <v>5</v>
      </c>
      <c r="F509" s="293">
        <v>3542404</v>
      </c>
      <c r="G509" s="17">
        <v>265.08999999999997</v>
      </c>
      <c r="H509" s="108" t="s">
        <v>137</v>
      </c>
      <c r="I509" s="151"/>
      <c r="J509" s="151">
        <v>98.806642274134532</v>
      </c>
      <c r="K509" s="151">
        <v>98.806642274134532</v>
      </c>
      <c r="L509" s="151">
        <v>85.302709567121198</v>
      </c>
      <c r="M509" s="108">
        <v>9.98</v>
      </c>
      <c r="N509" s="222">
        <v>0</v>
      </c>
      <c r="O509" s="72">
        <v>0</v>
      </c>
      <c r="P509" s="6" t="s">
        <v>872</v>
      </c>
      <c r="Q509" s="6" t="s">
        <v>872</v>
      </c>
      <c r="R509" s="102" t="s">
        <v>97</v>
      </c>
      <c r="S509" s="197">
        <f>PRESSÃO!N509</f>
        <v>4.8230000000000001E-4</v>
      </c>
      <c r="T509" s="197">
        <f>PRESSÃO!O509</f>
        <v>4.3704899999999998E-2</v>
      </c>
      <c r="U509" s="101">
        <v>13</v>
      </c>
      <c r="V509" s="263"/>
      <c r="W509" s="78" t="s">
        <v>872</v>
      </c>
    </row>
    <row r="510" spans="1:23" ht="15" customHeight="1" x14ac:dyDescent="0.2">
      <c r="A510" s="277">
        <v>16</v>
      </c>
      <c r="B510" s="279">
        <v>30</v>
      </c>
      <c r="C510" s="31"/>
      <c r="D510" s="4" t="s">
        <v>615</v>
      </c>
      <c r="E510" s="1" t="s">
        <v>0</v>
      </c>
      <c r="F510" s="293">
        <v>3542503</v>
      </c>
      <c r="G510" s="17">
        <v>409.91</v>
      </c>
      <c r="H510" s="108" t="s">
        <v>137</v>
      </c>
      <c r="I510" s="151"/>
      <c r="J510" s="151">
        <v>100</v>
      </c>
      <c r="K510" s="151">
        <v>0</v>
      </c>
      <c r="L510" s="151">
        <v>0</v>
      </c>
      <c r="M510" s="108">
        <v>1.8</v>
      </c>
      <c r="N510" s="222">
        <v>0</v>
      </c>
      <c r="O510" s="72">
        <v>0</v>
      </c>
      <c r="P510" s="6" t="s">
        <v>872</v>
      </c>
      <c r="Q510" s="6" t="s">
        <v>872</v>
      </c>
      <c r="R510" s="102" t="s">
        <v>97</v>
      </c>
      <c r="S510" s="197">
        <f>PRESSÃO!N510</f>
        <v>0.64111940000000012</v>
      </c>
      <c r="T510" s="197">
        <f>PRESSÃO!O510</f>
        <v>4.5455700000000002E-2</v>
      </c>
      <c r="U510" s="101">
        <v>1</v>
      </c>
      <c r="V510" s="263"/>
      <c r="W510" s="78" t="s">
        <v>872</v>
      </c>
    </row>
    <row r="511" spans="1:23" ht="15" customHeight="1" x14ac:dyDescent="0.2">
      <c r="A511" s="277">
        <v>11</v>
      </c>
      <c r="B511" s="279">
        <v>30</v>
      </c>
      <c r="C511" s="31"/>
      <c r="D511" s="4" t="s">
        <v>616</v>
      </c>
      <c r="E511" s="1" t="s">
        <v>12</v>
      </c>
      <c r="F511" s="293">
        <v>3542602</v>
      </c>
      <c r="G511" s="17">
        <v>716.33</v>
      </c>
      <c r="H511" s="108" t="s">
        <v>137</v>
      </c>
      <c r="I511" s="151"/>
      <c r="J511" s="151">
        <v>86.212288639159354</v>
      </c>
      <c r="K511" s="151">
        <v>86.212288639159354</v>
      </c>
      <c r="L511" s="151">
        <v>69.072909479072194</v>
      </c>
      <c r="M511" s="108">
        <v>7.78</v>
      </c>
      <c r="N511" s="222">
        <v>1</v>
      </c>
      <c r="O511" s="72">
        <v>2</v>
      </c>
      <c r="P511" s="6" t="s">
        <v>872</v>
      </c>
      <c r="Q511" s="6" t="s">
        <v>872</v>
      </c>
      <c r="R511" s="102" t="s">
        <v>97</v>
      </c>
      <c r="S511" s="197">
        <f>PRESSÃO!N511</f>
        <v>8.25269E-2</v>
      </c>
      <c r="T511" s="197">
        <f>PRESSÃO!O511</f>
        <v>1.5555299999999999E-2</v>
      </c>
      <c r="U511" s="101">
        <v>52</v>
      </c>
      <c r="V511" s="263"/>
      <c r="W511" s="78" t="s">
        <v>872</v>
      </c>
    </row>
    <row r="512" spans="1:23" ht="15" customHeight="1" x14ac:dyDescent="0.2">
      <c r="A512" s="277">
        <v>8</v>
      </c>
      <c r="B512" s="279">
        <v>30</v>
      </c>
      <c r="C512" s="31"/>
      <c r="D512" s="4" t="s">
        <v>617</v>
      </c>
      <c r="E512" s="1" t="s">
        <v>51</v>
      </c>
      <c r="F512" s="293">
        <v>3542701</v>
      </c>
      <c r="G512" s="17">
        <v>245.6</v>
      </c>
      <c r="H512" s="108" t="s">
        <v>137</v>
      </c>
      <c r="I512" s="151"/>
      <c r="J512" s="151">
        <v>100</v>
      </c>
      <c r="K512" s="151">
        <v>100</v>
      </c>
      <c r="L512" s="151">
        <v>75</v>
      </c>
      <c r="M512" s="108">
        <v>8.3800000000000008</v>
      </c>
      <c r="N512" s="222">
        <v>0</v>
      </c>
      <c r="O512" s="72">
        <v>0</v>
      </c>
      <c r="P512" s="6" t="s">
        <v>872</v>
      </c>
      <c r="Q512" s="6" t="s">
        <v>872</v>
      </c>
      <c r="R512" s="102" t="s">
        <v>97</v>
      </c>
      <c r="S512" s="197">
        <f>PRESSÃO!N512</f>
        <v>2.5995399999999998E-2</v>
      </c>
      <c r="T512" s="197">
        <f>PRESSÃO!O512</f>
        <v>6.7982700000000007E-2</v>
      </c>
      <c r="U512" s="101">
        <v>8</v>
      </c>
      <c r="V512" s="263"/>
      <c r="W512" s="78" t="s">
        <v>872</v>
      </c>
    </row>
    <row r="513" spans="1:23" ht="15" customHeight="1" x14ac:dyDescent="0.2">
      <c r="A513" s="277">
        <v>11</v>
      </c>
      <c r="B513" s="279">
        <v>30</v>
      </c>
      <c r="C513" s="31"/>
      <c r="D513" s="4" t="s">
        <v>618</v>
      </c>
      <c r="E513" s="1" t="s">
        <v>12</v>
      </c>
      <c r="F513" s="293">
        <v>3542800</v>
      </c>
      <c r="G513" s="17">
        <v>335.03</v>
      </c>
      <c r="H513" s="108" t="s">
        <v>137</v>
      </c>
      <c r="I513" s="151"/>
      <c r="J513" s="151">
        <v>38.782991202346039</v>
      </c>
      <c r="K513" s="151">
        <v>0</v>
      </c>
      <c r="L513" s="151">
        <v>0</v>
      </c>
      <c r="M513" s="108">
        <v>0.57999999999999996</v>
      </c>
      <c r="N513" s="222">
        <v>0</v>
      </c>
      <c r="O513" s="72">
        <v>2</v>
      </c>
      <c r="P513" s="6" t="s">
        <v>872</v>
      </c>
      <c r="Q513" s="6" t="s">
        <v>872</v>
      </c>
      <c r="R513" s="102" t="s">
        <v>97</v>
      </c>
      <c r="S513" s="197">
        <f>PRESSÃO!N513</f>
        <v>2.5582999999999999E-3</v>
      </c>
      <c r="T513" s="197">
        <f>PRESSÃO!O513</f>
        <v>0</v>
      </c>
      <c r="U513" s="101">
        <v>6</v>
      </c>
      <c r="V513" s="263"/>
      <c r="W513" s="78" t="s">
        <v>872</v>
      </c>
    </row>
    <row r="514" spans="1:23" ht="15" customHeight="1" x14ac:dyDescent="0.2">
      <c r="A514" s="277">
        <v>13</v>
      </c>
      <c r="B514" s="279">
        <v>30</v>
      </c>
      <c r="C514" s="31"/>
      <c r="D514" s="4" t="s">
        <v>619</v>
      </c>
      <c r="E514" s="1" t="s">
        <v>10</v>
      </c>
      <c r="F514" s="293">
        <v>3542909</v>
      </c>
      <c r="G514" s="17">
        <v>471.5</v>
      </c>
      <c r="H514" s="108" t="s">
        <v>137</v>
      </c>
      <c r="I514" s="151"/>
      <c r="J514" s="151">
        <v>96</v>
      </c>
      <c r="K514" s="151">
        <v>0</v>
      </c>
      <c r="L514" s="151">
        <v>0</v>
      </c>
      <c r="M514" s="108">
        <v>1.44</v>
      </c>
      <c r="N514" s="222">
        <v>0</v>
      </c>
      <c r="O514" s="72">
        <v>0</v>
      </c>
      <c r="P514" s="6" t="s">
        <v>872</v>
      </c>
      <c r="Q514" s="6" t="s">
        <v>872</v>
      </c>
      <c r="R514" s="102" t="s">
        <v>97</v>
      </c>
      <c r="S514" s="197">
        <f>PRESSÃO!N514</f>
        <v>0.11560349999999997</v>
      </c>
      <c r="T514" s="197">
        <f>PRESSÃO!O514</f>
        <v>0.11109819999999998</v>
      </c>
      <c r="U514" s="101">
        <v>4</v>
      </c>
      <c r="V514" s="263"/>
      <c r="W514" s="78" t="s">
        <v>872</v>
      </c>
    </row>
    <row r="515" spans="1:23" ht="15" customHeight="1" x14ac:dyDescent="0.2">
      <c r="A515" s="277">
        <v>14</v>
      </c>
      <c r="B515" s="279">
        <v>30</v>
      </c>
      <c r="C515" s="31"/>
      <c r="D515" s="4" t="s">
        <v>620</v>
      </c>
      <c r="E515" s="1" t="s">
        <v>8</v>
      </c>
      <c r="F515" s="293">
        <v>3543006</v>
      </c>
      <c r="G515" s="17">
        <v>697.81</v>
      </c>
      <c r="H515" s="108" t="s">
        <v>137</v>
      </c>
      <c r="I515" s="151"/>
      <c r="J515" s="151">
        <v>76.496246703185236</v>
      </c>
      <c r="K515" s="151">
        <v>68.846622032866691</v>
      </c>
      <c r="L515" s="151">
        <v>60.355532477261036</v>
      </c>
      <c r="M515" s="108">
        <v>6.92</v>
      </c>
      <c r="N515" s="222">
        <v>0</v>
      </c>
      <c r="O515" s="72">
        <v>2</v>
      </c>
      <c r="P515" s="6" t="s">
        <v>872</v>
      </c>
      <c r="Q515" s="6" t="s">
        <v>872</v>
      </c>
      <c r="R515" s="102" t="s">
        <v>97</v>
      </c>
      <c r="S515" s="197">
        <f>PRESSÃO!N515</f>
        <v>0.21823319999999966</v>
      </c>
      <c r="T515" s="197">
        <f>PRESSÃO!O515</f>
        <v>1.6735E-2</v>
      </c>
      <c r="U515" s="101">
        <v>18</v>
      </c>
      <c r="V515" s="263"/>
      <c r="W515" s="78" t="s">
        <v>872</v>
      </c>
    </row>
    <row r="516" spans="1:23" ht="15" customHeight="1" x14ac:dyDescent="0.2">
      <c r="A516" s="277">
        <v>8</v>
      </c>
      <c r="B516" s="279">
        <v>30</v>
      </c>
      <c r="C516" s="31"/>
      <c r="D516" s="4" t="s">
        <v>621</v>
      </c>
      <c r="E516" s="1" t="s">
        <v>51</v>
      </c>
      <c r="F516" s="293">
        <v>3543105</v>
      </c>
      <c r="G516" s="17">
        <v>148.46</v>
      </c>
      <c r="H516" s="108" t="s">
        <v>137</v>
      </c>
      <c r="I516" s="151"/>
      <c r="J516" s="151">
        <v>84.510125889436239</v>
      </c>
      <c r="K516" s="151">
        <v>84.510125889436239</v>
      </c>
      <c r="L516" s="151">
        <v>72.678656023060455</v>
      </c>
      <c r="M516" s="108">
        <v>7.99</v>
      </c>
      <c r="N516" s="222">
        <v>0</v>
      </c>
      <c r="O516" s="72">
        <v>0</v>
      </c>
      <c r="P516" s="6" t="s">
        <v>872</v>
      </c>
      <c r="Q516" s="6" t="s">
        <v>872</v>
      </c>
      <c r="R516" s="102" t="s">
        <v>97</v>
      </c>
      <c r="S516" s="197">
        <f>PRESSÃO!N516</f>
        <v>0.1367971</v>
      </c>
      <c r="T516" s="197">
        <f>PRESSÃO!O516</f>
        <v>2.5681699999999998E-2</v>
      </c>
      <c r="U516" s="101">
        <v>2</v>
      </c>
      <c r="V516" s="263"/>
      <c r="W516" s="78" t="s">
        <v>872</v>
      </c>
    </row>
    <row r="517" spans="1:23" ht="15" customHeight="1" x14ac:dyDescent="0.2">
      <c r="A517" s="277">
        <v>17</v>
      </c>
      <c r="B517" s="279">
        <v>30</v>
      </c>
      <c r="C517" s="31"/>
      <c r="D517" s="4" t="s">
        <v>622</v>
      </c>
      <c r="E517" s="1" t="s">
        <v>7</v>
      </c>
      <c r="F517" s="293">
        <v>3543204</v>
      </c>
      <c r="G517" s="17">
        <v>203.36</v>
      </c>
      <c r="H517" s="108" t="s">
        <v>137</v>
      </c>
      <c r="I517" s="151"/>
      <c r="J517" s="151">
        <v>80.278019113814068</v>
      </c>
      <c r="K517" s="151">
        <v>80.278019113814054</v>
      </c>
      <c r="L517" s="151">
        <v>64.221348511688916</v>
      </c>
      <c r="M517" s="108">
        <v>7.38</v>
      </c>
      <c r="N517" s="222">
        <v>0</v>
      </c>
      <c r="O517" s="72">
        <v>0</v>
      </c>
      <c r="P517" s="6" t="s">
        <v>872</v>
      </c>
      <c r="Q517" s="6" t="s">
        <v>872</v>
      </c>
      <c r="R517" s="102" t="s">
        <v>97</v>
      </c>
      <c r="S517" s="197">
        <f>PRESSÃO!N517</f>
        <v>9.0401899999999993E-2</v>
      </c>
      <c r="T517" s="197">
        <f>PRESSÃO!O517</f>
        <v>1.3865299999999999E-2</v>
      </c>
      <c r="U517" s="101">
        <v>0</v>
      </c>
      <c r="V517" s="263"/>
      <c r="W517" s="78" t="s">
        <v>872</v>
      </c>
    </row>
    <row r="518" spans="1:23" ht="15" customHeight="1" x14ac:dyDescent="0.2">
      <c r="A518" s="277">
        <v>21</v>
      </c>
      <c r="B518" s="279">
        <v>30</v>
      </c>
      <c r="C518" s="31"/>
      <c r="D518" s="4" t="s">
        <v>623</v>
      </c>
      <c r="E518" s="1" t="s">
        <v>4</v>
      </c>
      <c r="F518" s="293">
        <v>3543238</v>
      </c>
      <c r="G518" s="17">
        <v>196.99</v>
      </c>
      <c r="H518" s="108" t="s">
        <v>137</v>
      </c>
      <c r="I518" s="151"/>
      <c r="J518" s="151">
        <v>97.761194029850756</v>
      </c>
      <c r="K518" s="151">
        <v>97.761194029850756</v>
      </c>
      <c r="L518" s="151">
        <v>85.048865262727475</v>
      </c>
      <c r="M518" s="108">
        <v>9.9700000000000006</v>
      </c>
      <c r="N518" s="222">
        <v>0</v>
      </c>
      <c r="O518" s="72">
        <v>0</v>
      </c>
      <c r="P518" s="6" t="s">
        <v>872</v>
      </c>
      <c r="Q518" s="6" t="s">
        <v>872</v>
      </c>
      <c r="R518" s="102" t="s">
        <v>97</v>
      </c>
      <c r="S518" s="197">
        <f>PRESSÃO!N518</f>
        <v>0</v>
      </c>
      <c r="T518" s="197">
        <f>PRESSÃO!O518</f>
        <v>1.215E-4</v>
      </c>
      <c r="U518" s="101">
        <v>1</v>
      </c>
      <c r="V518" s="263"/>
      <c r="W518" s="78" t="s">
        <v>872</v>
      </c>
    </row>
    <row r="519" spans="1:23" ht="15" customHeight="1" x14ac:dyDescent="0.2">
      <c r="A519" s="277">
        <v>14</v>
      </c>
      <c r="B519" s="279">
        <v>30</v>
      </c>
      <c r="C519" s="31"/>
      <c r="D519" s="4" t="s">
        <v>624</v>
      </c>
      <c r="E519" s="1" t="s">
        <v>8</v>
      </c>
      <c r="F519" s="293">
        <v>3543253</v>
      </c>
      <c r="G519" s="17">
        <v>332.07</v>
      </c>
      <c r="H519" s="108" t="s">
        <v>137</v>
      </c>
      <c r="I519" s="151"/>
      <c r="J519" s="151">
        <v>96.615905245346866</v>
      </c>
      <c r="K519" s="151">
        <v>96.61590524534688</v>
      </c>
      <c r="L519" s="151">
        <v>91.784698987627635</v>
      </c>
      <c r="M519" s="108">
        <v>9.75</v>
      </c>
      <c r="N519" s="222">
        <v>0</v>
      </c>
      <c r="O519" s="72">
        <v>0</v>
      </c>
      <c r="P519" s="6" t="s">
        <v>872</v>
      </c>
      <c r="Q519" s="6" t="s">
        <v>872</v>
      </c>
      <c r="R519" s="102" t="s">
        <v>97</v>
      </c>
      <c r="S519" s="197">
        <f>PRESSÃO!N519</f>
        <v>0.14013400000000001</v>
      </c>
      <c r="T519" s="197">
        <f>PRESSÃO!O519</f>
        <v>2.3557999999999999E-3</v>
      </c>
      <c r="U519" s="101">
        <v>24</v>
      </c>
      <c r="V519" s="263"/>
      <c r="W519" s="78" t="s">
        <v>872</v>
      </c>
    </row>
    <row r="520" spans="1:23" ht="15" customHeight="1" x14ac:dyDescent="0.2">
      <c r="A520" s="277">
        <v>6</v>
      </c>
      <c r="B520" s="279">
        <v>30</v>
      </c>
      <c r="C520" s="31"/>
      <c r="D520" s="4" t="s">
        <v>625</v>
      </c>
      <c r="E520" s="1" t="s">
        <v>16</v>
      </c>
      <c r="F520" s="293">
        <v>3543303</v>
      </c>
      <c r="G520" s="17">
        <v>99.18</v>
      </c>
      <c r="H520" s="108" t="s">
        <v>137</v>
      </c>
      <c r="I520" s="151"/>
      <c r="J520" s="151">
        <v>70.082149962269327</v>
      </c>
      <c r="K520" s="151">
        <v>49.057504973588529</v>
      </c>
      <c r="L520" s="151">
        <v>44.642355960131908</v>
      </c>
      <c r="M520" s="108">
        <v>5.2</v>
      </c>
      <c r="N520" s="222">
        <v>4</v>
      </c>
      <c r="O520" s="72">
        <v>0</v>
      </c>
      <c r="P520" s="6" t="s">
        <v>872</v>
      </c>
      <c r="Q520" s="6" t="s">
        <v>872</v>
      </c>
      <c r="R520" s="102" t="s">
        <v>97</v>
      </c>
      <c r="S520" s="197">
        <f>PRESSÃO!N520</f>
        <v>1.9418E-3</v>
      </c>
      <c r="T520" s="197">
        <f>PRESSÃO!O520</f>
        <v>1.1501900000000004E-2</v>
      </c>
      <c r="U520" s="101">
        <v>112</v>
      </c>
      <c r="V520" s="263"/>
      <c r="W520" s="78" t="s">
        <v>872</v>
      </c>
    </row>
    <row r="521" spans="1:23" ht="15" customHeight="1" x14ac:dyDescent="0.2">
      <c r="A521" s="277">
        <v>4</v>
      </c>
      <c r="B521" s="279">
        <v>30</v>
      </c>
      <c r="C521" s="31"/>
      <c r="D521" s="4" t="s">
        <v>626</v>
      </c>
      <c r="E521" s="1" t="s">
        <v>15</v>
      </c>
      <c r="F521" s="293">
        <v>3543402</v>
      </c>
      <c r="G521" s="17">
        <v>650.37</v>
      </c>
      <c r="H521" s="108" t="s">
        <v>137</v>
      </c>
      <c r="I521" s="151"/>
      <c r="J521" s="151">
        <v>98.5</v>
      </c>
      <c r="K521" s="151">
        <v>98.499999999999986</v>
      </c>
      <c r="L521" s="151">
        <v>95.052498100346327</v>
      </c>
      <c r="M521" s="108">
        <v>9.98</v>
      </c>
      <c r="N521" s="222">
        <v>20</v>
      </c>
      <c r="O521" s="72">
        <v>3</v>
      </c>
      <c r="P521" s="6" t="s">
        <v>872</v>
      </c>
      <c r="Q521" s="6" t="s">
        <v>872</v>
      </c>
      <c r="R521" s="102" t="s">
        <v>97</v>
      </c>
      <c r="S521" s="197">
        <f>PRESSÃO!N521</f>
        <v>0.12533089999999994</v>
      </c>
      <c r="T521" s="197">
        <f>PRESSÃO!O521</f>
        <v>3.8574070999999983</v>
      </c>
      <c r="U521" s="101">
        <v>140</v>
      </c>
      <c r="V521" s="263"/>
      <c r="W521" s="78" t="s">
        <v>872</v>
      </c>
    </row>
    <row r="522" spans="1:23" ht="15" customHeight="1" x14ac:dyDescent="0.2">
      <c r="A522" s="277">
        <v>8</v>
      </c>
      <c r="B522" s="279">
        <v>30</v>
      </c>
      <c r="C522" s="31"/>
      <c r="D522" s="4" t="s">
        <v>627</v>
      </c>
      <c r="E522" s="1" t="s">
        <v>51</v>
      </c>
      <c r="F522" s="293">
        <v>3543600</v>
      </c>
      <c r="G522" s="17">
        <v>171.58</v>
      </c>
      <c r="H522" s="108" t="s">
        <v>137</v>
      </c>
      <c r="I522" s="151"/>
      <c r="J522" s="151">
        <v>87.651888341543511</v>
      </c>
      <c r="K522" s="151">
        <v>87.651888341543511</v>
      </c>
      <c r="L522" s="151">
        <v>79.762999452654611</v>
      </c>
      <c r="M522" s="108">
        <v>8.5</v>
      </c>
      <c r="N522" s="222">
        <v>0</v>
      </c>
      <c r="O522" s="72">
        <v>0</v>
      </c>
      <c r="P522" s="6" t="s">
        <v>872</v>
      </c>
      <c r="Q522" s="6" t="s">
        <v>872</v>
      </c>
      <c r="R522" s="102" t="s">
        <v>97</v>
      </c>
      <c r="S522" s="197">
        <f>PRESSÃO!N522</f>
        <v>1.51305E-2</v>
      </c>
      <c r="T522" s="197">
        <f>PRESSÃO!O522</f>
        <v>1.41586E-2</v>
      </c>
      <c r="U522" s="101">
        <v>1</v>
      </c>
      <c r="V522" s="263"/>
      <c r="W522" s="78" t="s">
        <v>872</v>
      </c>
    </row>
    <row r="523" spans="1:23" ht="15" customHeight="1" x14ac:dyDescent="0.2">
      <c r="A523" s="277">
        <v>9</v>
      </c>
      <c r="B523" s="279">
        <v>30</v>
      </c>
      <c r="C523" s="31"/>
      <c r="D523" s="4" t="s">
        <v>628</v>
      </c>
      <c r="E523" s="1" t="s">
        <v>18</v>
      </c>
      <c r="F523" s="293">
        <v>3543709</v>
      </c>
      <c r="G523" s="17">
        <v>313.42</v>
      </c>
      <c r="H523" s="108" t="s">
        <v>137</v>
      </c>
      <c r="I523" s="151"/>
      <c r="J523" s="151">
        <v>100</v>
      </c>
      <c r="K523" s="151">
        <v>11.999999999999998</v>
      </c>
      <c r="L523" s="151">
        <v>9.5993622594237564</v>
      </c>
      <c r="M523" s="108">
        <v>2.2999999999999998</v>
      </c>
      <c r="N523" s="222">
        <v>0</v>
      </c>
      <c r="O523" s="72">
        <v>0</v>
      </c>
      <c r="P523" s="6" t="s">
        <v>872</v>
      </c>
      <c r="Q523" s="6" t="s">
        <v>872</v>
      </c>
      <c r="R523" s="102" t="s">
        <v>97</v>
      </c>
      <c r="S523" s="197">
        <f>PRESSÃO!N523</f>
        <v>0.1044351</v>
      </c>
      <c r="T523" s="197">
        <f>PRESSÃO!O523</f>
        <v>0.17495179999999996</v>
      </c>
      <c r="U523" s="101">
        <v>1</v>
      </c>
      <c r="V523" s="263"/>
      <c r="W523" s="78" t="s">
        <v>872</v>
      </c>
    </row>
    <row r="524" spans="1:23" ht="15" customHeight="1" x14ac:dyDescent="0.2">
      <c r="A524" s="277">
        <v>20</v>
      </c>
      <c r="B524" s="279">
        <v>30</v>
      </c>
      <c r="C524" s="31"/>
      <c r="D524" s="4" t="s">
        <v>629</v>
      </c>
      <c r="E524" s="1" t="s">
        <v>3</v>
      </c>
      <c r="F524" s="293">
        <v>3543808</v>
      </c>
      <c r="G524" s="17">
        <v>358.5</v>
      </c>
      <c r="H524" s="108" t="s">
        <v>137</v>
      </c>
      <c r="I524" s="151"/>
      <c r="J524" s="151">
        <v>100</v>
      </c>
      <c r="K524" s="151">
        <v>99.999999999999986</v>
      </c>
      <c r="L524" s="151">
        <v>66</v>
      </c>
      <c r="M524" s="108">
        <v>7.29</v>
      </c>
      <c r="N524" s="222">
        <v>0</v>
      </c>
      <c r="O524" s="72">
        <v>1</v>
      </c>
      <c r="P524" s="6" t="s">
        <v>872</v>
      </c>
      <c r="Q524" s="6" t="s">
        <v>872</v>
      </c>
      <c r="R524" s="102" t="s">
        <v>97</v>
      </c>
      <c r="S524" s="197">
        <f>PRESSÃO!N524</f>
        <v>1.1566699999999999E-2</v>
      </c>
      <c r="T524" s="197">
        <f>PRESSÃO!O524</f>
        <v>6.1642999999999993E-3</v>
      </c>
      <c r="U524" s="101">
        <v>3</v>
      </c>
      <c r="V524" s="263"/>
      <c r="W524" s="78" t="s">
        <v>872</v>
      </c>
    </row>
    <row r="525" spans="1:23" ht="15" customHeight="1" x14ac:dyDescent="0.2">
      <c r="A525" s="277">
        <v>5</v>
      </c>
      <c r="B525" s="279">
        <v>30</v>
      </c>
      <c r="C525" s="31"/>
      <c r="D525" s="4" t="s">
        <v>630</v>
      </c>
      <c r="E525" s="1" t="s">
        <v>9</v>
      </c>
      <c r="F525" s="293">
        <v>3543907</v>
      </c>
      <c r="G525" s="17">
        <v>498.01</v>
      </c>
      <c r="H525" s="108" t="s">
        <v>137</v>
      </c>
      <c r="I525" s="151"/>
      <c r="J525" s="151">
        <v>99.5</v>
      </c>
      <c r="K525" s="151">
        <v>54.725000000000001</v>
      </c>
      <c r="L525" s="151">
        <v>52.734960828203683</v>
      </c>
      <c r="M525" s="108">
        <v>6.25</v>
      </c>
      <c r="N525" s="222">
        <v>2</v>
      </c>
      <c r="O525" s="72">
        <v>1</v>
      </c>
      <c r="P525" s="6" t="s">
        <v>872</v>
      </c>
      <c r="Q525" s="6" t="s">
        <v>872</v>
      </c>
      <c r="R525" s="102" t="s">
        <v>97</v>
      </c>
      <c r="S525" s="197">
        <f>PRESSÃO!N525</f>
        <v>1.0383095</v>
      </c>
      <c r="T525" s="197">
        <f>PRESSÃO!O525</f>
        <v>0.12604249999999997</v>
      </c>
      <c r="U525" s="101">
        <v>97</v>
      </c>
      <c r="V525" s="263"/>
      <c r="W525" s="78" t="s">
        <v>872</v>
      </c>
    </row>
    <row r="526" spans="1:23" ht="15" customHeight="1" x14ac:dyDescent="0.2">
      <c r="A526" s="277">
        <v>5</v>
      </c>
      <c r="B526" s="279">
        <v>30</v>
      </c>
      <c r="C526" s="31"/>
      <c r="D526" s="4" t="s">
        <v>631</v>
      </c>
      <c r="E526" s="1" t="s">
        <v>9</v>
      </c>
      <c r="F526" s="293">
        <v>3544004</v>
      </c>
      <c r="G526" s="17">
        <v>226.94</v>
      </c>
      <c r="H526" s="108" t="s">
        <v>137</v>
      </c>
      <c r="I526" s="151"/>
      <c r="J526" s="151">
        <v>99</v>
      </c>
      <c r="K526" s="151">
        <v>0</v>
      </c>
      <c r="L526" s="151">
        <v>0</v>
      </c>
      <c r="M526" s="108">
        <v>1.48</v>
      </c>
      <c r="N526" s="222">
        <v>0</v>
      </c>
      <c r="O526" s="72">
        <v>0</v>
      </c>
      <c r="P526" s="6" t="s">
        <v>872</v>
      </c>
      <c r="Q526" s="6" t="s">
        <v>872</v>
      </c>
      <c r="R526" s="102" t="s">
        <v>97</v>
      </c>
      <c r="S526" s="197">
        <f>PRESSÃO!N526</f>
        <v>0.1938001</v>
      </c>
      <c r="T526" s="197">
        <f>PRESSÃO!O526</f>
        <v>3.67566E-2</v>
      </c>
      <c r="U526" s="101">
        <v>12</v>
      </c>
      <c r="V526" s="263"/>
      <c r="W526" s="78" t="s">
        <v>872</v>
      </c>
    </row>
    <row r="527" spans="1:23" ht="15" customHeight="1" x14ac:dyDescent="0.2">
      <c r="A527" s="277">
        <v>6</v>
      </c>
      <c r="B527" s="279">
        <v>30</v>
      </c>
      <c r="C527" s="31"/>
      <c r="D527" s="4" t="s">
        <v>632</v>
      </c>
      <c r="E527" s="1" t="s">
        <v>16</v>
      </c>
      <c r="F527" s="293">
        <v>3544103</v>
      </c>
      <c r="G527" s="17">
        <v>36.67</v>
      </c>
      <c r="H527" s="108" t="s">
        <v>137</v>
      </c>
      <c r="I527" s="151"/>
      <c r="J527" s="151">
        <v>49.434657406623188</v>
      </c>
      <c r="K527" s="151">
        <v>42.01945879562971</v>
      </c>
      <c r="L527" s="151">
        <v>38.237731037294843</v>
      </c>
      <c r="M527" s="108">
        <v>4.5</v>
      </c>
      <c r="N527" s="222">
        <v>0</v>
      </c>
      <c r="O527" s="72">
        <v>0</v>
      </c>
      <c r="P527" s="6" t="s">
        <v>872</v>
      </c>
      <c r="Q527" s="6" t="s">
        <v>872</v>
      </c>
      <c r="R527" s="102" t="s">
        <v>97</v>
      </c>
      <c r="S527" s="197">
        <f>PRESSÃO!N527</f>
        <v>0.1</v>
      </c>
      <c r="T527" s="197">
        <f>PRESSÃO!O527</f>
        <v>1.1816699999999999E-2</v>
      </c>
      <c r="U527" s="101">
        <v>92</v>
      </c>
      <c r="V527" s="263"/>
      <c r="W527" s="78" t="s">
        <v>872</v>
      </c>
    </row>
    <row r="528" spans="1:23" ht="15" customHeight="1" x14ac:dyDescent="0.2">
      <c r="A528" s="277">
        <v>15</v>
      </c>
      <c r="B528" s="279">
        <v>30</v>
      </c>
      <c r="C528" s="31"/>
      <c r="D528" s="4" t="s">
        <v>633</v>
      </c>
      <c r="E528" s="1" t="s">
        <v>17</v>
      </c>
      <c r="F528" s="293">
        <v>3544202</v>
      </c>
      <c r="G528" s="17">
        <v>630.67999999999995</v>
      </c>
      <c r="H528" s="108" t="s">
        <v>137</v>
      </c>
      <c r="I528" s="151"/>
      <c r="J528" s="151">
        <v>100</v>
      </c>
      <c r="K528" s="151">
        <v>100.00000000000003</v>
      </c>
      <c r="L528" s="151">
        <v>83.100148367952528</v>
      </c>
      <c r="M528" s="108">
        <v>9.6999999999999993</v>
      </c>
      <c r="N528" s="222">
        <v>1</v>
      </c>
      <c r="O528" s="72">
        <v>0</v>
      </c>
      <c r="P528" s="6" t="s">
        <v>872</v>
      </c>
      <c r="Q528" s="6" t="s">
        <v>872</v>
      </c>
      <c r="R528" s="102" t="s">
        <v>97</v>
      </c>
      <c r="S528" s="197">
        <f>PRESSÃO!N528</f>
        <v>0.13437939999999998</v>
      </c>
      <c r="T528" s="197">
        <f>PRESSÃO!O528</f>
        <v>8.2533999999999993E-3</v>
      </c>
      <c r="U528" s="101">
        <v>3</v>
      </c>
      <c r="V528" s="263"/>
      <c r="W528" s="78" t="s">
        <v>872</v>
      </c>
    </row>
    <row r="529" spans="1:23" ht="15" customHeight="1" x14ac:dyDescent="0.2">
      <c r="A529" s="277">
        <v>14</v>
      </c>
      <c r="B529" s="279">
        <v>30</v>
      </c>
      <c r="C529" s="31"/>
      <c r="D529" s="4" t="s">
        <v>634</v>
      </c>
      <c r="E529" s="1" t="s">
        <v>8</v>
      </c>
      <c r="F529" s="293">
        <v>3543501</v>
      </c>
      <c r="G529" s="17">
        <v>386.2</v>
      </c>
      <c r="H529" s="108" t="s">
        <v>137</v>
      </c>
      <c r="I529" s="151"/>
      <c r="J529" s="151">
        <v>88.456252863032532</v>
      </c>
      <c r="K529" s="151">
        <v>88.456252863032532</v>
      </c>
      <c r="L529" s="151">
        <v>73.420237895773411</v>
      </c>
      <c r="M529" s="108">
        <v>8.1</v>
      </c>
      <c r="N529" s="222">
        <v>0</v>
      </c>
      <c r="O529" s="72">
        <v>0</v>
      </c>
      <c r="P529" s="6" t="s">
        <v>872</v>
      </c>
      <c r="Q529" s="6" t="s">
        <v>872</v>
      </c>
      <c r="R529" s="102" t="s">
        <v>97</v>
      </c>
      <c r="S529" s="197">
        <f>PRESSÃO!N529</f>
        <v>2.5477199999999998E-2</v>
      </c>
      <c r="T529" s="197">
        <f>PRESSÃO!O529</f>
        <v>1.9721999999999999E-3</v>
      </c>
      <c r="U529" s="101">
        <v>2</v>
      </c>
      <c r="V529" s="263"/>
      <c r="W529" s="78" t="s">
        <v>872</v>
      </c>
    </row>
    <row r="530" spans="1:23" ht="15" customHeight="1" x14ac:dyDescent="0.2">
      <c r="A530" s="277">
        <v>22</v>
      </c>
      <c r="B530" s="279">
        <v>30</v>
      </c>
      <c r="C530" s="31"/>
      <c r="D530" s="4" t="s">
        <v>635</v>
      </c>
      <c r="E530" s="1" t="s">
        <v>5</v>
      </c>
      <c r="F530" s="293">
        <v>3544251</v>
      </c>
      <c r="G530" s="17">
        <v>741.22</v>
      </c>
      <c r="H530" s="108" t="s">
        <v>137</v>
      </c>
      <c r="I530" s="151"/>
      <c r="J530" s="151">
        <v>77.928005020252158</v>
      </c>
      <c r="K530" s="151">
        <v>77.928005020252172</v>
      </c>
      <c r="L530" s="151">
        <v>67.017481589175162</v>
      </c>
      <c r="M530" s="108">
        <v>7.53</v>
      </c>
      <c r="N530" s="222">
        <v>0</v>
      </c>
      <c r="O530" s="72">
        <v>0</v>
      </c>
      <c r="P530" s="6" t="s">
        <v>872</v>
      </c>
      <c r="Q530" s="6" t="s">
        <v>872</v>
      </c>
      <c r="R530" s="102" t="s">
        <v>97</v>
      </c>
      <c r="S530" s="197">
        <f>PRESSÃO!N530</f>
        <v>2.2893500000000001E-2</v>
      </c>
      <c r="T530" s="197">
        <f>PRESSÃO!O530</f>
        <v>9.0699900000000208E-2</v>
      </c>
      <c r="U530" s="101">
        <v>0</v>
      </c>
      <c r="V530" s="263"/>
      <c r="W530" s="78" t="s">
        <v>872</v>
      </c>
    </row>
    <row r="531" spans="1:23" ht="15" customHeight="1" x14ac:dyDescent="0.2">
      <c r="A531" s="277">
        <v>2</v>
      </c>
      <c r="B531" s="279">
        <v>30</v>
      </c>
      <c r="C531" s="31"/>
      <c r="D531" s="4" t="s">
        <v>636</v>
      </c>
      <c r="E531" s="1" t="s">
        <v>6</v>
      </c>
      <c r="F531" s="293">
        <v>3544301</v>
      </c>
      <c r="G531" s="17">
        <v>130.19</v>
      </c>
      <c r="H531" s="108" t="s">
        <v>137</v>
      </c>
      <c r="I531" s="151"/>
      <c r="J531" s="151">
        <v>89.49799815214044</v>
      </c>
      <c r="K531" s="151">
        <v>89.49799815214044</v>
      </c>
      <c r="L531" s="151">
        <v>71.598159703028983</v>
      </c>
      <c r="M531" s="108">
        <v>7.7</v>
      </c>
      <c r="N531" s="222">
        <v>0</v>
      </c>
      <c r="O531" s="72">
        <v>0</v>
      </c>
      <c r="P531" s="6" t="s">
        <v>872</v>
      </c>
      <c r="Q531" s="6" t="s">
        <v>872</v>
      </c>
      <c r="R531" s="102" t="s">
        <v>97</v>
      </c>
      <c r="S531" s="197">
        <f>PRESSÃO!N531</f>
        <v>0.47857469999999996</v>
      </c>
      <c r="T531" s="197">
        <f>PRESSÃO!O531</f>
        <v>4.00089E-2</v>
      </c>
      <c r="U531" s="101">
        <v>17</v>
      </c>
      <c r="V531" s="263"/>
      <c r="W531" s="78" t="s">
        <v>872</v>
      </c>
    </row>
    <row r="532" spans="1:23" ht="15" customHeight="1" x14ac:dyDescent="0.2">
      <c r="A532" s="277">
        <v>19</v>
      </c>
      <c r="B532" s="279">
        <v>30</v>
      </c>
      <c r="C532" s="31"/>
      <c r="D532" s="4" t="s">
        <v>637</v>
      </c>
      <c r="E532" s="1" t="s">
        <v>2</v>
      </c>
      <c r="F532" s="293">
        <v>3544400</v>
      </c>
      <c r="G532" s="17">
        <v>236.91</v>
      </c>
      <c r="H532" s="108" t="s">
        <v>137</v>
      </c>
      <c r="I532" s="151"/>
      <c r="J532" s="151">
        <v>100</v>
      </c>
      <c r="K532" s="151">
        <v>100</v>
      </c>
      <c r="L532" s="151">
        <v>85.250144759698898</v>
      </c>
      <c r="M532" s="108">
        <v>9.6999999999999993</v>
      </c>
      <c r="N532" s="222">
        <v>0</v>
      </c>
      <c r="O532" s="72">
        <v>0</v>
      </c>
      <c r="P532" s="6" t="s">
        <v>872</v>
      </c>
      <c r="Q532" s="6" t="s">
        <v>872</v>
      </c>
      <c r="R532" s="102" t="s">
        <v>97</v>
      </c>
      <c r="S532" s="197">
        <f>PRESSÃO!N532</f>
        <v>3.0048200000000001E-2</v>
      </c>
      <c r="T532" s="197">
        <f>PRESSÃO!O532</f>
        <v>4.0134999999999997E-3</v>
      </c>
      <c r="U532" s="101">
        <v>3</v>
      </c>
      <c r="V532" s="263"/>
      <c r="W532" s="78" t="s">
        <v>872</v>
      </c>
    </row>
    <row r="533" spans="1:23" ht="15" customHeight="1" x14ac:dyDescent="0.2">
      <c r="A533" s="277">
        <v>18</v>
      </c>
      <c r="B533" s="279">
        <v>30</v>
      </c>
      <c r="C533" s="31"/>
      <c r="D533" s="4" t="s">
        <v>638</v>
      </c>
      <c r="E533" s="1" t="s">
        <v>1</v>
      </c>
      <c r="F533" s="293">
        <v>3544509</v>
      </c>
      <c r="G533" s="17">
        <v>234.38</v>
      </c>
      <c r="H533" s="108" t="s">
        <v>137</v>
      </c>
      <c r="I533" s="151"/>
      <c r="J533" s="151">
        <v>79.737783075089396</v>
      </c>
      <c r="K533" s="151">
        <v>79.737783075089396</v>
      </c>
      <c r="L533" s="151">
        <v>70.701096684556845</v>
      </c>
      <c r="M533" s="108">
        <v>7.79</v>
      </c>
      <c r="N533" s="222">
        <v>0</v>
      </c>
      <c r="O533" s="72">
        <v>0</v>
      </c>
      <c r="P533" s="6" t="s">
        <v>872</v>
      </c>
      <c r="Q533" s="6" t="s">
        <v>872</v>
      </c>
      <c r="R533" s="102" t="s">
        <v>97</v>
      </c>
      <c r="S533" s="197">
        <f>PRESSÃO!N533</f>
        <v>0</v>
      </c>
      <c r="T533" s="197">
        <f>PRESSÃO!O533</f>
        <v>1.04811E-2</v>
      </c>
      <c r="U533" s="101">
        <v>3</v>
      </c>
      <c r="V533" s="263"/>
      <c r="W533" s="78" t="s">
        <v>872</v>
      </c>
    </row>
    <row r="534" spans="1:23" ht="15" customHeight="1" x14ac:dyDescent="0.2">
      <c r="A534" s="277">
        <v>16</v>
      </c>
      <c r="B534" s="279">
        <v>30</v>
      </c>
      <c r="C534" s="31"/>
      <c r="D534" s="4" t="s">
        <v>639</v>
      </c>
      <c r="E534" s="1" t="s">
        <v>0</v>
      </c>
      <c r="F534" s="293">
        <v>3544608</v>
      </c>
      <c r="G534" s="17">
        <v>311.66000000000003</v>
      </c>
      <c r="H534" s="108" t="s">
        <v>137</v>
      </c>
      <c r="I534" s="151"/>
      <c r="J534" s="151">
        <v>100</v>
      </c>
      <c r="K534" s="151">
        <v>100</v>
      </c>
      <c r="L534" s="151">
        <v>67</v>
      </c>
      <c r="M534" s="108">
        <v>7.36</v>
      </c>
      <c r="N534" s="222">
        <v>0</v>
      </c>
      <c r="O534" s="72">
        <v>0</v>
      </c>
      <c r="P534" s="6" t="s">
        <v>872</v>
      </c>
      <c r="Q534" s="6" t="s">
        <v>872</v>
      </c>
      <c r="R534" s="102" t="s">
        <v>97</v>
      </c>
      <c r="S534" s="197">
        <f>PRESSÃO!N534</f>
        <v>6.5962599999999996E-2</v>
      </c>
      <c r="T534" s="197">
        <f>PRESSÃO!O534</f>
        <v>2.9530199999999996E-2</v>
      </c>
      <c r="U534" s="101">
        <v>0</v>
      </c>
      <c r="V534" s="263"/>
      <c r="W534" s="78" t="s">
        <v>872</v>
      </c>
    </row>
    <row r="535" spans="1:23" ht="15" customHeight="1" x14ac:dyDescent="0.2">
      <c r="A535" s="277">
        <v>21</v>
      </c>
      <c r="B535" s="279">
        <v>30</v>
      </c>
      <c r="C535" s="31"/>
      <c r="D535" s="4" t="s">
        <v>640</v>
      </c>
      <c r="E535" s="1" t="s">
        <v>4</v>
      </c>
      <c r="F535" s="293">
        <v>3544707</v>
      </c>
      <c r="G535" s="17">
        <v>148.93</v>
      </c>
      <c r="H535" s="108" t="s">
        <v>137</v>
      </c>
      <c r="I535" s="151"/>
      <c r="J535" s="151">
        <v>92.524830109775223</v>
      </c>
      <c r="K535" s="151">
        <v>92.524830109775209</v>
      </c>
      <c r="L535" s="151">
        <v>78.643392341534877</v>
      </c>
      <c r="M535" s="108">
        <v>8.5</v>
      </c>
      <c r="N535" s="222">
        <v>0</v>
      </c>
      <c r="O535" s="72">
        <v>0</v>
      </c>
      <c r="P535" s="6" t="s">
        <v>872</v>
      </c>
      <c r="Q535" s="6" t="s">
        <v>872</v>
      </c>
      <c r="R535" s="102" t="s">
        <v>97</v>
      </c>
      <c r="S535" s="197">
        <f>PRESSÃO!N535</f>
        <v>0</v>
      </c>
      <c r="T535" s="197">
        <f>PRESSÃO!O535</f>
        <v>5.0277999999999998E-3</v>
      </c>
      <c r="U535" s="101">
        <v>0</v>
      </c>
      <c r="V535" s="263"/>
      <c r="W535" s="78" t="s">
        <v>872</v>
      </c>
    </row>
    <row r="536" spans="1:23" ht="15" customHeight="1" x14ac:dyDescent="0.2">
      <c r="A536" s="277">
        <v>16</v>
      </c>
      <c r="B536" s="279">
        <v>30</v>
      </c>
      <c r="C536" s="31"/>
      <c r="D536" s="4" t="s">
        <v>641</v>
      </c>
      <c r="E536" s="1" t="s">
        <v>0</v>
      </c>
      <c r="F536" s="293">
        <v>3544806</v>
      </c>
      <c r="G536" s="17">
        <v>308.66000000000003</v>
      </c>
      <c r="H536" s="108" t="s">
        <v>137</v>
      </c>
      <c r="I536" s="151"/>
      <c r="J536" s="151">
        <v>100</v>
      </c>
      <c r="K536" s="151">
        <v>93</v>
      </c>
      <c r="L536" s="151">
        <v>75.330833942940743</v>
      </c>
      <c r="M536" s="108">
        <v>7.79</v>
      </c>
      <c r="N536" s="222">
        <v>0</v>
      </c>
      <c r="O536" s="72">
        <v>0</v>
      </c>
      <c r="P536" s="6" t="s">
        <v>872</v>
      </c>
      <c r="Q536" s="6" t="s">
        <v>872</v>
      </c>
      <c r="R536" s="102" t="s">
        <v>97</v>
      </c>
      <c r="S536" s="197">
        <f>PRESSÃO!N536</f>
        <v>2.3535499999999997E-2</v>
      </c>
      <c r="T536" s="197">
        <f>PRESSÃO!O536</f>
        <v>2.0023800000000001E-2</v>
      </c>
      <c r="U536" s="101">
        <v>1</v>
      </c>
      <c r="V536" s="263"/>
      <c r="W536" s="78" t="s">
        <v>872</v>
      </c>
    </row>
    <row r="537" spans="1:23" ht="15" customHeight="1" x14ac:dyDescent="0.2">
      <c r="A537" s="277">
        <v>4</v>
      </c>
      <c r="B537" s="279">
        <v>30</v>
      </c>
      <c r="C537" s="31"/>
      <c r="D537" s="4" t="s">
        <v>642</v>
      </c>
      <c r="E537" s="1" t="s">
        <v>15</v>
      </c>
      <c r="F537" s="293">
        <v>3544905</v>
      </c>
      <c r="G537" s="17">
        <v>303.75</v>
      </c>
      <c r="H537" s="108" t="s">
        <v>137</v>
      </c>
      <c r="I537" s="151"/>
      <c r="J537" s="151">
        <v>95</v>
      </c>
      <c r="K537" s="151">
        <v>95</v>
      </c>
      <c r="L537" s="151">
        <v>80.749282296650719</v>
      </c>
      <c r="M537" s="108">
        <v>9.6199999999999992</v>
      </c>
      <c r="N537" s="222">
        <v>0</v>
      </c>
      <c r="O537" s="72">
        <v>0</v>
      </c>
      <c r="P537" s="6" t="s">
        <v>872</v>
      </c>
      <c r="Q537" s="6" t="s">
        <v>872</v>
      </c>
      <c r="R537" s="102" t="s">
        <v>97</v>
      </c>
      <c r="S537" s="197">
        <f>PRESSÃO!N537</f>
        <v>7.3564000000000004E-2</v>
      </c>
      <c r="T537" s="197">
        <f>PRESSÃO!O537</f>
        <v>1.1152199999999999E-2</v>
      </c>
      <c r="U537" s="101">
        <v>6</v>
      </c>
      <c r="V537" s="263"/>
      <c r="W537" s="78" t="s">
        <v>872</v>
      </c>
    </row>
    <row r="538" spans="1:23" ht="15" customHeight="1" x14ac:dyDescent="0.2">
      <c r="A538" s="277">
        <v>6</v>
      </c>
      <c r="B538" s="279">
        <v>30</v>
      </c>
      <c r="C538" s="31"/>
      <c r="D538" s="4" t="s">
        <v>643</v>
      </c>
      <c r="E538" s="1" t="s">
        <v>16</v>
      </c>
      <c r="F538" s="293">
        <v>3545001</v>
      </c>
      <c r="G538" s="17">
        <v>425.84</v>
      </c>
      <c r="H538" s="108" t="s">
        <v>137</v>
      </c>
      <c r="I538" s="151"/>
      <c r="J538" s="151">
        <v>76.844783715012724</v>
      </c>
      <c r="K538" s="151">
        <v>75.30788804071247</v>
      </c>
      <c r="L538" s="151">
        <v>59.586361951316547</v>
      </c>
      <c r="M538" s="108">
        <v>6.7</v>
      </c>
      <c r="N538" s="222">
        <v>0</v>
      </c>
      <c r="O538" s="72">
        <v>0</v>
      </c>
      <c r="P538" s="6" t="s">
        <v>872</v>
      </c>
      <c r="Q538" s="6" t="s">
        <v>872</v>
      </c>
      <c r="R538" s="102" t="s">
        <v>97</v>
      </c>
      <c r="S538" s="197">
        <f>PRESSÃO!N538</f>
        <v>2.5474848000000003</v>
      </c>
      <c r="T538" s="197">
        <f>PRESSÃO!O538</f>
        <v>6.4930999999999999E-3</v>
      </c>
      <c r="U538" s="101">
        <v>31</v>
      </c>
      <c r="V538" s="263"/>
      <c r="W538" s="78" t="s">
        <v>872</v>
      </c>
    </row>
    <row r="539" spans="1:23" ht="15" customHeight="1" x14ac:dyDescent="0.2">
      <c r="A539" s="277">
        <v>20</v>
      </c>
      <c r="B539" s="279">
        <v>30</v>
      </c>
      <c r="C539" s="31"/>
      <c r="D539" s="4" t="s">
        <v>644</v>
      </c>
      <c r="E539" s="1" t="s">
        <v>3</v>
      </c>
      <c r="F539" s="293">
        <v>3545100</v>
      </c>
      <c r="G539" s="17">
        <v>172.75</v>
      </c>
      <c r="H539" s="108" t="s">
        <v>137</v>
      </c>
      <c r="I539" s="151"/>
      <c r="J539" s="151">
        <v>87.64118158123371</v>
      </c>
      <c r="K539" s="151">
        <v>87.64118158123371</v>
      </c>
      <c r="L539" s="151">
        <v>76.24801735079518</v>
      </c>
      <c r="M539" s="108">
        <v>8.27</v>
      </c>
      <c r="N539" s="222">
        <v>0</v>
      </c>
      <c r="O539" s="72">
        <v>0</v>
      </c>
      <c r="P539" s="6" t="s">
        <v>872</v>
      </c>
      <c r="Q539" s="6" t="s">
        <v>872</v>
      </c>
      <c r="R539" s="102" t="s">
        <v>97</v>
      </c>
      <c r="S539" s="197">
        <f>PRESSÃO!N539</f>
        <v>4.3506999999999997E-2</v>
      </c>
      <c r="T539" s="197">
        <f>PRESSÃO!O539</f>
        <v>1.2667600000000001E-2</v>
      </c>
      <c r="U539" s="101">
        <v>1</v>
      </c>
      <c r="V539" s="263"/>
      <c r="W539" s="78" t="s">
        <v>872</v>
      </c>
    </row>
    <row r="540" spans="1:23" ht="15" customHeight="1" x14ac:dyDescent="0.2">
      <c r="A540" s="277">
        <v>5</v>
      </c>
      <c r="B540" s="279">
        <v>30</v>
      </c>
      <c r="C540" s="31"/>
      <c r="D540" s="4" t="s">
        <v>645</v>
      </c>
      <c r="E540" s="1" t="s">
        <v>9</v>
      </c>
      <c r="F540" s="293">
        <v>3545159</v>
      </c>
      <c r="G540" s="17">
        <v>101.4</v>
      </c>
      <c r="H540" s="108" t="s">
        <v>137</v>
      </c>
      <c r="I540" s="151"/>
      <c r="J540" s="151">
        <v>100</v>
      </c>
      <c r="K540" s="151">
        <v>100.00000000000003</v>
      </c>
      <c r="L540" s="151">
        <v>85</v>
      </c>
      <c r="M540" s="108">
        <v>9.6999999999999993</v>
      </c>
      <c r="N540" s="222">
        <v>1</v>
      </c>
      <c r="O540" s="72">
        <v>0</v>
      </c>
      <c r="P540" s="6" t="s">
        <v>872</v>
      </c>
      <c r="Q540" s="6" t="s">
        <v>872</v>
      </c>
      <c r="R540" s="102" t="s">
        <v>97</v>
      </c>
      <c r="S540" s="197">
        <f>PRESSÃO!N540</f>
        <v>1.3761399999999998E-2</v>
      </c>
      <c r="T540" s="197">
        <f>PRESSÃO!O540</f>
        <v>3.5300000000000002E-4</v>
      </c>
      <c r="U540" s="101">
        <v>3</v>
      </c>
      <c r="V540" s="263"/>
      <c r="W540" s="78" t="s">
        <v>872</v>
      </c>
    </row>
    <row r="541" spans="1:23" ht="15" customHeight="1" x14ac:dyDescent="0.2">
      <c r="A541" s="277">
        <v>5</v>
      </c>
      <c r="B541" s="279">
        <v>30</v>
      </c>
      <c r="C541" s="31"/>
      <c r="D541" s="4" t="s">
        <v>646</v>
      </c>
      <c r="E541" s="1" t="s">
        <v>9</v>
      </c>
      <c r="F541" s="293">
        <v>3545209</v>
      </c>
      <c r="G541" s="17">
        <v>134.26</v>
      </c>
      <c r="H541" s="108" t="s">
        <v>137</v>
      </c>
      <c r="I541" s="151"/>
      <c r="J541" s="151">
        <v>91.57</v>
      </c>
      <c r="K541" s="151">
        <v>88.108654000000001</v>
      </c>
      <c r="L541" s="151">
        <v>78.418752528627493</v>
      </c>
      <c r="M541" s="108">
        <v>8.41</v>
      </c>
      <c r="N541" s="222">
        <v>0</v>
      </c>
      <c r="O541" s="72">
        <v>1</v>
      </c>
      <c r="P541" s="6" t="s">
        <v>872</v>
      </c>
      <c r="Q541" s="6" t="s">
        <v>872</v>
      </c>
      <c r="R541" s="102" t="s">
        <v>97</v>
      </c>
      <c r="S541" s="197">
        <f>PRESSÃO!N541</f>
        <v>0.3915283</v>
      </c>
      <c r="T541" s="197">
        <f>PRESSÃO!O541</f>
        <v>2.2229699999999998E-2</v>
      </c>
      <c r="U541" s="101">
        <v>20</v>
      </c>
      <c r="V541" s="263"/>
      <c r="W541" s="78" t="s">
        <v>872</v>
      </c>
    </row>
    <row r="542" spans="1:23" ht="15" customHeight="1" x14ac:dyDescent="0.2">
      <c r="A542" s="277">
        <v>10</v>
      </c>
      <c r="B542" s="279">
        <v>30</v>
      </c>
      <c r="C542" s="31"/>
      <c r="D542" s="4" t="s">
        <v>647</v>
      </c>
      <c r="E542" s="1" t="s">
        <v>54</v>
      </c>
      <c r="F542" s="293">
        <v>3545308</v>
      </c>
      <c r="G542" s="17">
        <v>280.31</v>
      </c>
      <c r="H542" s="108" t="s">
        <v>137</v>
      </c>
      <c r="I542" s="151"/>
      <c r="J542" s="151">
        <v>90.133373295369395</v>
      </c>
      <c r="K542" s="151">
        <v>90.133373295369395</v>
      </c>
      <c r="L542" s="151">
        <v>83.824077308359421</v>
      </c>
      <c r="M542" s="108">
        <v>9.65</v>
      </c>
      <c r="N542" s="222">
        <v>0</v>
      </c>
      <c r="O542" s="72">
        <v>0</v>
      </c>
      <c r="P542" s="6" t="s">
        <v>872</v>
      </c>
      <c r="Q542" s="6" t="s">
        <v>872</v>
      </c>
      <c r="R542" s="102" t="s">
        <v>97</v>
      </c>
      <c r="S542" s="197">
        <f>PRESSÃO!N542</f>
        <v>0.44660549999999999</v>
      </c>
      <c r="T542" s="197">
        <f>PRESSÃO!O542</f>
        <v>1.0505600000000002E-2</v>
      </c>
      <c r="U542" s="101">
        <v>7</v>
      </c>
      <c r="V542" s="263"/>
      <c r="W542" s="78" t="s">
        <v>872</v>
      </c>
    </row>
    <row r="543" spans="1:23" ht="15" customHeight="1" x14ac:dyDescent="0.2">
      <c r="A543" s="277">
        <v>17</v>
      </c>
      <c r="B543" s="279">
        <v>30</v>
      </c>
      <c r="C543" s="31"/>
      <c r="D543" s="4" t="s">
        <v>648</v>
      </c>
      <c r="E543" s="1" t="s">
        <v>7</v>
      </c>
      <c r="F543" s="293">
        <v>3545407</v>
      </c>
      <c r="G543" s="17">
        <v>189.07</v>
      </c>
      <c r="H543" s="108" t="s">
        <v>137</v>
      </c>
      <c r="I543" s="151"/>
      <c r="J543" s="151">
        <v>67.7</v>
      </c>
      <c r="K543" s="151">
        <v>67.7</v>
      </c>
      <c r="L543" s="151">
        <v>41.974054571565354</v>
      </c>
      <c r="M543" s="108">
        <v>5.74</v>
      </c>
      <c r="N543" s="222">
        <v>0</v>
      </c>
      <c r="O543" s="72">
        <v>0</v>
      </c>
      <c r="P543" s="6" t="s">
        <v>872</v>
      </c>
      <c r="Q543" s="6" t="s">
        <v>872</v>
      </c>
      <c r="R543" s="102" t="s">
        <v>97</v>
      </c>
      <c r="S543" s="197">
        <f>PRESSÃO!N543</f>
        <v>0.10017520000000001</v>
      </c>
      <c r="T543" s="197">
        <f>PRESSÃO!O543</f>
        <v>4.6224999999999999E-3</v>
      </c>
      <c r="U543" s="101">
        <v>0</v>
      </c>
      <c r="V543" s="263"/>
      <c r="W543" s="78" t="s">
        <v>872</v>
      </c>
    </row>
    <row r="544" spans="1:23" ht="15" customHeight="1" x14ac:dyDescent="0.2">
      <c r="A544" s="277">
        <v>22</v>
      </c>
      <c r="B544" s="279">
        <v>30</v>
      </c>
      <c r="C544" s="31"/>
      <c r="D544" s="4" t="s">
        <v>649</v>
      </c>
      <c r="E544" s="1" t="s">
        <v>5</v>
      </c>
      <c r="F544" s="293">
        <v>3545506</v>
      </c>
      <c r="G544" s="17">
        <v>455.39</v>
      </c>
      <c r="H544" s="108" t="s">
        <v>137</v>
      </c>
      <c r="I544" s="151"/>
      <c r="J544" s="151">
        <v>91.890102615028141</v>
      </c>
      <c r="K544" s="151">
        <v>91.890102615028141</v>
      </c>
      <c r="L544" s="151">
        <v>77.184996675465797</v>
      </c>
      <c r="M544" s="108">
        <v>8.4</v>
      </c>
      <c r="N544" s="222">
        <v>0</v>
      </c>
      <c r="O544" s="72">
        <v>0</v>
      </c>
      <c r="P544" s="6" t="s">
        <v>872</v>
      </c>
      <c r="Q544" s="6" t="s">
        <v>872</v>
      </c>
      <c r="R544" s="102" t="s">
        <v>97</v>
      </c>
      <c r="S544" s="197">
        <f>PRESSÃO!N544</f>
        <v>2.7222000000000001E-3</v>
      </c>
      <c r="T544" s="197">
        <f>PRESSÃO!O544</f>
        <v>1.7636699999999998E-2</v>
      </c>
      <c r="U544" s="101">
        <v>2</v>
      </c>
      <c r="V544" s="263"/>
      <c r="W544" s="78" t="s">
        <v>872</v>
      </c>
    </row>
    <row r="545" spans="1:23" ht="15" customHeight="1" x14ac:dyDescent="0.2">
      <c r="A545" s="277">
        <v>15</v>
      </c>
      <c r="B545" s="279">
        <v>30</v>
      </c>
      <c r="C545" s="31"/>
      <c r="D545" s="4" t="s">
        <v>650</v>
      </c>
      <c r="E545" s="1" t="s">
        <v>17</v>
      </c>
      <c r="F545" s="293">
        <v>3545605</v>
      </c>
      <c r="G545" s="17">
        <v>331.02</v>
      </c>
      <c r="H545" s="108" t="s">
        <v>137</v>
      </c>
      <c r="I545" s="151"/>
      <c r="J545" s="151">
        <v>99</v>
      </c>
      <c r="K545" s="151">
        <v>99</v>
      </c>
      <c r="L545" s="151">
        <v>93.059866962305989</v>
      </c>
      <c r="M545" s="108">
        <v>9.98</v>
      </c>
      <c r="N545" s="222">
        <v>4</v>
      </c>
      <c r="O545" s="72">
        <v>0</v>
      </c>
      <c r="P545" s="6" t="s">
        <v>872</v>
      </c>
      <c r="Q545" s="6" t="s">
        <v>872</v>
      </c>
      <c r="R545" s="102" t="s">
        <v>97</v>
      </c>
      <c r="S545" s="197">
        <f>PRESSÃO!N545</f>
        <v>0.2149538</v>
      </c>
      <c r="T545" s="197">
        <f>PRESSÃO!O545</f>
        <v>8.2359199999999994E-2</v>
      </c>
      <c r="U545" s="101">
        <v>10</v>
      </c>
      <c r="V545" s="263"/>
      <c r="W545" s="78" t="s">
        <v>872</v>
      </c>
    </row>
    <row r="546" spans="1:23" ht="15" customHeight="1" x14ac:dyDescent="0.2">
      <c r="A546" s="277">
        <v>15</v>
      </c>
      <c r="B546" s="279">
        <v>30</v>
      </c>
      <c r="C546" s="31"/>
      <c r="D546" s="4" t="s">
        <v>651</v>
      </c>
      <c r="E546" s="1" t="s">
        <v>17</v>
      </c>
      <c r="F546" s="293">
        <v>3545704</v>
      </c>
      <c r="G546" s="17">
        <v>274.27999999999997</v>
      </c>
      <c r="H546" s="108" t="s">
        <v>137</v>
      </c>
      <c r="I546" s="151"/>
      <c r="J546" s="151">
        <v>100</v>
      </c>
      <c r="K546" s="151">
        <v>100</v>
      </c>
      <c r="L546" s="151">
        <v>95</v>
      </c>
      <c r="M546" s="108">
        <v>10</v>
      </c>
      <c r="N546" s="222">
        <v>0</v>
      </c>
      <c r="O546" s="72">
        <v>0</v>
      </c>
      <c r="P546" s="6" t="s">
        <v>872</v>
      </c>
      <c r="Q546" s="6" t="s">
        <v>872</v>
      </c>
      <c r="R546" s="102" t="s">
        <v>97</v>
      </c>
      <c r="S546" s="197">
        <f>PRESSÃO!N546</f>
        <v>8.5024999999999996E-3</v>
      </c>
      <c r="T546" s="197">
        <f>PRESSÃO!O546</f>
        <v>0.11436200000000001</v>
      </c>
      <c r="U546" s="101">
        <v>0</v>
      </c>
      <c r="V546" s="263"/>
      <c r="W546" s="78" t="s">
        <v>872</v>
      </c>
    </row>
    <row r="547" spans="1:23" ht="15" customHeight="1" x14ac:dyDescent="0.2">
      <c r="A547" s="277">
        <v>5</v>
      </c>
      <c r="B547" s="279">
        <v>30</v>
      </c>
      <c r="C547" s="31"/>
      <c r="D547" s="4" t="s">
        <v>652</v>
      </c>
      <c r="E547" s="1" t="s">
        <v>9</v>
      </c>
      <c r="F547" s="293">
        <v>3545803</v>
      </c>
      <c r="G547" s="17">
        <v>271.49</v>
      </c>
      <c r="H547" s="108" t="s">
        <v>137</v>
      </c>
      <c r="I547" s="151"/>
      <c r="J547" s="151">
        <v>99</v>
      </c>
      <c r="K547" s="151">
        <v>53.459999999999994</v>
      </c>
      <c r="L547" s="151">
        <v>48.851863870201818</v>
      </c>
      <c r="M547" s="108">
        <v>5.97</v>
      </c>
      <c r="N547" s="222">
        <v>2</v>
      </c>
      <c r="O547" s="72">
        <v>0</v>
      </c>
      <c r="P547" s="6" t="s">
        <v>872</v>
      </c>
      <c r="Q547" s="6" t="s">
        <v>872</v>
      </c>
      <c r="R547" s="102" t="s">
        <v>97</v>
      </c>
      <c r="S547" s="197">
        <f>PRESSÃO!N547</f>
        <v>0.99713289999999999</v>
      </c>
      <c r="T547" s="197">
        <f>PRESSÃO!O547</f>
        <v>4.5985399999999996E-2</v>
      </c>
      <c r="U547" s="101">
        <v>68</v>
      </c>
      <c r="V547" s="263"/>
      <c r="W547" s="78" t="s">
        <v>872</v>
      </c>
    </row>
    <row r="548" spans="1:23" ht="15" customHeight="1" x14ac:dyDescent="0.2">
      <c r="A548" s="277">
        <v>2</v>
      </c>
      <c r="B548" s="279">
        <v>30</v>
      </c>
      <c r="C548" s="31"/>
      <c r="D548" s="4" t="s">
        <v>653</v>
      </c>
      <c r="E548" s="1" t="s">
        <v>6</v>
      </c>
      <c r="F548" s="293">
        <v>3546009</v>
      </c>
      <c r="G548" s="17">
        <v>275</v>
      </c>
      <c r="H548" s="108" t="s">
        <v>137</v>
      </c>
      <c r="I548" s="151"/>
      <c r="J548" s="151">
        <v>99</v>
      </c>
      <c r="K548" s="151">
        <v>3.9599999999999995</v>
      </c>
      <c r="L548" s="151">
        <v>2.9700163056138109</v>
      </c>
      <c r="M548" s="108">
        <v>1.74</v>
      </c>
      <c r="N548" s="222">
        <v>0</v>
      </c>
      <c r="O548" s="72">
        <v>0</v>
      </c>
      <c r="P548" s="6" t="s">
        <v>872</v>
      </c>
      <c r="Q548" s="6" t="s">
        <v>872</v>
      </c>
      <c r="R548" s="102" t="s">
        <v>97</v>
      </c>
      <c r="S548" s="197">
        <f>PRESSÃO!N548</f>
        <v>1.21101E-2</v>
      </c>
      <c r="T548" s="197">
        <f>PRESSÃO!O548</f>
        <v>1.5086000000000001E-3</v>
      </c>
      <c r="U548" s="101">
        <v>15</v>
      </c>
      <c r="V548" s="263"/>
      <c r="W548" s="78" t="s">
        <v>872</v>
      </c>
    </row>
    <row r="549" spans="1:23" ht="15" customHeight="1" x14ac:dyDescent="0.2">
      <c r="A549" s="277">
        <v>15</v>
      </c>
      <c r="B549" s="279">
        <v>30</v>
      </c>
      <c r="C549" s="31"/>
      <c r="D549" s="4" t="s">
        <v>654</v>
      </c>
      <c r="E549" s="1" t="s">
        <v>17</v>
      </c>
      <c r="F549" s="293">
        <v>3546108</v>
      </c>
      <c r="G549" s="17">
        <v>183.4</v>
      </c>
      <c r="H549" s="108" t="s">
        <v>137</v>
      </c>
      <c r="I549" s="151"/>
      <c r="J549" s="151">
        <v>99.376947040498436</v>
      </c>
      <c r="K549" s="151">
        <v>99.376947040498436</v>
      </c>
      <c r="L549" s="151">
        <v>82.482537102610237</v>
      </c>
      <c r="M549" s="108">
        <v>9.99</v>
      </c>
      <c r="N549" s="222">
        <v>0</v>
      </c>
      <c r="O549" s="72">
        <v>0</v>
      </c>
      <c r="P549" s="6" t="s">
        <v>872</v>
      </c>
      <c r="Q549" s="6" t="s">
        <v>872</v>
      </c>
      <c r="R549" s="102" t="s">
        <v>97</v>
      </c>
      <c r="S549" s="197">
        <f>PRESSÃO!N549</f>
        <v>6.9400000000000006E-5</v>
      </c>
      <c r="T549" s="197">
        <f>PRESSÃO!O549</f>
        <v>1.31688E-2</v>
      </c>
      <c r="U549" s="101">
        <v>0</v>
      </c>
      <c r="V549" s="263"/>
      <c r="W549" s="78" t="s">
        <v>872</v>
      </c>
    </row>
    <row r="550" spans="1:23" ht="15" customHeight="1" x14ac:dyDescent="0.2">
      <c r="A550" s="277">
        <v>9</v>
      </c>
      <c r="B550" s="279">
        <v>30</v>
      </c>
      <c r="C550" s="31"/>
      <c r="D550" s="4" t="s">
        <v>655</v>
      </c>
      <c r="E550" s="1" t="s">
        <v>18</v>
      </c>
      <c r="F550" s="293">
        <v>3546207</v>
      </c>
      <c r="G550" s="17">
        <v>149.43</v>
      </c>
      <c r="H550" s="108" t="s">
        <v>137</v>
      </c>
      <c r="I550" s="151"/>
      <c r="J550" s="151">
        <v>98</v>
      </c>
      <c r="K550" s="151">
        <v>98.000000000000014</v>
      </c>
      <c r="L550" s="151">
        <v>72.518593644354297</v>
      </c>
      <c r="M550" s="108">
        <v>8.18</v>
      </c>
      <c r="N550" s="222">
        <v>0</v>
      </c>
      <c r="O550" s="72">
        <v>0</v>
      </c>
      <c r="P550" s="6" t="s">
        <v>872</v>
      </c>
      <c r="Q550" s="6" t="s">
        <v>872</v>
      </c>
      <c r="R550" s="102" t="s">
        <v>97</v>
      </c>
      <c r="S550" s="197">
        <f>PRESSÃO!N550</f>
        <v>0.46929599999999999</v>
      </c>
      <c r="T550" s="197">
        <f>PRESSÃO!O550</f>
        <v>4.1611E-3</v>
      </c>
      <c r="U550" s="101">
        <v>1</v>
      </c>
      <c r="V550" s="263"/>
      <c r="W550" s="78" t="s">
        <v>872</v>
      </c>
    </row>
    <row r="551" spans="1:23" ht="15" customHeight="1" x14ac:dyDescent="0.2">
      <c r="A551" s="277">
        <v>4</v>
      </c>
      <c r="B551" s="279">
        <v>30</v>
      </c>
      <c r="C551" s="31"/>
      <c r="D551" s="4" t="s">
        <v>656</v>
      </c>
      <c r="E551" s="1" t="s">
        <v>15</v>
      </c>
      <c r="F551" s="293">
        <v>3546256</v>
      </c>
      <c r="G551" s="17">
        <v>147.82</v>
      </c>
      <c r="H551" s="108" t="s">
        <v>137</v>
      </c>
      <c r="I551" s="151"/>
      <c r="J551" s="151">
        <v>100</v>
      </c>
      <c r="K551" s="151">
        <v>100</v>
      </c>
      <c r="L551" s="151">
        <v>73</v>
      </c>
      <c r="M551" s="108">
        <v>7.94</v>
      </c>
      <c r="N551" s="222">
        <v>0</v>
      </c>
      <c r="O551" s="72">
        <v>0</v>
      </c>
      <c r="P551" s="6" t="s">
        <v>872</v>
      </c>
      <c r="Q551" s="6" t="s">
        <v>872</v>
      </c>
      <c r="R551" s="102" t="s">
        <v>97</v>
      </c>
      <c r="S551" s="197">
        <f>PRESSÃO!N551</f>
        <v>2.23287E-2</v>
      </c>
      <c r="T551" s="197">
        <f>PRESSÃO!O551</f>
        <v>8.0561999999999995E-3</v>
      </c>
      <c r="U551" s="101">
        <v>2</v>
      </c>
      <c r="V551" s="263"/>
      <c r="W551" s="78" t="s">
        <v>872</v>
      </c>
    </row>
    <row r="552" spans="1:23" ht="15" customHeight="1" x14ac:dyDescent="0.2">
      <c r="A552" s="277">
        <v>9</v>
      </c>
      <c r="B552" s="279">
        <v>30</v>
      </c>
      <c r="C552" s="31"/>
      <c r="D552" s="4" t="s">
        <v>657</v>
      </c>
      <c r="E552" s="1" t="s">
        <v>18</v>
      </c>
      <c r="F552" s="293">
        <v>3546306</v>
      </c>
      <c r="G552" s="17">
        <v>295.7</v>
      </c>
      <c r="H552" s="108" t="s">
        <v>137</v>
      </c>
      <c r="I552" s="151"/>
      <c r="J552" s="151">
        <v>100</v>
      </c>
      <c r="K552" s="151">
        <v>0</v>
      </c>
      <c r="L552" s="151">
        <v>0</v>
      </c>
      <c r="M552" s="108">
        <v>1.5</v>
      </c>
      <c r="N552" s="222">
        <v>0</v>
      </c>
      <c r="O552" s="72">
        <v>0</v>
      </c>
      <c r="P552" s="6" t="s">
        <v>872</v>
      </c>
      <c r="Q552" s="6" t="s">
        <v>872</v>
      </c>
      <c r="R552" s="102" t="s">
        <v>97</v>
      </c>
      <c r="S552" s="197">
        <f>PRESSÃO!N552</f>
        <v>0.33184750000000002</v>
      </c>
      <c r="T552" s="197">
        <f>PRESSÃO!O552</f>
        <v>1.01335E-2</v>
      </c>
      <c r="U552" s="101">
        <v>8</v>
      </c>
      <c r="V552" s="263"/>
      <c r="W552" s="78" t="s">
        <v>872</v>
      </c>
    </row>
    <row r="553" spans="1:23" ht="15" customHeight="1" x14ac:dyDescent="0.2">
      <c r="A553" s="277">
        <v>17</v>
      </c>
      <c r="B553" s="279">
        <v>30</v>
      </c>
      <c r="C553" s="31"/>
      <c r="D553" s="4" t="s">
        <v>658</v>
      </c>
      <c r="E553" s="1" t="s">
        <v>7</v>
      </c>
      <c r="F553" s="293">
        <v>3546405</v>
      </c>
      <c r="G553" s="17">
        <v>1116.3800000000001</v>
      </c>
      <c r="H553" s="108" t="s">
        <v>137</v>
      </c>
      <c r="I553" s="151"/>
      <c r="J553" s="151">
        <v>94.672638902125229</v>
      </c>
      <c r="K553" s="151">
        <v>94.672638902125229</v>
      </c>
      <c r="L553" s="151">
        <v>78.578332727788265</v>
      </c>
      <c r="M553" s="108">
        <v>8.5299999999999994</v>
      </c>
      <c r="N553" s="222">
        <v>0</v>
      </c>
      <c r="O553" s="72">
        <v>2</v>
      </c>
      <c r="P553" s="6" t="s">
        <v>872</v>
      </c>
      <c r="Q553" s="6" t="s">
        <v>872</v>
      </c>
      <c r="R553" s="102" t="s">
        <v>97</v>
      </c>
      <c r="S553" s="197">
        <f>PRESSÃO!N553</f>
        <v>0.5603861</v>
      </c>
      <c r="T553" s="197">
        <f>PRESSÃO!O553</f>
        <v>0.10761960000000001</v>
      </c>
      <c r="U553" s="101">
        <v>9</v>
      </c>
      <c r="V553" s="263"/>
      <c r="W553" s="78" t="s">
        <v>872</v>
      </c>
    </row>
    <row r="554" spans="1:23" ht="15" customHeight="1" x14ac:dyDescent="0.2">
      <c r="A554" s="277">
        <v>16</v>
      </c>
      <c r="B554" s="279">
        <v>30</v>
      </c>
      <c r="C554" s="31"/>
      <c r="D554" s="4" t="s">
        <v>659</v>
      </c>
      <c r="E554" s="1" t="s">
        <v>0</v>
      </c>
      <c r="F554" s="293">
        <v>3546504</v>
      </c>
      <c r="G554" s="17">
        <v>134.96</v>
      </c>
      <c r="H554" s="108" t="s">
        <v>137</v>
      </c>
      <c r="I554" s="151"/>
      <c r="J554" s="151">
        <v>100</v>
      </c>
      <c r="K554" s="151">
        <v>100</v>
      </c>
      <c r="L554" s="151">
        <v>93</v>
      </c>
      <c r="M554" s="108">
        <v>10</v>
      </c>
      <c r="N554" s="222">
        <v>1</v>
      </c>
      <c r="O554" s="72">
        <v>0</v>
      </c>
      <c r="P554" s="6" t="s">
        <v>872</v>
      </c>
      <c r="Q554" s="6" t="s">
        <v>872</v>
      </c>
      <c r="R554" s="102" t="s">
        <v>97</v>
      </c>
      <c r="S554" s="197">
        <f>PRESSÃO!N554</f>
        <v>1.0416700000000001E-2</v>
      </c>
      <c r="T554" s="197">
        <f>PRESSÃO!O554</f>
        <v>2.5693299999999999E-2</v>
      </c>
      <c r="U554" s="101">
        <v>0</v>
      </c>
      <c r="V554" s="263"/>
      <c r="W554" s="78" t="s">
        <v>872</v>
      </c>
    </row>
    <row r="555" spans="1:23" ht="15" customHeight="1" x14ac:dyDescent="0.2">
      <c r="A555" s="277">
        <v>18</v>
      </c>
      <c r="B555" s="279">
        <v>30</v>
      </c>
      <c r="C555" s="31"/>
      <c r="D555" s="4" t="s">
        <v>660</v>
      </c>
      <c r="E555" s="1" t="s">
        <v>1</v>
      </c>
      <c r="F555" s="293">
        <v>3546603</v>
      </c>
      <c r="G555" s="17">
        <v>208.25</v>
      </c>
      <c r="H555" s="108" t="s">
        <v>137</v>
      </c>
      <c r="I555" s="151"/>
      <c r="J555" s="151">
        <v>100</v>
      </c>
      <c r="K555" s="151">
        <v>100</v>
      </c>
      <c r="L555" s="151">
        <v>74</v>
      </c>
      <c r="M555" s="108">
        <v>8.31</v>
      </c>
      <c r="N555" s="222">
        <v>3</v>
      </c>
      <c r="O555" s="72">
        <v>1</v>
      </c>
      <c r="P555" s="6" t="s">
        <v>872</v>
      </c>
      <c r="Q555" s="6" t="s">
        <v>872</v>
      </c>
      <c r="R555" s="102" t="s">
        <v>97</v>
      </c>
      <c r="S555" s="197">
        <f>PRESSÃO!N555</f>
        <v>1.7943700000000003E-2</v>
      </c>
      <c r="T555" s="197">
        <f>PRESSÃO!O555</f>
        <v>5.3764600000000003E-2</v>
      </c>
      <c r="U555" s="101">
        <v>12</v>
      </c>
      <c r="V555" s="263"/>
      <c r="W555" s="78" t="s">
        <v>872</v>
      </c>
    </row>
    <row r="556" spans="1:23" ht="15" customHeight="1" x14ac:dyDescent="0.2">
      <c r="A556" s="277">
        <v>5</v>
      </c>
      <c r="B556" s="279">
        <v>30</v>
      </c>
      <c r="C556" s="31"/>
      <c r="D556" s="4" t="s">
        <v>661</v>
      </c>
      <c r="E556" s="1" t="s">
        <v>9</v>
      </c>
      <c r="F556" s="293">
        <v>3546702</v>
      </c>
      <c r="G556" s="17">
        <v>97.69</v>
      </c>
      <c r="H556" s="108" t="s">
        <v>137</v>
      </c>
      <c r="I556" s="151"/>
      <c r="J556" s="151">
        <v>99.9</v>
      </c>
      <c r="K556" s="151">
        <v>99.9</v>
      </c>
      <c r="L556" s="151">
        <v>79.920060985395608</v>
      </c>
      <c r="M556" s="108">
        <v>10</v>
      </c>
      <c r="N556" s="222">
        <v>1</v>
      </c>
      <c r="O556" s="72">
        <v>0</v>
      </c>
      <c r="P556" s="6" t="s">
        <v>872</v>
      </c>
      <c r="Q556" s="6" t="s">
        <v>872</v>
      </c>
      <c r="R556" s="102" t="s">
        <v>97</v>
      </c>
      <c r="S556" s="197">
        <f>PRESSÃO!N556</f>
        <v>0.1473149</v>
      </c>
      <c r="T556" s="197">
        <f>PRESSÃO!O556</f>
        <v>8.9914199999999986E-2</v>
      </c>
      <c r="U556" s="101">
        <v>17</v>
      </c>
      <c r="V556" s="263"/>
      <c r="W556" s="78" t="s">
        <v>872</v>
      </c>
    </row>
    <row r="557" spans="1:23" ht="15" customHeight="1" x14ac:dyDescent="0.2">
      <c r="A557" s="277">
        <v>2</v>
      </c>
      <c r="B557" s="279">
        <v>30</v>
      </c>
      <c r="C557" s="31"/>
      <c r="D557" s="4" t="s">
        <v>662</v>
      </c>
      <c r="E557" s="1" t="s">
        <v>6</v>
      </c>
      <c r="F557" s="293">
        <v>3546801</v>
      </c>
      <c r="G557" s="17">
        <v>361.49</v>
      </c>
      <c r="H557" s="108" t="s">
        <v>137</v>
      </c>
      <c r="I557" s="151"/>
      <c r="J557" s="151">
        <v>82</v>
      </c>
      <c r="K557" s="151">
        <v>0</v>
      </c>
      <c r="L557" s="151">
        <v>0</v>
      </c>
      <c r="M557" s="108">
        <v>1.23</v>
      </c>
      <c r="N557" s="222">
        <v>1</v>
      </c>
      <c r="O557" s="72">
        <v>0</v>
      </c>
      <c r="P557" s="6" t="s">
        <v>872</v>
      </c>
      <c r="Q557" s="6" t="s">
        <v>872</v>
      </c>
      <c r="R557" s="102" t="s">
        <v>97</v>
      </c>
      <c r="S557" s="197">
        <f>PRESSÃO!N557</f>
        <v>0.12521379999999999</v>
      </c>
      <c r="T557" s="197">
        <f>PRESSÃO!O557</f>
        <v>2.25268E-2</v>
      </c>
      <c r="U557" s="101">
        <v>68</v>
      </c>
      <c r="V557" s="263"/>
      <c r="W557" s="78" t="s">
        <v>872</v>
      </c>
    </row>
    <row r="558" spans="1:23" ht="15" customHeight="1" x14ac:dyDescent="0.2">
      <c r="A558" s="277">
        <v>9</v>
      </c>
      <c r="B558" s="279">
        <v>30</v>
      </c>
      <c r="C558" s="31"/>
      <c r="D558" s="4" t="s">
        <v>663</v>
      </c>
      <c r="E558" s="1" t="s">
        <v>18</v>
      </c>
      <c r="F558" s="293">
        <v>3546900</v>
      </c>
      <c r="G558" s="17">
        <v>152.31</v>
      </c>
      <c r="H558" s="108" t="s">
        <v>137</v>
      </c>
      <c r="I558" s="151"/>
      <c r="J558" s="151">
        <v>100</v>
      </c>
      <c r="K558" s="151">
        <v>100.00000000000003</v>
      </c>
      <c r="L558" s="151">
        <v>75.001829045238395</v>
      </c>
      <c r="M558" s="108">
        <v>8.08</v>
      </c>
      <c r="N558" s="222">
        <v>0</v>
      </c>
      <c r="O558" s="72">
        <v>0</v>
      </c>
      <c r="P558" s="6" t="s">
        <v>872</v>
      </c>
      <c r="Q558" s="6" t="s">
        <v>872</v>
      </c>
      <c r="R558" s="102" t="s">
        <v>97</v>
      </c>
      <c r="S558" s="197">
        <f>PRESSÃO!N558</f>
        <v>1.96186E-2</v>
      </c>
      <c r="T558" s="197">
        <f>PRESSÃO!O558</f>
        <v>1.2112299999999999E-2</v>
      </c>
      <c r="U558" s="101">
        <v>0</v>
      </c>
      <c r="V558" s="263"/>
      <c r="W558" s="78" t="s">
        <v>872</v>
      </c>
    </row>
    <row r="559" spans="1:23" ht="15" customHeight="1" x14ac:dyDescent="0.2">
      <c r="A559" s="277">
        <v>5</v>
      </c>
      <c r="B559" s="279">
        <v>30</v>
      </c>
      <c r="C559" s="31"/>
      <c r="D559" s="4" t="s">
        <v>664</v>
      </c>
      <c r="E559" s="1" t="s">
        <v>9</v>
      </c>
      <c r="F559" s="293">
        <v>3547007</v>
      </c>
      <c r="G559" s="17">
        <v>256.48</v>
      </c>
      <c r="H559" s="108" t="s">
        <v>137</v>
      </c>
      <c r="I559" s="151"/>
      <c r="J559" s="151">
        <v>100</v>
      </c>
      <c r="K559" s="151">
        <v>100</v>
      </c>
      <c r="L559" s="151">
        <v>87</v>
      </c>
      <c r="M559" s="108">
        <v>10</v>
      </c>
      <c r="N559" s="222">
        <v>0</v>
      </c>
      <c r="O559" s="72">
        <v>1</v>
      </c>
      <c r="P559" s="6" t="s">
        <v>872</v>
      </c>
      <c r="Q559" s="6" t="s">
        <v>872</v>
      </c>
      <c r="R559" s="102" t="s">
        <v>97</v>
      </c>
      <c r="S559" s="197">
        <f>PRESSÃO!N559</f>
        <v>3.8926000000000002E-2</v>
      </c>
      <c r="T559" s="197">
        <f>PRESSÃO!O559</f>
        <v>2.1888999999999997E-3</v>
      </c>
      <c r="U559" s="101">
        <v>7</v>
      </c>
      <c r="V559" s="263"/>
      <c r="W559" s="78" t="s">
        <v>872</v>
      </c>
    </row>
    <row r="560" spans="1:23" ht="15" customHeight="1" x14ac:dyDescent="0.2">
      <c r="A560" s="277">
        <v>20</v>
      </c>
      <c r="B560" s="279">
        <v>30</v>
      </c>
      <c r="C560" s="31"/>
      <c r="D560" s="4" t="s">
        <v>665</v>
      </c>
      <c r="E560" s="1" t="s">
        <v>3</v>
      </c>
      <c r="F560" s="293">
        <v>3547106</v>
      </c>
      <c r="G560" s="17">
        <v>166.87</v>
      </c>
      <c r="H560" s="108" t="s">
        <v>137</v>
      </c>
      <c r="I560" s="151"/>
      <c r="J560" s="151">
        <v>88.510301109350237</v>
      </c>
      <c r="K560" s="151">
        <v>88.510301109350237</v>
      </c>
      <c r="L560" s="151">
        <v>72.575297193923461</v>
      </c>
      <c r="M560" s="108">
        <v>8.0500000000000007</v>
      </c>
      <c r="N560" s="222">
        <v>0</v>
      </c>
      <c r="O560" s="72">
        <v>0</v>
      </c>
      <c r="P560" s="6" t="s">
        <v>872</v>
      </c>
      <c r="Q560" s="6" t="s">
        <v>872</v>
      </c>
      <c r="R560" s="102" t="s">
        <v>97</v>
      </c>
      <c r="S560" s="197">
        <f>PRESSÃO!N560</f>
        <v>7.9358300000000007E-2</v>
      </c>
      <c r="T560" s="197">
        <f>PRESSÃO!O560</f>
        <v>0.1055219</v>
      </c>
      <c r="U560" s="101">
        <v>1</v>
      </c>
      <c r="V560" s="263"/>
      <c r="W560" s="78" t="s">
        <v>872</v>
      </c>
    </row>
    <row r="561" spans="1:23" ht="15" customHeight="1" x14ac:dyDescent="0.2">
      <c r="A561" s="277">
        <v>9</v>
      </c>
      <c r="B561" s="279">
        <v>30</v>
      </c>
      <c r="C561" s="31"/>
      <c r="D561" s="4" t="s">
        <v>666</v>
      </c>
      <c r="E561" s="1" t="s">
        <v>18</v>
      </c>
      <c r="F561" s="293">
        <v>3547502</v>
      </c>
      <c r="G561" s="17">
        <v>752.99</v>
      </c>
      <c r="H561" s="108" t="s">
        <v>137</v>
      </c>
      <c r="I561" s="151"/>
      <c r="J561" s="151">
        <v>100</v>
      </c>
      <c r="K561" s="151">
        <v>65</v>
      </c>
      <c r="L561" s="151">
        <v>48.750050695542853</v>
      </c>
      <c r="M561" s="108">
        <v>5.84</v>
      </c>
      <c r="N561" s="222">
        <v>0</v>
      </c>
      <c r="O561" s="72">
        <v>0</v>
      </c>
      <c r="P561" s="6" t="s">
        <v>872</v>
      </c>
      <c r="Q561" s="6" t="s">
        <v>872</v>
      </c>
      <c r="R561" s="102" t="s">
        <v>97</v>
      </c>
      <c r="S561" s="197">
        <f>PRESSÃO!N561</f>
        <v>0.28880640000000002</v>
      </c>
      <c r="T561" s="197">
        <f>PRESSÃO!O561</f>
        <v>1.1193199999999997E-2</v>
      </c>
      <c r="U561" s="101">
        <v>47</v>
      </c>
      <c r="V561" s="263"/>
      <c r="W561" s="78" t="s">
        <v>872</v>
      </c>
    </row>
    <row r="562" spans="1:23" ht="15" customHeight="1" x14ac:dyDescent="0.2">
      <c r="A562" s="277">
        <v>15</v>
      </c>
      <c r="B562" s="279">
        <v>30</v>
      </c>
      <c r="C562" s="31"/>
      <c r="D562" s="4" t="s">
        <v>667</v>
      </c>
      <c r="E562" s="1" t="s">
        <v>17</v>
      </c>
      <c r="F562" s="293">
        <v>3547403</v>
      </c>
      <c r="G562" s="17">
        <v>210.27</v>
      </c>
      <c r="H562" s="108" t="s">
        <v>137</v>
      </c>
      <c r="I562" s="151"/>
      <c r="J562" s="151">
        <v>100</v>
      </c>
      <c r="K562" s="151">
        <v>100</v>
      </c>
      <c r="L562" s="151">
        <v>56</v>
      </c>
      <c r="M562" s="108">
        <v>7.14</v>
      </c>
      <c r="N562" s="222">
        <v>0</v>
      </c>
      <c r="O562" s="72">
        <v>0</v>
      </c>
      <c r="P562" s="6" t="s">
        <v>872</v>
      </c>
      <c r="Q562" s="6" t="s">
        <v>872</v>
      </c>
      <c r="R562" s="102" t="s">
        <v>97</v>
      </c>
      <c r="S562" s="197">
        <f>PRESSÃO!N562</f>
        <v>2.503E-3</v>
      </c>
      <c r="T562" s="197">
        <f>PRESSÃO!O562</f>
        <v>1.1163200000000002E-2</v>
      </c>
      <c r="U562" s="101">
        <v>2</v>
      </c>
      <c r="V562" s="263"/>
      <c r="W562" s="78" t="s">
        <v>872</v>
      </c>
    </row>
    <row r="563" spans="1:23" ht="15" customHeight="1" x14ac:dyDescent="0.2">
      <c r="A563" s="277">
        <v>4</v>
      </c>
      <c r="B563" s="279">
        <v>30</v>
      </c>
      <c r="C563" s="31"/>
      <c r="D563" s="4" t="s">
        <v>668</v>
      </c>
      <c r="E563" s="1" t="s">
        <v>15</v>
      </c>
      <c r="F563" s="293">
        <v>3547601</v>
      </c>
      <c r="G563" s="17">
        <v>289.67</v>
      </c>
      <c r="H563" s="108" t="s">
        <v>137</v>
      </c>
      <c r="I563" s="151"/>
      <c r="J563" s="151">
        <v>95.674631503800441</v>
      </c>
      <c r="K563" s="151">
        <v>95.674631503800427</v>
      </c>
      <c r="L563" s="151">
        <v>74.243771811991834</v>
      </c>
      <c r="M563" s="108">
        <v>7.96</v>
      </c>
      <c r="N563" s="222">
        <v>0</v>
      </c>
      <c r="O563" s="72">
        <v>0</v>
      </c>
      <c r="P563" s="6" t="s">
        <v>872</v>
      </c>
      <c r="Q563" s="6" t="s">
        <v>872</v>
      </c>
      <c r="R563" s="102" t="s">
        <v>97</v>
      </c>
      <c r="S563" s="197">
        <f>PRESSÃO!N563</f>
        <v>0.17762329999999996</v>
      </c>
      <c r="T563" s="197">
        <f>PRESSÃO!O563</f>
        <v>2.1844999999999998E-3</v>
      </c>
      <c r="U563" s="101">
        <v>10</v>
      </c>
      <c r="V563" s="263"/>
      <c r="W563" s="78" t="s">
        <v>872</v>
      </c>
    </row>
    <row r="564" spans="1:23" ht="15" customHeight="1" x14ac:dyDescent="0.2">
      <c r="A564" s="277">
        <v>18</v>
      </c>
      <c r="B564" s="279">
        <v>30</v>
      </c>
      <c r="C564" s="31"/>
      <c r="D564" s="4" t="s">
        <v>669</v>
      </c>
      <c r="E564" s="1" t="s">
        <v>1</v>
      </c>
      <c r="F564" s="293">
        <v>3547650</v>
      </c>
      <c r="G564" s="17">
        <v>79.17</v>
      </c>
      <c r="H564" s="108" t="s">
        <v>137</v>
      </c>
      <c r="I564" s="151"/>
      <c r="J564" s="151">
        <v>97.671957671957671</v>
      </c>
      <c r="K564" s="151">
        <v>97.671957671957671</v>
      </c>
      <c r="L564" s="151">
        <v>91.810525801287923</v>
      </c>
      <c r="M564" s="108">
        <v>9.9700000000000006</v>
      </c>
      <c r="N564" s="222">
        <v>0</v>
      </c>
      <c r="O564" s="72">
        <v>0</v>
      </c>
      <c r="P564" s="6" t="s">
        <v>872</v>
      </c>
      <c r="Q564" s="6" t="s">
        <v>872</v>
      </c>
      <c r="R564" s="102" t="s">
        <v>97</v>
      </c>
      <c r="S564" s="197">
        <f>PRESSÃO!N564</f>
        <v>1.6022499999999999E-2</v>
      </c>
      <c r="T564" s="197">
        <f>PRESSÃO!O564</f>
        <v>2.6797000000000001E-3</v>
      </c>
      <c r="U564" s="101">
        <v>0</v>
      </c>
      <c r="V564" s="263"/>
      <c r="W564" s="78" t="s">
        <v>872</v>
      </c>
    </row>
    <row r="565" spans="1:23" ht="15" customHeight="1" x14ac:dyDescent="0.2">
      <c r="A565" s="277">
        <v>18</v>
      </c>
      <c r="B565" s="279">
        <v>30</v>
      </c>
      <c r="C565" s="31"/>
      <c r="D565" s="4" t="s">
        <v>670</v>
      </c>
      <c r="E565" s="1" t="s">
        <v>1</v>
      </c>
      <c r="F565" s="293">
        <v>3547205</v>
      </c>
      <c r="G565" s="17">
        <v>129.91</v>
      </c>
      <c r="H565" s="108" t="s">
        <v>137</v>
      </c>
      <c r="I565" s="151"/>
      <c r="J565" s="151">
        <v>100</v>
      </c>
      <c r="K565" s="151">
        <v>100</v>
      </c>
      <c r="L565" s="151">
        <v>92</v>
      </c>
      <c r="M565" s="108">
        <v>10</v>
      </c>
      <c r="N565" s="222">
        <v>0</v>
      </c>
      <c r="O565" s="72">
        <v>0</v>
      </c>
      <c r="P565" s="6" t="s">
        <v>872</v>
      </c>
      <c r="Q565" s="6" t="s">
        <v>872</v>
      </c>
      <c r="R565" s="102" t="s">
        <v>97</v>
      </c>
      <c r="S565" s="197">
        <f>PRESSÃO!N565</f>
        <v>8.7425000000000003E-3</v>
      </c>
      <c r="T565" s="197">
        <f>PRESSÃO!O565</f>
        <v>2.5322999999999999E-3</v>
      </c>
      <c r="U565" s="101">
        <v>2</v>
      </c>
      <c r="V565" s="263"/>
      <c r="W565" s="78" t="s">
        <v>872</v>
      </c>
    </row>
    <row r="566" spans="1:23" ht="15" customHeight="1" x14ac:dyDescent="0.2">
      <c r="A566" s="277">
        <v>6</v>
      </c>
      <c r="B566" s="279">
        <v>30</v>
      </c>
      <c r="C566" s="31"/>
      <c r="D566" s="4" t="s">
        <v>671</v>
      </c>
      <c r="E566" s="1" t="s">
        <v>16</v>
      </c>
      <c r="F566" s="293">
        <v>3547304</v>
      </c>
      <c r="G566" s="17">
        <v>183.82</v>
      </c>
      <c r="H566" s="108" t="s">
        <v>137</v>
      </c>
      <c r="I566" s="151"/>
      <c r="J566" s="151">
        <v>33.898764664130596</v>
      </c>
      <c r="K566" s="151">
        <v>12.881530572369627</v>
      </c>
      <c r="L566" s="151">
        <v>10.305192775199572</v>
      </c>
      <c r="M566" s="108">
        <v>2.25</v>
      </c>
      <c r="N566" s="222">
        <v>3</v>
      </c>
      <c r="O566" s="72">
        <v>0</v>
      </c>
      <c r="P566" s="6" t="s">
        <v>872</v>
      </c>
      <c r="Q566" s="6" t="s">
        <v>872</v>
      </c>
      <c r="R566" s="102" t="s">
        <v>97</v>
      </c>
      <c r="S566" s="197">
        <f>PRESSÃO!N566</f>
        <v>0.183696</v>
      </c>
      <c r="T566" s="197">
        <f>PRESSÃO!O566</f>
        <v>0.12778149999999996</v>
      </c>
      <c r="U566" s="101">
        <v>128</v>
      </c>
      <c r="V566" s="263"/>
      <c r="W566" s="78" t="s">
        <v>872</v>
      </c>
    </row>
    <row r="567" spans="1:23" ht="15" customHeight="1" x14ac:dyDescent="0.2">
      <c r="A567" s="277">
        <v>22</v>
      </c>
      <c r="B567" s="279">
        <v>30</v>
      </c>
      <c r="C567" s="31"/>
      <c r="D567" s="4" t="s">
        <v>672</v>
      </c>
      <c r="E567" s="1" t="s">
        <v>5</v>
      </c>
      <c r="F567" s="293">
        <v>3547700</v>
      </c>
      <c r="G567" s="17">
        <v>552.54999999999995</v>
      </c>
      <c r="H567" s="108" t="s">
        <v>137</v>
      </c>
      <c r="I567" s="151"/>
      <c r="J567" s="151">
        <v>93.118517348496809</v>
      </c>
      <c r="K567" s="151">
        <v>93.118517348496809</v>
      </c>
      <c r="L567" s="151">
        <v>78.079953790039355</v>
      </c>
      <c r="M567" s="108">
        <v>8.4700000000000006</v>
      </c>
      <c r="N567" s="222">
        <v>0</v>
      </c>
      <c r="O567" s="72">
        <v>0</v>
      </c>
      <c r="P567" s="6" t="s">
        <v>872</v>
      </c>
      <c r="Q567" s="6" t="s">
        <v>872</v>
      </c>
      <c r="R567" s="102" t="s">
        <v>97</v>
      </c>
      <c r="S567" s="197">
        <f>PRESSÃO!N567</f>
        <v>5.7374500000000002E-2</v>
      </c>
      <c r="T567" s="197">
        <f>PRESSÃO!O567</f>
        <v>3.8660099999999996E-2</v>
      </c>
      <c r="U567" s="101">
        <v>15</v>
      </c>
      <c r="V567" s="263"/>
      <c r="W567" s="78" t="s">
        <v>872</v>
      </c>
    </row>
    <row r="568" spans="1:23" ht="15" customHeight="1" x14ac:dyDescent="0.2">
      <c r="A568" s="277">
        <v>6</v>
      </c>
      <c r="B568" s="279">
        <v>30</v>
      </c>
      <c r="C568" s="31"/>
      <c r="D568" s="4" t="s">
        <v>673</v>
      </c>
      <c r="E568" s="1" t="s">
        <v>16</v>
      </c>
      <c r="F568" s="293">
        <v>3547809</v>
      </c>
      <c r="G568" s="17">
        <v>174.84</v>
      </c>
      <c r="H568" s="108" t="s">
        <v>137</v>
      </c>
      <c r="I568" s="151"/>
      <c r="J568" s="151">
        <v>98</v>
      </c>
      <c r="K568" s="151">
        <v>40.01339999999999</v>
      </c>
      <c r="L568" s="151">
        <v>36.482650746055057</v>
      </c>
      <c r="M568" s="108">
        <v>4.75</v>
      </c>
      <c r="N568" s="222">
        <v>54</v>
      </c>
      <c r="O568" s="72">
        <v>0</v>
      </c>
      <c r="P568" s="6" t="s">
        <v>872</v>
      </c>
      <c r="Q568" s="6" t="s">
        <v>872</v>
      </c>
      <c r="R568" s="102" t="s">
        <v>97</v>
      </c>
      <c r="S568" s="197">
        <f>PRESSÃO!N568</f>
        <v>0.48411099999999996</v>
      </c>
      <c r="T568" s="197">
        <f>PRESSÃO!O568</f>
        <v>0.21851509999999963</v>
      </c>
      <c r="U568" s="101">
        <v>321</v>
      </c>
      <c r="V568" s="263"/>
      <c r="W568" s="78" t="s">
        <v>872</v>
      </c>
    </row>
    <row r="569" spans="1:23" ht="15" customHeight="1" x14ac:dyDescent="0.2">
      <c r="A569" s="277">
        <v>8</v>
      </c>
      <c r="B569" s="279">
        <v>30</v>
      </c>
      <c r="C569" s="31"/>
      <c r="D569" s="4" t="s">
        <v>674</v>
      </c>
      <c r="E569" s="1" t="s">
        <v>51</v>
      </c>
      <c r="F569" s="293">
        <v>3547908</v>
      </c>
      <c r="G569" s="17">
        <v>309.68</v>
      </c>
      <c r="H569" s="108" t="s">
        <v>137</v>
      </c>
      <c r="I569" s="151"/>
      <c r="J569" s="151">
        <v>98.33</v>
      </c>
      <c r="K569" s="151">
        <v>98.330000000000013</v>
      </c>
      <c r="L569" s="151">
        <v>76.205223880597018</v>
      </c>
      <c r="M569" s="108">
        <v>7.93</v>
      </c>
      <c r="N569" s="222">
        <v>0</v>
      </c>
      <c r="O569" s="72">
        <v>0</v>
      </c>
      <c r="P569" s="6" t="s">
        <v>872</v>
      </c>
      <c r="Q569" s="6" t="s">
        <v>872</v>
      </c>
      <c r="R569" s="102" t="s">
        <v>97</v>
      </c>
      <c r="S569" s="197">
        <f>PRESSÃO!N569</f>
        <v>7.855609999999999E-2</v>
      </c>
      <c r="T569" s="197">
        <f>PRESSÃO!O569</f>
        <v>4.2101799999999995E-2</v>
      </c>
      <c r="U569" s="101">
        <v>0</v>
      </c>
      <c r="V569" s="263"/>
      <c r="W569" s="78" t="s">
        <v>872</v>
      </c>
    </row>
    <row r="570" spans="1:23" ht="15" customHeight="1" x14ac:dyDescent="0.2">
      <c r="A570" s="277">
        <v>5</v>
      </c>
      <c r="B570" s="279">
        <v>30</v>
      </c>
      <c r="C570" s="31"/>
      <c r="D570" s="4" t="s">
        <v>675</v>
      </c>
      <c r="E570" s="1" t="s">
        <v>9</v>
      </c>
      <c r="F570" s="293">
        <v>3548005</v>
      </c>
      <c r="G570" s="17">
        <v>154.11000000000001</v>
      </c>
      <c r="H570" s="108" t="s">
        <v>137</v>
      </c>
      <c r="I570" s="151"/>
      <c r="J570" s="151">
        <v>80</v>
      </c>
      <c r="K570" s="151">
        <v>24.000000000000004</v>
      </c>
      <c r="L570" s="151">
        <v>12.000970402717144</v>
      </c>
      <c r="M570" s="108">
        <v>2.4300000000000002</v>
      </c>
      <c r="N570" s="222">
        <v>0</v>
      </c>
      <c r="O570" s="72">
        <v>0</v>
      </c>
      <c r="P570" s="6" t="s">
        <v>872</v>
      </c>
      <c r="Q570" s="6" t="s">
        <v>872</v>
      </c>
      <c r="R570" s="102" t="s">
        <v>97</v>
      </c>
      <c r="S570" s="197">
        <f>PRESSÃO!N570</f>
        <v>0.20419059999999997</v>
      </c>
      <c r="T570" s="197">
        <f>PRESSÃO!O570</f>
        <v>5.7158400000000061E-2</v>
      </c>
      <c r="U570" s="101">
        <v>26</v>
      </c>
      <c r="V570" s="263"/>
      <c r="W570" s="78" t="s">
        <v>872</v>
      </c>
    </row>
    <row r="571" spans="1:23" ht="15" customHeight="1" x14ac:dyDescent="0.2">
      <c r="A571" s="277">
        <v>19</v>
      </c>
      <c r="B571" s="279">
        <v>30</v>
      </c>
      <c r="C571" s="31"/>
      <c r="D571" s="4" t="s">
        <v>676</v>
      </c>
      <c r="E571" s="1" t="s">
        <v>2</v>
      </c>
      <c r="F571" s="293">
        <v>3548054</v>
      </c>
      <c r="G571" s="17">
        <v>1306.08</v>
      </c>
      <c r="H571" s="108" t="s">
        <v>137</v>
      </c>
      <c r="I571" s="151"/>
      <c r="J571" s="151">
        <v>100</v>
      </c>
      <c r="K571" s="151">
        <v>80</v>
      </c>
      <c r="L571" s="151">
        <v>55.99813722446445</v>
      </c>
      <c r="M571" s="108">
        <v>6.84</v>
      </c>
      <c r="N571" s="222">
        <v>0</v>
      </c>
      <c r="O571" s="72">
        <v>0</v>
      </c>
      <c r="P571" s="6" t="s">
        <v>872</v>
      </c>
      <c r="Q571" s="6" t="s">
        <v>872</v>
      </c>
      <c r="R571" s="102" t="s">
        <v>97</v>
      </c>
      <c r="S571" s="197">
        <f>PRESSÃO!N571</f>
        <v>0.27166950000000001</v>
      </c>
      <c r="T571" s="197">
        <f>PRESSÃO!O571</f>
        <v>5.4243E-2</v>
      </c>
      <c r="U571" s="101">
        <v>3</v>
      </c>
      <c r="V571" s="263"/>
      <c r="W571" s="78" t="s">
        <v>872</v>
      </c>
    </row>
    <row r="572" spans="1:23" ht="15" customHeight="1" x14ac:dyDescent="0.2">
      <c r="A572" s="277">
        <v>9</v>
      </c>
      <c r="B572" s="279">
        <v>30</v>
      </c>
      <c r="C572" s="31"/>
      <c r="D572" s="4" t="s">
        <v>677</v>
      </c>
      <c r="E572" s="1" t="s">
        <v>18</v>
      </c>
      <c r="F572" s="293">
        <v>3548104</v>
      </c>
      <c r="G572" s="17">
        <v>109.45</v>
      </c>
      <c r="H572" s="108" t="s">
        <v>137</v>
      </c>
      <c r="I572" s="151"/>
      <c r="J572" s="151">
        <v>85.586075605112867</v>
      </c>
      <c r="K572" s="151">
        <v>85.586075605112867</v>
      </c>
      <c r="L572" s="151">
        <v>58.194432151073855</v>
      </c>
      <c r="M572" s="108">
        <v>7.07</v>
      </c>
      <c r="N572" s="222">
        <v>0</v>
      </c>
      <c r="O572" s="72">
        <v>0</v>
      </c>
      <c r="P572" s="6" t="s">
        <v>872</v>
      </c>
      <c r="Q572" s="6" t="s">
        <v>872</v>
      </c>
      <c r="R572" s="102" t="s">
        <v>97</v>
      </c>
      <c r="S572" s="197">
        <f>PRESSÃO!N572</f>
        <v>2.4681499999999999E-2</v>
      </c>
      <c r="T572" s="197">
        <f>PRESSÃO!O572</f>
        <v>6.0920000000000006E-4</v>
      </c>
      <c r="U572" s="101">
        <v>0</v>
      </c>
      <c r="V572" s="263"/>
      <c r="W572" s="78" t="s">
        <v>872</v>
      </c>
    </row>
    <row r="573" spans="1:23" ht="15" customHeight="1" x14ac:dyDescent="0.2">
      <c r="A573" s="277">
        <v>1</v>
      </c>
      <c r="B573" s="279">
        <v>30</v>
      </c>
      <c r="C573" s="31"/>
      <c r="D573" s="4" t="s">
        <v>678</v>
      </c>
      <c r="E573" s="1" t="s">
        <v>52</v>
      </c>
      <c r="F573" s="293">
        <v>3548203</v>
      </c>
      <c r="G573" s="17">
        <v>132.88999999999999</v>
      </c>
      <c r="H573" s="108" t="s">
        <v>137</v>
      </c>
      <c r="I573" s="151"/>
      <c r="J573" s="151">
        <v>43.047130191320576</v>
      </c>
      <c r="K573" s="151">
        <v>43.047130191320576</v>
      </c>
      <c r="L573" s="151">
        <v>36.682546857987255</v>
      </c>
      <c r="M573" s="108">
        <v>4.53</v>
      </c>
      <c r="N573" s="222">
        <v>0</v>
      </c>
      <c r="O573" s="72">
        <v>0</v>
      </c>
      <c r="P573" s="6" t="s">
        <v>872</v>
      </c>
      <c r="Q573" s="6" t="s">
        <v>872</v>
      </c>
      <c r="R573" s="102" t="s">
        <v>97</v>
      </c>
      <c r="S573" s="197">
        <f>PRESSÃO!N573</f>
        <v>2.7599800000000004E-2</v>
      </c>
      <c r="T573" s="197">
        <f>PRESSÃO!O573</f>
        <v>7.7459999999999985E-4</v>
      </c>
      <c r="U573" s="101">
        <v>13</v>
      </c>
      <c r="V573" s="263"/>
      <c r="W573" s="78" t="s">
        <v>872</v>
      </c>
    </row>
    <row r="574" spans="1:23" ht="15" customHeight="1" x14ac:dyDescent="0.2">
      <c r="A574" s="277">
        <v>21</v>
      </c>
      <c r="B574" s="279">
        <v>30</v>
      </c>
      <c r="C574" s="31"/>
      <c r="D574" s="4" t="s">
        <v>679</v>
      </c>
      <c r="E574" s="1" t="s">
        <v>4</v>
      </c>
      <c r="F574" s="293">
        <v>3548302</v>
      </c>
      <c r="G574" s="17">
        <v>93.91</v>
      </c>
      <c r="H574" s="108" t="s">
        <v>137</v>
      </c>
      <c r="I574" s="151"/>
      <c r="J574" s="151">
        <v>88.692046739540146</v>
      </c>
      <c r="K574" s="151">
        <v>88.692046739540132</v>
      </c>
      <c r="L574" s="151">
        <v>79.821379575917334</v>
      </c>
      <c r="M574" s="108">
        <v>8.52</v>
      </c>
      <c r="N574" s="222">
        <v>0</v>
      </c>
      <c r="O574" s="72">
        <v>0</v>
      </c>
      <c r="P574" s="6" t="s">
        <v>872</v>
      </c>
      <c r="Q574" s="6" t="s">
        <v>872</v>
      </c>
      <c r="R574" s="102" t="s">
        <v>97</v>
      </c>
      <c r="S574" s="197">
        <f>PRESSÃO!N574</f>
        <v>0</v>
      </c>
      <c r="T574" s="197">
        <f>PRESSÃO!O574</f>
        <v>6.5292000000000006E-3</v>
      </c>
      <c r="U574" s="101">
        <v>1</v>
      </c>
      <c r="V574" s="263"/>
      <c r="W574" s="78" t="s">
        <v>872</v>
      </c>
    </row>
    <row r="575" spans="1:23" ht="15" customHeight="1" x14ac:dyDescent="0.2">
      <c r="A575" s="277">
        <v>20</v>
      </c>
      <c r="B575" s="279">
        <v>30</v>
      </c>
      <c r="C575" s="31"/>
      <c r="D575" s="4" t="s">
        <v>680</v>
      </c>
      <c r="E575" s="1" t="s">
        <v>3</v>
      </c>
      <c r="F575" s="293">
        <v>3548401</v>
      </c>
      <c r="G575" s="17">
        <v>127.55</v>
      </c>
      <c r="H575" s="108" t="s">
        <v>137</v>
      </c>
      <c r="I575" s="151"/>
      <c r="J575" s="151">
        <v>89.51336531871145</v>
      </c>
      <c r="K575" s="151">
        <v>89.513365318711465</v>
      </c>
      <c r="L575" s="151">
        <v>84.142343729572787</v>
      </c>
      <c r="M575" s="108">
        <v>9.34</v>
      </c>
      <c r="N575" s="222">
        <v>0</v>
      </c>
      <c r="O575" s="72">
        <v>0</v>
      </c>
      <c r="P575" s="6" t="s">
        <v>872</v>
      </c>
      <c r="Q575" s="6" t="s">
        <v>872</v>
      </c>
      <c r="R575" s="102" t="s">
        <v>97</v>
      </c>
      <c r="S575" s="197">
        <f>PRESSÃO!N575</f>
        <v>1.4342500000000001E-2</v>
      </c>
      <c r="T575" s="197">
        <f>PRESSÃO!O575</f>
        <v>7.4883000000000007E-3</v>
      </c>
      <c r="U575" s="101">
        <v>0</v>
      </c>
      <c r="V575" s="263"/>
      <c r="W575" s="78" t="s">
        <v>872</v>
      </c>
    </row>
    <row r="576" spans="1:23" ht="15" customHeight="1" x14ac:dyDescent="0.2">
      <c r="A576" s="277">
        <v>7</v>
      </c>
      <c r="B576" s="279">
        <v>30</v>
      </c>
      <c r="C576" s="31"/>
      <c r="D576" s="4" t="s">
        <v>681</v>
      </c>
      <c r="E576" s="1" t="s">
        <v>14</v>
      </c>
      <c r="F576" s="293">
        <v>3548500</v>
      </c>
      <c r="G576" s="17">
        <v>280.3</v>
      </c>
      <c r="H576" s="108" t="s">
        <v>137</v>
      </c>
      <c r="I576" s="151"/>
      <c r="J576" s="151">
        <v>97.248041984939988</v>
      </c>
      <c r="K576" s="151">
        <v>0</v>
      </c>
      <c r="L576" s="151">
        <v>0</v>
      </c>
      <c r="M576" s="108">
        <v>1.66</v>
      </c>
      <c r="N576" s="222">
        <v>27</v>
      </c>
      <c r="O576" s="72">
        <v>6</v>
      </c>
      <c r="P576" s="6" t="s">
        <v>872</v>
      </c>
      <c r="Q576" s="6" t="s">
        <v>872</v>
      </c>
      <c r="R576" s="102" t="s">
        <v>97</v>
      </c>
      <c r="S576" s="197">
        <f>PRESSÃO!N576</f>
        <v>2.9562295000000001</v>
      </c>
      <c r="T576" s="197">
        <f>PRESSÃO!O576</f>
        <v>1.1691E-3</v>
      </c>
      <c r="U576" s="101">
        <v>50</v>
      </c>
      <c r="V576" s="263"/>
      <c r="W576" s="78" t="s">
        <v>872</v>
      </c>
    </row>
    <row r="577" spans="1:23" ht="15" customHeight="1" x14ac:dyDescent="0.2">
      <c r="A577" s="277">
        <v>1</v>
      </c>
      <c r="B577" s="279">
        <v>30</v>
      </c>
      <c r="C577" s="31"/>
      <c r="D577" s="4" t="s">
        <v>682</v>
      </c>
      <c r="E577" s="1" t="s">
        <v>52</v>
      </c>
      <c r="F577" s="293">
        <v>3548609</v>
      </c>
      <c r="G577" s="17">
        <v>252.2</v>
      </c>
      <c r="H577" s="108" t="s">
        <v>137</v>
      </c>
      <c r="I577" s="151"/>
      <c r="J577" s="151">
        <v>87.330920175271473</v>
      </c>
      <c r="K577" s="151">
        <v>64.712211849876141</v>
      </c>
      <c r="L577" s="151">
        <v>53.646919753656221</v>
      </c>
      <c r="M577" s="108">
        <v>6.11</v>
      </c>
      <c r="N577" s="222">
        <v>0</v>
      </c>
      <c r="O577" s="72">
        <v>0</v>
      </c>
      <c r="P577" s="6" t="s">
        <v>872</v>
      </c>
      <c r="Q577" s="6" t="s">
        <v>872</v>
      </c>
      <c r="R577" s="102" t="s">
        <v>97</v>
      </c>
      <c r="S577" s="197">
        <f>PRESSÃO!N577</f>
        <v>9.1917700000000005E-2</v>
      </c>
      <c r="T577" s="197">
        <f>PRESSÃO!O577</f>
        <v>2.0216000000000001E-3</v>
      </c>
      <c r="U577" s="101">
        <v>23</v>
      </c>
      <c r="V577" s="263"/>
      <c r="W577" s="78" t="s">
        <v>872</v>
      </c>
    </row>
    <row r="578" spans="1:23" ht="15" customHeight="1" x14ac:dyDescent="0.2">
      <c r="A578" s="277">
        <v>6</v>
      </c>
      <c r="B578" s="279">
        <v>30</v>
      </c>
      <c r="C578" s="31"/>
      <c r="D578" s="4" t="s">
        <v>683</v>
      </c>
      <c r="E578" s="1" t="s">
        <v>16</v>
      </c>
      <c r="F578" s="293">
        <v>3548708</v>
      </c>
      <c r="G578" s="17">
        <v>406.18</v>
      </c>
      <c r="H578" s="108" t="s">
        <v>137</v>
      </c>
      <c r="I578" s="151"/>
      <c r="J578" s="151">
        <v>89.671523307777463</v>
      </c>
      <c r="K578" s="151">
        <v>28.69488745848879</v>
      </c>
      <c r="L578" s="151">
        <v>25.81644290712309</v>
      </c>
      <c r="M578" s="108">
        <v>3.7</v>
      </c>
      <c r="N578" s="222">
        <v>13</v>
      </c>
      <c r="O578" s="72">
        <v>4</v>
      </c>
      <c r="P578" s="6" t="s">
        <v>872</v>
      </c>
      <c r="Q578" s="6" t="s">
        <v>872</v>
      </c>
      <c r="R578" s="102" t="s">
        <v>97</v>
      </c>
      <c r="S578" s="197">
        <f>PRESSÃO!N578</f>
        <v>5.5086994000000002</v>
      </c>
      <c r="T578" s="197">
        <f>PRESSÃO!O578</f>
        <v>0.397203899999999</v>
      </c>
      <c r="U578" s="101">
        <v>368</v>
      </c>
      <c r="V578" s="263"/>
      <c r="W578" s="78" t="s">
        <v>872</v>
      </c>
    </row>
    <row r="579" spans="1:23" ht="15" customHeight="1" x14ac:dyDescent="0.2">
      <c r="A579" s="277">
        <v>6</v>
      </c>
      <c r="B579" s="279">
        <v>30</v>
      </c>
      <c r="C579" s="31"/>
      <c r="D579" s="4" t="s">
        <v>684</v>
      </c>
      <c r="E579" s="1" t="s">
        <v>16</v>
      </c>
      <c r="F579" s="293">
        <v>3548807</v>
      </c>
      <c r="G579" s="17">
        <v>15.36</v>
      </c>
      <c r="H579" s="108" t="s">
        <v>137</v>
      </c>
      <c r="I579" s="151"/>
      <c r="J579" s="151">
        <v>100</v>
      </c>
      <c r="K579" s="151">
        <v>91.399999999999991</v>
      </c>
      <c r="L579" s="151">
        <v>83.1740028333071</v>
      </c>
      <c r="M579" s="108">
        <v>9.8699999999999992</v>
      </c>
      <c r="N579" s="222">
        <v>18</v>
      </c>
      <c r="O579" s="72">
        <v>1</v>
      </c>
      <c r="P579" s="6" t="s">
        <v>872</v>
      </c>
      <c r="Q579" s="6" t="s">
        <v>872</v>
      </c>
      <c r="R579" s="102" t="s">
        <v>97</v>
      </c>
      <c r="S579" s="197">
        <f>PRESSÃO!N579</f>
        <v>0</v>
      </c>
      <c r="T579" s="197">
        <f>PRESSÃO!O579</f>
        <v>3.4403500000000004E-2</v>
      </c>
      <c r="U579" s="101">
        <v>15</v>
      </c>
      <c r="V579" s="263"/>
      <c r="W579" s="78" t="s">
        <v>872</v>
      </c>
    </row>
    <row r="580" spans="1:23" ht="15" customHeight="1" x14ac:dyDescent="0.2">
      <c r="A580" s="277">
        <v>13</v>
      </c>
      <c r="B580" s="279">
        <v>30</v>
      </c>
      <c r="C580" s="31"/>
      <c r="D580" s="4" t="s">
        <v>685</v>
      </c>
      <c r="E580" s="1" t="s">
        <v>10</v>
      </c>
      <c r="F580" s="293">
        <v>3548906</v>
      </c>
      <c r="G580" s="17">
        <v>1140.92</v>
      </c>
      <c r="H580" s="108" t="s">
        <v>137</v>
      </c>
      <c r="I580" s="151"/>
      <c r="J580" s="151">
        <v>100</v>
      </c>
      <c r="K580" s="151">
        <v>90.7</v>
      </c>
      <c r="L580" s="151">
        <v>82.345994478679671</v>
      </c>
      <c r="M580" s="108">
        <v>9.86</v>
      </c>
      <c r="N580" s="222">
        <v>1</v>
      </c>
      <c r="O580" s="72">
        <v>2</v>
      </c>
      <c r="P580" s="6" t="s">
        <v>872</v>
      </c>
      <c r="Q580" s="6" t="s">
        <v>872</v>
      </c>
      <c r="R580" s="102" t="s">
        <v>97</v>
      </c>
      <c r="S580" s="197">
        <f>PRESSÃO!N580</f>
        <v>6.7780900000000005E-2</v>
      </c>
      <c r="T580" s="197">
        <f>PRESSÃO!O580</f>
        <v>0.3084327999999999</v>
      </c>
      <c r="U580" s="101">
        <v>68</v>
      </c>
      <c r="V580" s="263"/>
      <c r="W580" s="78" t="s">
        <v>872</v>
      </c>
    </row>
    <row r="581" spans="1:23" ht="15" customHeight="1" x14ac:dyDescent="0.2">
      <c r="A581" s="277">
        <v>18</v>
      </c>
      <c r="B581" s="279">
        <v>30</v>
      </c>
      <c r="C581" s="31"/>
      <c r="D581" s="4" t="s">
        <v>686</v>
      </c>
      <c r="E581" s="1" t="s">
        <v>1</v>
      </c>
      <c r="F581" s="293">
        <v>3549003</v>
      </c>
      <c r="G581" s="17">
        <v>75.319999999999993</v>
      </c>
      <c r="H581" s="108" t="s">
        <v>137</v>
      </c>
      <c r="I581" s="151"/>
      <c r="J581" s="151">
        <v>100</v>
      </c>
      <c r="K581" s="151">
        <v>100</v>
      </c>
      <c r="L581" s="151">
        <v>80</v>
      </c>
      <c r="M581" s="108">
        <v>10</v>
      </c>
      <c r="N581" s="222">
        <v>0</v>
      </c>
      <c r="O581" s="72">
        <v>0</v>
      </c>
      <c r="P581" s="6" t="s">
        <v>872</v>
      </c>
      <c r="Q581" s="6" t="s">
        <v>872</v>
      </c>
      <c r="R581" s="102" t="s">
        <v>97</v>
      </c>
      <c r="S581" s="197">
        <f>PRESSÃO!N581</f>
        <v>1.1284400000000003E-2</v>
      </c>
      <c r="T581" s="197">
        <f>PRESSÃO!O581</f>
        <v>7.8699000000000009E-3</v>
      </c>
      <c r="U581" s="101">
        <v>0</v>
      </c>
      <c r="V581" s="263"/>
      <c r="W581" s="78" t="s">
        <v>872</v>
      </c>
    </row>
    <row r="582" spans="1:23" ht="15" customHeight="1" x14ac:dyDescent="0.2">
      <c r="A582" s="277">
        <v>9</v>
      </c>
      <c r="B582" s="279">
        <v>30</v>
      </c>
      <c r="C582" s="31"/>
      <c r="D582" s="4" t="s">
        <v>687</v>
      </c>
      <c r="E582" s="1" t="s">
        <v>18</v>
      </c>
      <c r="F582" s="293">
        <v>3549102</v>
      </c>
      <c r="G582" s="17">
        <v>516.15</v>
      </c>
      <c r="H582" s="108" t="s">
        <v>137</v>
      </c>
      <c r="I582" s="151"/>
      <c r="J582" s="151">
        <v>97.954376096728453</v>
      </c>
      <c r="K582" s="151">
        <v>97.954376096728453</v>
      </c>
      <c r="L582" s="151">
        <v>68.549042980472109</v>
      </c>
      <c r="M582" s="108">
        <v>7.92</v>
      </c>
      <c r="N582" s="222">
        <v>0</v>
      </c>
      <c r="O582" s="72">
        <v>0</v>
      </c>
      <c r="P582" s="6" t="s">
        <v>872</v>
      </c>
      <c r="Q582" s="6" t="s">
        <v>872</v>
      </c>
      <c r="R582" s="102" t="s">
        <v>97</v>
      </c>
      <c r="S582" s="197">
        <f>PRESSÃO!N582</f>
        <v>0.96446710000000013</v>
      </c>
      <c r="T582" s="197">
        <f>PRESSÃO!O582</f>
        <v>1.4158900000000002E-2</v>
      </c>
      <c r="U582" s="101">
        <v>63</v>
      </c>
      <c r="V582" s="263"/>
      <c r="W582" s="78" t="s">
        <v>872</v>
      </c>
    </row>
    <row r="583" spans="1:23" ht="15" customHeight="1" x14ac:dyDescent="0.2">
      <c r="A583" s="277">
        <v>18</v>
      </c>
      <c r="B583" s="279">
        <v>30</v>
      </c>
      <c r="C583" s="31"/>
      <c r="D583" s="4" t="s">
        <v>688</v>
      </c>
      <c r="E583" s="1" t="s">
        <v>1</v>
      </c>
      <c r="F583" s="293">
        <v>3549201</v>
      </c>
      <c r="G583" s="17">
        <v>129.53</v>
      </c>
      <c r="H583" s="108" t="s">
        <v>137</v>
      </c>
      <c r="I583" s="151"/>
      <c r="J583" s="151">
        <v>100</v>
      </c>
      <c r="K583" s="151">
        <v>100</v>
      </c>
      <c r="L583" s="151">
        <v>91.90110441767068</v>
      </c>
      <c r="M583" s="108">
        <v>10</v>
      </c>
      <c r="N583" s="222">
        <v>0</v>
      </c>
      <c r="O583" s="72">
        <v>0</v>
      </c>
      <c r="P583" s="6" t="s">
        <v>872</v>
      </c>
      <c r="Q583" s="6" t="s">
        <v>872</v>
      </c>
      <c r="R583" s="102" t="s">
        <v>97</v>
      </c>
      <c r="S583" s="197">
        <f>PRESSÃO!N583</f>
        <v>3.1067999999999998E-3</v>
      </c>
      <c r="T583" s="197">
        <f>PRESSÃO!O583</f>
        <v>7.1357E-3</v>
      </c>
      <c r="U583" s="101">
        <v>0</v>
      </c>
      <c r="V583" s="263"/>
      <c r="W583" s="78" t="s">
        <v>872</v>
      </c>
    </row>
    <row r="584" spans="1:23" ht="15" customHeight="1" x14ac:dyDescent="0.2">
      <c r="A584" s="277">
        <v>18</v>
      </c>
      <c r="B584" s="279">
        <v>30</v>
      </c>
      <c r="C584" s="31"/>
      <c r="D584" s="4" t="s">
        <v>689</v>
      </c>
      <c r="E584" s="1" t="s">
        <v>1</v>
      </c>
      <c r="F584" s="293">
        <v>3549250</v>
      </c>
      <c r="G584" s="17">
        <v>177.91</v>
      </c>
      <c r="H584" s="108" t="s">
        <v>137</v>
      </c>
      <c r="I584" s="151"/>
      <c r="J584" s="151">
        <v>100</v>
      </c>
      <c r="K584" s="151">
        <v>100.00000000000003</v>
      </c>
      <c r="L584" s="151">
        <v>90</v>
      </c>
      <c r="M584" s="108">
        <v>10</v>
      </c>
      <c r="N584" s="222">
        <v>0</v>
      </c>
      <c r="O584" s="72">
        <v>0</v>
      </c>
      <c r="P584" s="6" t="s">
        <v>872</v>
      </c>
      <c r="Q584" s="6" t="s">
        <v>872</v>
      </c>
      <c r="R584" s="102" t="s">
        <v>97</v>
      </c>
      <c r="S584" s="197">
        <f>PRESSÃO!N584</f>
        <v>1.41204E-2</v>
      </c>
      <c r="T584" s="197">
        <f>PRESSÃO!O584</f>
        <v>2.8900000000000001E-5</v>
      </c>
      <c r="U584" s="101">
        <v>0</v>
      </c>
      <c r="V584" s="263"/>
      <c r="W584" s="78" t="s">
        <v>872</v>
      </c>
    </row>
    <row r="585" spans="1:23" ht="15" customHeight="1" x14ac:dyDescent="0.2">
      <c r="A585" s="277">
        <v>20</v>
      </c>
      <c r="B585" s="279">
        <v>30</v>
      </c>
      <c r="C585" s="31"/>
      <c r="D585" s="4" t="s">
        <v>690</v>
      </c>
      <c r="E585" s="1" t="s">
        <v>3</v>
      </c>
      <c r="F585" s="293">
        <v>3549300</v>
      </c>
      <c r="G585" s="17">
        <v>117.85</v>
      </c>
      <c r="H585" s="108" t="s">
        <v>137</v>
      </c>
      <c r="I585" s="151"/>
      <c r="J585" s="151">
        <v>100</v>
      </c>
      <c r="K585" s="151">
        <v>100</v>
      </c>
      <c r="L585" s="151">
        <v>80</v>
      </c>
      <c r="M585" s="108">
        <v>9.6999999999999993</v>
      </c>
      <c r="N585" s="222">
        <v>0</v>
      </c>
      <c r="O585" s="72">
        <v>0</v>
      </c>
      <c r="P585" s="6" t="s">
        <v>872</v>
      </c>
      <c r="Q585" s="6" t="s">
        <v>872</v>
      </c>
      <c r="R585" s="102" t="s">
        <v>97</v>
      </c>
      <c r="S585" s="197">
        <f>PRESSÃO!N585</f>
        <v>0</v>
      </c>
      <c r="T585" s="197">
        <f>PRESSÃO!O585</f>
        <v>4.9585600000000001E-2</v>
      </c>
      <c r="U585" s="101">
        <v>0</v>
      </c>
      <c r="V585" s="263"/>
      <c r="W585" s="78" t="s">
        <v>872</v>
      </c>
    </row>
    <row r="586" spans="1:23" ht="15" customHeight="1" x14ac:dyDescent="0.2">
      <c r="A586" s="277">
        <v>8</v>
      </c>
      <c r="B586" s="279">
        <v>30</v>
      </c>
      <c r="C586" s="31"/>
      <c r="D586" s="4" t="s">
        <v>691</v>
      </c>
      <c r="E586" s="1" t="s">
        <v>51</v>
      </c>
      <c r="F586" s="293">
        <v>3549409</v>
      </c>
      <c r="G586" s="17">
        <v>412.27</v>
      </c>
      <c r="H586" s="108" t="s">
        <v>137</v>
      </c>
      <c r="I586" s="151"/>
      <c r="J586" s="151">
        <v>100</v>
      </c>
      <c r="K586" s="151">
        <v>0</v>
      </c>
      <c r="L586" s="151">
        <v>0</v>
      </c>
      <c r="M586" s="108">
        <v>1.5</v>
      </c>
      <c r="N586" s="222">
        <v>1</v>
      </c>
      <c r="O586" s="72">
        <v>0</v>
      </c>
      <c r="P586" s="6" t="s">
        <v>872</v>
      </c>
      <c r="Q586" s="6" t="s">
        <v>872</v>
      </c>
      <c r="R586" s="102" t="s">
        <v>97</v>
      </c>
      <c r="S586" s="197">
        <f>PRESSÃO!N586</f>
        <v>4.3219E-2</v>
      </c>
      <c r="T586" s="197">
        <f>PRESSÃO!O586</f>
        <v>6.2023000000000009E-2</v>
      </c>
      <c r="U586" s="101">
        <v>10</v>
      </c>
      <c r="V586" s="263"/>
      <c r="W586" s="78" t="s">
        <v>872</v>
      </c>
    </row>
    <row r="587" spans="1:23" ht="15" customHeight="1" x14ac:dyDescent="0.2">
      <c r="A587" s="277">
        <v>8</v>
      </c>
      <c r="B587" s="279">
        <v>30</v>
      </c>
      <c r="C587" s="31"/>
      <c r="D587" s="4" t="s">
        <v>692</v>
      </c>
      <c r="E587" s="1" t="s">
        <v>51</v>
      </c>
      <c r="F587" s="293">
        <v>3549508</v>
      </c>
      <c r="G587" s="17">
        <v>276.95999999999998</v>
      </c>
      <c r="H587" s="108" t="s">
        <v>137</v>
      </c>
      <c r="I587" s="151"/>
      <c r="J587" s="151">
        <v>100</v>
      </c>
      <c r="K587" s="151">
        <v>100</v>
      </c>
      <c r="L587" s="151">
        <v>69</v>
      </c>
      <c r="M587" s="108">
        <v>7.98</v>
      </c>
      <c r="N587" s="222">
        <v>0</v>
      </c>
      <c r="O587" s="72">
        <v>0</v>
      </c>
      <c r="P587" s="6" t="s">
        <v>872</v>
      </c>
      <c r="Q587" s="6" t="s">
        <v>872</v>
      </c>
      <c r="R587" s="102" t="s">
        <v>97</v>
      </c>
      <c r="S587" s="197">
        <f>PRESSÃO!N587</f>
        <v>0.10533580000000002</v>
      </c>
      <c r="T587" s="197">
        <f>PRESSÃO!O587</f>
        <v>1.44283E-2</v>
      </c>
      <c r="U587" s="101">
        <v>6</v>
      </c>
      <c r="V587" s="263"/>
      <c r="W587" s="78" t="s">
        <v>872</v>
      </c>
    </row>
    <row r="588" spans="1:23" ht="15" customHeight="1" x14ac:dyDescent="0.2">
      <c r="A588" s="277">
        <v>2</v>
      </c>
      <c r="B588" s="279">
        <v>30</v>
      </c>
      <c r="C588" s="31"/>
      <c r="D588" s="4" t="s">
        <v>693</v>
      </c>
      <c r="E588" s="1" t="s">
        <v>6</v>
      </c>
      <c r="F588" s="293">
        <v>3549607</v>
      </c>
      <c r="G588" s="17">
        <v>570.63</v>
      </c>
      <c r="H588" s="108" t="s">
        <v>137</v>
      </c>
      <c r="I588" s="151"/>
      <c r="J588" s="151">
        <v>91</v>
      </c>
      <c r="K588" s="151">
        <v>0</v>
      </c>
      <c r="L588" s="151">
        <v>0</v>
      </c>
      <c r="M588" s="108">
        <v>1.36</v>
      </c>
      <c r="N588" s="222">
        <v>0</v>
      </c>
      <c r="O588" s="72">
        <v>0</v>
      </c>
      <c r="P588" s="6" t="s">
        <v>872</v>
      </c>
      <c r="Q588" s="6" t="s">
        <v>872</v>
      </c>
      <c r="R588" s="102" t="s">
        <v>97</v>
      </c>
      <c r="S588" s="197">
        <f>PRESSÃO!N588</f>
        <v>1.2800800000000001E-2</v>
      </c>
      <c r="T588" s="197">
        <f>PRESSÃO!O588</f>
        <v>6.9400000000000006E-5</v>
      </c>
      <c r="U588" s="101">
        <v>59</v>
      </c>
      <c r="V588" s="263"/>
      <c r="W588" s="78" t="s">
        <v>872</v>
      </c>
    </row>
    <row r="589" spans="1:23" ht="15" customHeight="1" x14ac:dyDescent="0.2">
      <c r="A589" s="277">
        <v>4</v>
      </c>
      <c r="B589" s="279">
        <v>30</v>
      </c>
      <c r="C589" s="31"/>
      <c r="D589" s="4" t="s">
        <v>694</v>
      </c>
      <c r="E589" s="1" t="s">
        <v>15</v>
      </c>
      <c r="F589" s="293">
        <v>3549706</v>
      </c>
      <c r="G589" s="17">
        <v>419.02</v>
      </c>
      <c r="H589" s="108" t="s">
        <v>137</v>
      </c>
      <c r="I589" s="151"/>
      <c r="J589" s="151">
        <v>92</v>
      </c>
      <c r="K589" s="151">
        <v>11.959999999999999</v>
      </c>
      <c r="L589" s="151">
        <v>7.9854982718297833</v>
      </c>
      <c r="M589" s="108">
        <v>2.09</v>
      </c>
      <c r="N589" s="222">
        <v>0</v>
      </c>
      <c r="O589" s="72">
        <v>0</v>
      </c>
      <c r="P589" s="6" t="s">
        <v>872</v>
      </c>
      <c r="Q589" s="6" t="s">
        <v>872</v>
      </c>
      <c r="R589" s="102" t="s">
        <v>97</v>
      </c>
      <c r="S589" s="197">
        <f>PRESSÃO!N589</f>
        <v>0.37240689999999982</v>
      </c>
      <c r="T589" s="197">
        <f>PRESSÃO!O589</f>
        <v>2.9197999999999997E-3</v>
      </c>
      <c r="U589" s="101">
        <v>21</v>
      </c>
      <c r="V589" s="263"/>
      <c r="W589" s="78" t="s">
        <v>872</v>
      </c>
    </row>
    <row r="590" spans="1:23" ht="15" customHeight="1" x14ac:dyDescent="0.2">
      <c r="A590" s="277">
        <v>15</v>
      </c>
      <c r="B590" s="279">
        <v>30</v>
      </c>
      <c r="C590" s="31"/>
      <c r="D590" s="4" t="s">
        <v>695</v>
      </c>
      <c r="E590" s="1" t="s">
        <v>17</v>
      </c>
      <c r="F590" s="293">
        <v>3549805</v>
      </c>
      <c r="G590" s="17">
        <v>431.31</v>
      </c>
      <c r="H590" s="108" t="s">
        <v>137</v>
      </c>
      <c r="I590" s="151"/>
      <c r="J590" s="151">
        <v>99</v>
      </c>
      <c r="K590" s="151">
        <v>99.000000000000014</v>
      </c>
      <c r="L590" s="151">
        <v>92.070008008542445</v>
      </c>
      <c r="M590" s="108">
        <v>9.98</v>
      </c>
      <c r="N590" s="222">
        <v>23</v>
      </c>
      <c r="O590" s="72">
        <v>4</v>
      </c>
      <c r="P590" s="6" t="s">
        <v>872</v>
      </c>
      <c r="Q590" s="6" t="s">
        <v>872</v>
      </c>
      <c r="R590" s="102" t="s">
        <v>97</v>
      </c>
      <c r="S590" s="197">
        <f>PRESSÃO!N590</f>
        <v>0.59852309999999997</v>
      </c>
      <c r="T590" s="197">
        <f>PRESSÃO!O590</f>
        <v>1.7621681000000007</v>
      </c>
      <c r="U590" s="101">
        <v>62</v>
      </c>
      <c r="V590" s="263"/>
      <c r="W590" s="78" t="s">
        <v>872</v>
      </c>
    </row>
    <row r="591" spans="1:23" ht="15" customHeight="1" x14ac:dyDescent="0.2">
      <c r="A591" s="277">
        <v>2</v>
      </c>
      <c r="B591" s="279">
        <v>30</v>
      </c>
      <c r="C591" s="31"/>
      <c r="D591" s="4" t="s">
        <v>696</v>
      </c>
      <c r="E591" s="1" t="s">
        <v>6</v>
      </c>
      <c r="F591" s="293">
        <v>3549904</v>
      </c>
      <c r="G591" s="17">
        <v>1099.6099999999999</v>
      </c>
      <c r="H591" s="108" t="s">
        <v>137</v>
      </c>
      <c r="I591" s="151"/>
      <c r="J591" s="151">
        <v>92.812680184871567</v>
      </c>
      <c r="K591" s="151">
        <v>92.627054824501812</v>
      </c>
      <c r="L591" s="151">
        <v>88.068102705727867</v>
      </c>
      <c r="M591" s="108">
        <v>9.59</v>
      </c>
      <c r="N591" s="222">
        <v>6</v>
      </c>
      <c r="O591" s="72">
        <v>0</v>
      </c>
      <c r="P591" s="6" t="s">
        <v>872</v>
      </c>
      <c r="Q591" s="6" t="s">
        <v>872</v>
      </c>
      <c r="R591" s="102" t="s">
        <v>97</v>
      </c>
      <c r="S591" s="197">
        <f>PRESSÃO!N591</f>
        <v>1.8956719999999998</v>
      </c>
      <c r="T591" s="197">
        <f>PRESSÃO!O591</f>
        <v>1.6205984999999994</v>
      </c>
      <c r="U591" s="101">
        <v>416</v>
      </c>
      <c r="V591" s="263"/>
      <c r="W591" s="78" t="s">
        <v>872</v>
      </c>
    </row>
    <row r="592" spans="1:23" ht="15" customHeight="1" x14ac:dyDescent="0.2">
      <c r="A592" s="277">
        <v>11</v>
      </c>
      <c r="B592" s="279">
        <v>30</v>
      </c>
      <c r="C592" s="31"/>
      <c r="D592" s="4" t="s">
        <v>697</v>
      </c>
      <c r="E592" s="1" t="s">
        <v>12</v>
      </c>
      <c r="F592" s="293">
        <v>3549953</v>
      </c>
      <c r="G592" s="17">
        <v>186.71</v>
      </c>
      <c r="H592" s="108" t="s">
        <v>137</v>
      </c>
      <c r="I592" s="151"/>
      <c r="J592" s="151">
        <v>28.420052616194099</v>
      </c>
      <c r="K592" s="151">
        <v>28.420052616194102</v>
      </c>
      <c r="L592" s="151">
        <v>21.355240456744724</v>
      </c>
      <c r="M592" s="108">
        <v>3.81</v>
      </c>
      <c r="N592" s="222">
        <v>0</v>
      </c>
      <c r="O592" s="72">
        <v>0</v>
      </c>
      <c r="P592" s="6" t="s">
        <v>872</v>
      </c>
      <c r="Q592" s="6" t="s">
        <v>872</v>
      </c>
      <c r="R592" s="102" t="s">
        <v>97</v>
      </c>
      <c r="S592" s="197">
        <f>PRESSÃO!N592</f>
        <v>4.3301599999999996E-2</v>
      </c>
      <c r="T592" s="197">
        <f>PRESSÃO!O592</f>
        <v>1.2845999999999999E-3</v>
      </c>
      <c r="U592" s="101">
        <v>9</v>
      </c>
      <c r="V592" s="263"/>
      <c r="W592" s="78" t="s">
        <v>872</v>
      </c>
    </row>
    <row r="593" spans="1:23" ht="15" customHeight="1" x14ac:dyDescent="0.2">
      <c r="A593" s="277">
        <v>2</v>
      </c>
      <c r="B593" s="279">
        <v>30</v>
      </c>
      <c r="C593" s="31"/>
      <c r="D593" s="4" t="s">
        <v>698</v>
      </c>
      <c r="E593" s="1" t="s">
        <v>6</v>
      </c>
      <c r="F593" s="293">
        <v>3550001</v>
      </c>
      <c r="G593" s="17">
        <v>617.15</v>
      </c>
      <c r="H593" s="108" t="s">
        <v>137</v>
      </c>
      <c r="I593" s="151"/>
      <c r="J593" s="151">
        <v>82.750359367513184</v>
      </c>
      <c r="K593" s="151">
        <v>82.750359367513184</v>
      </c>
      <c r="L593" s="151">
        <v>75.845955669033316</v>
      </c>
      <c r="M593" s="108">
        <v>8.17</v>
      </c>
      <c r="N593" s="222">
        <v>0</v>
      </c>
      <c r="O593" s="72">
        <v>0</v>
      </c>
      <c r="P593" s="6" t="s">
        <v>872</v>
      </c>
      <c r="Q593" s="6" t="s">
        <v>872</v>
      </c>
      <c r="R593" s="102" t="s">
        <v>97</v>
      </c>
      <c r="S593" s="197">
        <f>PRESSÃO!N593</f>
        <v>3.6147999999999996E-3</v>
      </c>
      <c r="T593" s="197">
        <f>PRESSÃO!O593</f>
        <v>1.7290999999999999E-3</v>
      </c>
      <c r="U593" s="101">
        <v>14</v>
      </c>
      <c r="V593" s="263"/>
      <c r="W593" s="78" t="s">
        <v>872</v>
      </c>
    </row>
    <row r="594" spans="1:23" ht="15" customHeight="1" x14ac:dyDescent="0.2">
      <c r="A594" s="277">
        <v>13</v>
      </c>
      <c r="B594" s="279">
        <v>30</v>
      </c>
      <c r="C594" s="31"/>
      <c r="D594" s="4" t="s">
        <v>699</v>
      </c>
      <c r="E594" s="1" t="s">
        <v>10</v>
      </c>
      <c r="F594" s="293">
        <v>3550100</v>
      </c>
      <c r="G594" s="17">
        <v>651.04</v>
      </c>
      <c r="H594" s="108" t="s">
        <v>137</v>
      </c>
      <c r="I594" s="151"/>
      <c r="J594" s="151">
        <v>91.809558555271792</v>
      </c>
      <c r="K594" s="151">
        <v>91.809558555271792</v>
      </c>
      <c r="L594" s="151">
        <v>76.312365129228809</v>
      </c>
      <c r="M594" s="108">
        <v>8.0399999999999991</v>
      </c>
      <c r="N594" s="222">
        <v>1</v>
      </c>
      <c r="O594" s="72">
        <v>0</v>
      </c>
      <c r="P594" s="6" t="s">
        <v>872</v>
      </c>
      <c r="Q594" s="6" t="s">
        <v>872</v>
      </c>
      <c r="R594" s="102" t="s">
        <v>97</v>
      </c>
      <c r="S594" s="197">
        <f>PRESSÃO!N594</f>
        <v>5.4729200000000006E-2</v>
      </c>
      <c r="T594" s="197">
        <f>PRESSÃO!O594</f>
        <v>9.3544500000000003E-2</v>
      </c>
      <c r="U594" s="101">
        <v>6</v>
      </c>
      <c r="V594" s="263"/>
      <c r="W594" s="78" t="s">
        <v>872</v>
      </c>
    </row>
    <row r="595" spans="1:23" ht="15" customHeight="1" x14ac:dyDescent="0.2">
      <c r="A595" s="277">
        <v>14</v>
      </c>
      <c r="B595" s="279">
        <v>30</v>
      </c>
      <c r="C595" s="31"/>
      <c r="D595" s="4" t="s">
        <v>700</v>
      </c>
      <c r="E595" s="1" t="s">
        <v>8</v>
      </c>
      <c r="F595" s="293">
        <v>3550209</v>
      </c>
      <c r="G595" s="17">
        <v>930.01</v>
      </c>
      <c r="H595" s="108" t="s">
        <v>137</v>
      </c>
      <c r="I595" s="151"/>
      <c r="J595" s="151">
        <v>74.116177927055077</v>
      </c>
      <c r="K595" s="151">
        <v>74.116177927055077</v>
      </c>
      <c r="L595" s="151">
        <v>66.111323125701063</v>
      </c>
      <c r="M595" s="108">
        <v>7.41</v>
      </c>
      <c r="N595" s="222">
        <v>1</v>
      </c>
      <c r="O595" s="72">
        <v>0</v>
      </c>
      <c r="P595" s="6" t="s">
        <v>872</v>
      </c>
      <c r="Q595" s="6" t="s">
        <v>872</v>
      </c>
      <c r="R595" s="102" t="s">
        <v>97</v>
      </c>
      <c r="S595" s="197">
        <f>PRESSÃO!N595</f>
        <v>0.13763010000000001</v>
      </c>
      <c r="T595" s="197">
        <f>PRESSÃO!O595</f>
        <v>1.1371500000000001E-2</v>
      </c>
      <c r="U595" s="101">
        <v>10</v>
      </c>
      <c r="V595" s="263"/>
      <c r="W595" s="78" t="s">
        <v>872</v>
      </c>
    </row>
    <row r="596" spans="1:23" ht="15" customHeight="1" x14ac:dyDescent="0.2">
      <c r="A596" s="277">
        <v>6</v>
      </c>
      <c r="B596" s="279">
        <v>30</v>
      </c>
      <c r="C596" s="31"/>
      <c r="D596" s="4" t="s">
        <v>701</v>
      </c>
      <c r="E596" s="1" t="s">
        <v>16</v>
      </c>
      <c r="F596" s="293">
        <v>3550308</v>
      </c>
      <c r="G596" s="17">
        <v>1522.99</v>
      </c>
      <c r="H596" s="108" t="s">
        <v>137</v>
      </c>
      <c r="I596" s="151"/>
      <c r="J596" s="151">
        <v>87.775257783164918</v>
      </c>
      <c r="K596" s="151">
        <v>65.831443337373685</v>
      </c>
      <c r="L596" s="151">
        <v>53.902786481635168</v>
      </c>
      <c r="M596" s="108">
        <v>6.45</v>
      </c>
      <c r="N596" s="222">
        <v>421</v>
      </c>
      <c r="O596" s="72">
        <v>10</v>
      </c>
      <c r="P596" s="6" t="s">
        <v>872</v>
      </c>
      <c r="Q596" s="6" t="s">
        <v>872</v>
      </c>
      <c r="R596" s="102" t="s">
        <v>97</v>
      </c>
      <c r="S596" s="197">
        <f>PRESSÃO!N596</f>
        <v>17.625960599999999</v>
      </c>
      <c r="T596" s="197">
        <f>PRESSÃO!O596</f>
        <v>1.5289432000000074</v>
      </c>
      <c r="U596" s="101">
        <v>1729</v>
      </c>
      <c r="V596" s="263"/>
      <c r="W596" s="78" t="s">
        <v>872</v>
      </c>
    </row>
    <row r="597" spans="1:23" ht="15" customHeight="1" x14ac:dyDescent="0.2">
      <c r="A597" s="277">
        <v>5</v>
      </c>
      <c r="B597" s="279">
        <v>30</v>
      </c>
      <c r="C597" s="31"/>
      <c r="D597" s="4" t="s">
        <v>702</v>
      </c>
      <c r="E597" s="1" t="s">
        <v>9</v>
      </c>
      <c r="F597" s="293">
        <v>3550407</v>
      </c>
      <c r="G597" s="17">
        <v>618.20000000000005</v>
      </c>
      <c r="H597" s="108" t="s">
        <v>137</v>
      </c>
      <c r="I597" s="151"/>
      <c r="J597" s="151">
        <v>90</v>
      </c>
      <c r="K597" s="151">
        <v>13.499999999999998</v>
      </c>
      <c r="L597" s="151">
        <v>10.664797743533299</v>
      </c>
      <c r="M597" s="108">
        <v>2.4700000000000002</v>
      </c>
      <c r="N597" s="222">
        <v>0</v>
      </c>
      <c r="O597" s="72">
        <v>0</v>
      </c>
      <c r="P597" s="6" t="s">
        <v>872</v>
      </c>
      <c r="Q597" s="6" t="s">
        <v>872</v>
      </c>
      <c r="R597" s="102" t="s">
        <v>97</v>
      </c>
      <c r="S597" s="197">
        <f>PRESSÃO!N597</f>
        <v>0.20789499999999997</v>
      </c>
      <c r="T597" s="197">
        <f>PRESSÃO!O597</f>
        <v>4.2649300000000015E-2</v>
      </c>
      <c r="U597" s="101">
        <v>22</v>
      </c>
      <c r="V597" s="263"/>
      <c r="W597" s="78" t="s">
        <v>872</v>
      </c>
    </row>
    <row r="598" spans="1:23" ht="15" customHeight="1" x14ac:dyDescent="0.2">
      <c r="A598" s="277">
        <v>17</v>
      </c>
      <c r="B598" s="279">
        <v>30</v>
      </c>
      <c r="C598" s="31"/>
      <c r="D598" s="4" t="s">
        <v>703</v>
      </c>
      <c r="E598" s="1" t="s">
        <v>7</v>
      </c>
      <c r="F598" s="293">
        <v>3550506</v>
      </c>
      <c r="G598" s="17">
        <v>731.02</v>
      </c>
      <c r="H598" s="108" t="s">
        <v>137</v>
      </c>
      <c r="I598" s="151"/>
      <c r="J598" s="151">
        <v>100</v>
      </c>
      <c r="K598" s="151">
        <v>100</v>
      </c>
      <c r="L598" s="151">
        <v>83</v>
      </c>
      <c r="M598" s="108">
        <v>10</v>
      </c>
      <c r="N598" s="222">
        <v>0</v>
      </c>
      <c r="O598" s="72">
        <v>0</v>
      </c>
      <c r="P598" s="6" t="s">
        <v>872</v>
      </c>
      <c r="Q598" s="6" t="s">
        <v>872</v>
      </c>
      <c r="R598" s="102" t="s">
        <v>97</v>
      </c>
      <c r="S598" s="197">
        <f>PRESSÃO!N598</f>
        <v>0.15669530000000004</v>
      </c>
      <c r="T598" s="197">
        <f>PRESSÃO!O598</f>
        <v>8.8215999999999989E-3</v>
      </c>
      <c r="U598" s="101">
        <v>4</v>
      </c>
      <c r="V598" s="263"/>
      <c r="W598" s="78" t="s">
        <v>872</v>
      </c>
    </row>
    <row r="599" spans="1:23" ht="15" customHeight="1" x14ac:dyDescent="0.2">
      <c r="A599" s="277">
        <v>10</v>
      </c>
      <c r="B599" s="279">
        <v>30</v>
      </c>
      <c r="C599" s="31"/>
      <c r="D599" s="4" t="s">
        <v>704</v>
      </c>
      <c r="E599" s="1" t="s">
        <v>54</v>
      </c>
      <c r="F599" s="293">
        <v>3550605</v>
      </c>
      <c r="G599" s="17">
        <v>307.55</v>
      </c>
      <c r="H599" s="108" t="s">
        <v>137</v>
      </c>
      <c r="I599" s="151"/>
      <c r="J599" s="151">
        <v>43.847700427243026</v>
      </c>
      <c r="K599" s="151">
        <v>0</v>
      </c>
      <c r="L599" s="151">
        <v>0</v>
      </c>
      <c r="M599" s="108">
        <v>0.66</v>
      </c>
      <c r="N599" s="222">
        <v>0</v>
      </c>
      <c r="O599" s="72">
        <v>1</v>
      </c>
      <c r="P599" s="6" t="s">
        <v>872</v>
      </c>
      <c r="Q599" s="6" t="s">
        <v>872</v>
      </c>
      <c r="R599" s="102" t="s">
        <v>97</v>
      </c>
      <c r="S599" s="197">
        <f>PRESSÃO!N599</f>
        <v>0.31871119999999997</v>
      </c>
      <c r="T599" s="197">
        <f>PRESSÃO!O599</f>
        <v>7.8884599999999985E-2</v>
      </c>
      <c r="U599" s="101">
        <v>110</v>
      </c>
      <c r="V599" s="263"/>
      <c r="W599" s="78" t="s">
        <v>872</v>
      </c>
    </row>
    <row r="600" spans="1:23" ht="15" customHeight="1" x14ac:dyDescent="0.2">
      <c r="A600" s="277">
        <v>3</v>
      </c>
      <c r="B600" s="279">
        <v>30</v>
      </c>
      <c r="C600" s="31"/>
      <c r="D600" s="4" t="s">
        <v>705</v>
      </c>
      <c r="E600" s="1" t="s">
        <v>13</v>
      </c>
      <c r="F600" s="293">
        <v>3550704</v>
      </c>
      <c r="G600" s="17">
        <v>403.34</v>
      </c>
      <c r="H600" s="108" t="s">
        <v>137</v>
      </c>
      <c r="I600" s="151"/>
      <c r="J600" s="151">
        <v>36.433271260086904</v>
      </c>
      <c r="K600" s="151">
        <v>19.987292613283678</v>
      </c>
      <c r="L600" s="151">
        <v>18.40863068201088</v>
      </c>
      <c r="M600" s="108">
        <v>3.07</v>
      </c>
      <c r="N600" s="222">
        <v>5</v>
      </c>
      <c r="O600" s="72">
        <v>4</v>
      </c>
      <c r="P600" s="6" t="s">
        <v>872</v>
      </c>
      <c r="Q600" s="6" t="s">
        <v>872</v>
      </c>
      <c r="R600" s="102" t="s">
        <v>97</v>
      </c>
      <c r="S600" s="197">
        <f>PRESSÃO!N600</f>
        <v>1.1669378000000001</v>
      </c>
      <c r="T600" s="197">
        <f>PRESSÃO!O600</f>
        <v>6.8203999999999982E-3</v>
      </c>
      <c r="U600" s="101">
        <v>223</v>
      </c>
      <c r="V600" s="263"/>
      <c r="W600" s="78" t="s">
        <v>872</v>
      </c>
    </row>
    <row r="601" spans="1:23" ht="15" customHeight="1" x14ac:dyDescent="0.2">
      <c r="A601" s="277">
        <v>4</v>
      </c>
      <c r="B601" s="279">
        <v>30</v>
      </c>
      <c r="C601" s="31"/>
      <c r="D601" s="4" t="s">
        <v>706</v>
      </c>
      <c r="E601" s="1" t="s">
        <v>15</v>
      </c>
      <c r="F601" s="293">
        <v>3550803</v>
      </c>
      <c r="G601" s="17">
        <v>252.18</v>
      </c>
      <c r="H601" s="108" t="s">
        <v>137</v>
      </c>
      <c r="I601" s="151"/>
      <c r="J601" s="151">
        <v>100</v>
      </c>
      <c r="K601" s="151">
        <v>9.9999999999999982</v>
      </c>
      <c r="L601" s="151">
        <v>-4.9224710804764982E-3</v>
      </c>
      <c r="M601" s="108">
        <v>1.65</v>
      </c>
      <c r="N601" s="222">
        <v>0</v>
      </c>
      <c r="O601" s="72">
        <v>0</v>
      </c>
      <c r="P601" s="6" t="s">
        <v>872</v>
      </c>
      <c r="Q601" s="6" t="s">
        <v>872</v>
      </c>
      <c r="R601" s="102" t="s">
        <v>97</v>
      </c>
      <c r="S601" s="197">
        <f>PRESSÃO!N601</f>
        <v>7.7579000000000009E-2</v>
      </c>
      <c r="T601" s="197">
        <f>PRESSÃO!O601</f>
        <v>1.5040000000000002E-4</v>
      </c>
      <c r="U601" s="101">
        <v>1</v>
      </c>
      <c r="V601" s="263"/>
      <c r="W601" s="78" t="s">
        <v>872</v>
      </c>
    </row>
    <row r="602" spans="1:23" ht="15" customHeight="1" x14ac:dyDescent="0.2">
      <c r="A602" s="277">
        <v>4</v>
      </c>
      <c r="B602" s="279">
        <v>30</v>
      </c>
      <c r="C602" s="31"/>
      <c r="D602" s="4" t="s">
        <v>707</v>
      </c>
      <c r="E602" s="1" t="s">
        <v>15</v>
      </c>
      <c r="F602" s="293">
        <v>3550902</v>
      </c>
      <c r="G602" s="17">
        <v>617.96</v>
      </c>
      <c r="H602" s="108" t="s">
        <v>137</v>
      </c>
      <c r="I602" s="151"/>
      <c r="J602" s="151">
        <v>99</v>
      </c>
      <c r="K602" s="151">
        <v>0</v>
      </c>
      <c r="L602" s="151">
        <v>0</v>
      </c>
      <c r="M602" s="108">
        <v>1.48</v>
      </c>
      <c r="N602" s="222">
        <v>1</v>
      </c>
      <c r="O602" s="72">
        <v>0</v>
      </c>
      <c r="P602" s="6" t="s">
        <v>872</v>
      </c>
      <c r="Q602" s="6" t="s">
        <v>872</v>
      </c>
      <c r="R602" s="102" t="s">
        <v>97</v>
      </c>
      <c r="S602" s="197">
        <f>PRESSÃO!N602</f>
        <v>5.0538E-2</v>
      </c>
      <c r="T602" s="197">
        <f>PRESSÃO!O602</f>
        <v>2.2781900000000001E-2</v>
      </c>
      <c r="U602" s="101">
        <v>10</v>
      </c>
      <c r="V602" s="263"/>
      <c r="W602" s="78" t="s">
        <v>872</v>
      </c>
    </row>
    <row r="603" spans="1:23" ht="15" customHeight="1" x14ac:dyDescent="0.2">
      <c r="A603" s="277">
        <v>7</v>
      </c>
      <c r="B603" s="279">
        <v>30</v>
      </c>
      <c r="C603" s="31"/>
      <c r="D603" s="4" t="s">
        <v>708</v>
      </c>
      <c r="E603" s="1" t="s">
        <v>14</v>
      </c>
      <c r="F603" s="293">
        <v>3551009</v>
      </c>
      <c r="G603" s="17">
        <v>148.41999999999999</v>
      </c>
      <c r="H603" s="108" t="s">
        <v>137</v>
      </c>
      <c r="I603" s="151"/>
      <c r="J603" s="151">
        <v>70.752837417769101</v>
      </c>
      <c r="K603" s="151">
        <v>12.735510735198439</v>
      </c>
      <c r="L603" s="151">
        <v>11.58930558733087</v>
      </c>
      <c r="M603" s="108">
        <v>2.2799999999999998</v>
      </c>
      <c r="N603" s="222">
        <v>7</v>
      </c>
      <c r="O603" s="72">
        <v>3</v>
      </c>
      <c r="P603" s="6" t="s">
        <v>872</v>
      </c>
      <c r="Q603" s="6" t="s">
        <v>872</v>
      </c>
      <c r="R603" s="102" t="s">
        <v>97</v>
      </c>
      <c r="S603" s="197">
        <f>PRESSÃO!N603</f>
        <v>0.18079240000000002</v>
      </c>
      <c r="T603" s="197">
        <f>PRESSÃO!O603</f>
        <v>2.7699999999999999E-3</v>
      </c>
      <c r="U603" s="101">
        <v>37</v>
      </c>
      <c r="V603" s="263"/>
      <c r="W603" s="78" t="s">
        <v>872</v>
      </c>
    </row>
    <row r="604" spans="1:23" ht="15" customHeight="1" x14ac:dyDescent="0.2">
      <c r="A604" s="277">
        <v>10</v>
      </c>
      <c r="B604" s="279">
        <v>30</v>
      </c>
      <c r="C604" s="31"/>
      <c r="D604" s="4" t="s">
        <v>709</v>
      </c>
      <c r="E604" s="1" t="s">
        <v>54</v>
      </c>
      <c r="F604" s="293">
        <v>3551108</v>
      </c>
      <c r="G604" s="17">
        <v>354.46</v>
      </c>
      <c r="H604" s="108" t="s">
        <v>137</v>
      </c>
      <c r="I604" s="151"/>
      <c r="J604" s="151">
        <v>56.493767591475674</v>
      </c>
      <c r="K604" s="151">
        <v>0</v>
      </c>
      <c r="L604" s="151">
        <v>0</v>
      </c>
      <c r="M604" s="108">
        <v>0.85</v>
      </c>
      <c r="N604" s="222">
        <v>0</v>
      </c>
      <c r="O604" s="72">
        <v>0</v>
      </c>
      <c r="P604" s="6" t="s">
        <v>872</v>
      </c>
      <c r="Q604" s="6" t="s">
        <v>872</v>
      </c>
      <c r="R604" s="102" t="s">
        <v>97</v>
      </c>
      <c r="S604" s="197">
        <f>PRESSÃO!N604</f>
        <v>3.3102000000000001E-3</v>
      </c>
      <c r="T604" s="197">
        <f>PRESSÃO!O604</f>
        <v>1.3319399999999999E-2</v>
      </c>
      <c r="U604" s="101">
        <v>6</v>
      </c>
      <c r="V604" s="263"/>
      <c r="W604" s="78" t="s">
        <v>872</v>
      </c>
    </row>
    <row r="605" spans="1:23" ht="15" customHeight="1" x14ac:dyDescent="0.2">
      <c r="A605" s="277">
        <v>14</v>
      </c>
      <c r="B605" s="279">
        <v>30</v>
      </c>
      <c r="C605" s="31"/>
      <c r="D605" s="4" t="s">
        <v>710</v>
      </c>
      <c r="E605" s="1" t="s">
        <v>8</v>
      </c>
      <c r="F605" s="293">
        <v>3551207</v>
      </c>
      <c r="G605" s="17">
        <v>141.51</v>
      </c>
      <c r="H605" s="108" t="s">
        <v>137</v>
      </c>
      <c r="I605" s="151"/>
      <c r="J605" s="151">
        <v>88.218015665796344</v>
      </c>
      <c r="K605" s="151">
        <v>88.218015665796329</v>
      </c>
      <c r="L605" s="151">
        <v>81.161537260480728</v>
      </c>
      <c r="M605" s="108">
        <v>9.82</v>
      </c>
      <c r="N605" s="222">
        <v>0</v>
      </c>
      <c r="O605" s="72">
        <v>0</v>
      </c>
      <c r="P605" s="6" t="s">
        <v>872</v>
      </c>
      <c r="Q605" s="6" t="s">
        <v>872</v>
      </c>
      <c r="R605" s="102" t="s">
        <v>97</v>
      </c>
      <c r="S605" s="197">
        <f>PRESSÃO!N605</f>
        <v>1.49035E-2</v>
      </c>
      <c r="T605" s="197">
        <f>PRESSÃO!O605</f>
        <v>8.1653000000000003E-3</v>
      </c>
      <c r="U605" s="101">
        <v>0</v>
      </c>
      <c r="V605" s="263"/>
      <c r="W605" s="78" t="s">
        <v>872</v>
      </c>
    </row>
    <row r="606" spans="1:23" ht="15" customHeight="1" x14ac:dyDescent="0.2">
      <c r="A606" s="277">
        <v>18</v>
      </c>
      <c r="B606" s="279">
        <v>30</v>
      </c>
      <c r="C606" s="31"/>
      <c r="D606" s="4" t="s">
        <v>711</v>
      </c>
      <c r="E606" s="1" t="s">
        <v>1</v>
      </c>
      <c r="F606" s="293">
        <v>3551306</v>
      </c>
      <c r="G606" s="17">
        <v>168.11</v>
      </c>
      <c r="H606" s="108" t="s">
        <v>137</v>
      </c>
      <c r="I606" s="151"/>
      <c r="J606" s="151">
        <v>98.479665526415815</v>
      </c>
      <c r="K606" s="151">
        <v>98.479665526415829</v>
      </c>
      <c r="L606" s="151">
        <v>88.63280488323052</v>
      </c>
      <c r="M606" s="108">
        <v>9.98</v>
      </c>
      <c r="N606" s="222">
        <v>0</v>
      </c>
      <c r="O606" s="72">
        <v>1</v>
      </c>
      <c r="P606" s="6" t="s">
        <v>872</v>
      </c>
      <c r="Q606" s="6" t="s">
        <v>872</v>
      </c>
      <c r="R606" s="102" t="s">
        <v>97</v>
      </c>
      <c r="S606" s="197">
        <f>PRESSÃO!N606</f>
        <v>1.4194499999999999E-2</v>
      </c>
      <c r="T606" s="197">
        <f>PRESSÃO!O606</f>
        <v>0.10046759999999999</v>
      </c>
      <c r="U606" s="101">
        <v>2</v>
      </c>
      <c r="V606" s="263"/>
      <c r="W606" s="78" t="s">
        <v>872</v>
      </c>
    </row>
    <row r="607" spans="1:23" ht="15" customHeight="1" x14ac:dyDescent="0.2">
      <c r="A607" s="277">
        <v>4</v>
      </c>
      <c r="B607" s="279">
        <v>30</v>
      </c>
      <c r="C607" s="31"/>
      <c r="D607" s="4" t="s">
        <v>712</v>
      </c>
      <c r="E607" s="1" t="s">
        <v>15</v>
      </c>
      <c r="F607" s="293">
        <v>3551405</v>
      </c>
      <c r="G607" s="17">
        <v>282.85000000000002</v>
      </c>
      <c r="H607" s="108" t="s">
        <v>137</v>
      </c>
      <c r="I607" s="151"/>
      <c r="J607" s="151">
        <v>80.530131938666344</v>
      </c>
      <c r="K607" s="151">
        <v>80.530131938666344</v>
      </c>
      <c r="L607" s="151">
        <v>78.114114487747045</v>
      </c>
      <c r="M607" s="108">
        <v>8.2899999999999991</v>
      </c>
      <c r="N607" s="222">
        <v>0</v>
      </c>
      <c r="O607" s="72">
        <v>0</v>
      </c>
      <c r="P607" s="6" t="s">
        <v>872</v>
      </c>
      <c r="Q607" s="6" t="s">
        <v>872</v>
      </c>
      <c r="R607" s="102" t="s">
        <v>97</v>
      </c>
      <c r="S607" s="197">
        <f>PRESSÃO!N607</f>
        <v>0.23266410000000004</v>
      </c>
      <c r="T607" s="197">
        <f>PRESSÃO!O607</f>
        <v>3.234699999999998E-2</v>
      </c>
      <c r="U607" s="101">
        <v>3</v>
      </c>
      <c r="V607" s="263"/>
      <c r="W607" s="78" t="s">
        <v>872</v>
      </c>
    </row>
    <row r="608" spans="1:23" ht="15" customHeight="1" x14ac:dyDescent="0.2">
      <c r="A608" s="277">
        <v>9</v>
      </c>
      <c r="B608" s="279">
        <v>30</v>
      </c>
      <c r="C608" s="31"/>
      <c r="D608" s="4" t="s">
        <v>713</v>
      </c>
      <c r="E608" s="1" t="s">
        <v>18</v>
      </c>
      <c r="F608" s="293">
        <v>3551603</v>
      </c>
      <c r="G608" s="17">
        <v>203.01</v>
      </c>
      <c r="H608" s="108" t="s">
        <v>137</v>
      </c>
      <c r="I608" s="151"/>
      <c r="J608" s="151">
        <v>72.268800272375202</v>
      </c>
      <c r="K608" s="151">
        <v>72.268800272375202</v>
      </c>
      <c r="L608" s="151">
        <v>69.378026318586222</v>
      </c>
      <c r="M608" s="108">
        <v>7.59</v>
      </c>
      <c r="N608" s="222">
        <v>0</v>
      </c>
      <c r="O608" s="72">
        <v>0</v>
      </c>
      <c r="P608" s="6" t="s">
        <v>872</v>
      </c>
      <c r="Q608" s="6" t="s">
        <v>872</v>
      </c>
      <c r="R608" s="102" t="s">
        <v>97</v>
      </c>
      <c r="S608" s="197">
        <f>PRESSÃO!N608</f>
        <v>0.16245959999999998</v>
      </c>
      <c r="T608" s="197">
        <f>PRESSÃO!O608</f>
        <v>6.933299999999999E-3</v>
      </c>
      <c r="U608" s="101">
        <v>29</v>
      </c>
      <c r="V608" s="263"/>
      <c r="W608" s="78" t="s">
        <v>872</v>
      </c>
    </row>
    <row r="609" spans="1:23" ht="15" customHeight="1" x14ac:dyDescent="0.2">
      <c r="A609" s="277">
        <v>4</v>
      </c>
      <c r="B609" s="279">
        <v>30</v>
      </c>
      <c r="C609" s="31"/>
      <c r="D609" s="4" t="s">
        <v>714</v>
      </c>
      <c r="E609" s="1" t="s">
        <v>15</v>
      </c>
      <c r="F609" s="293">
        <v>3551504</v>
      </c>
      <c r="G609" s="17">
        <v>125.74</v>
      </c>
      <c r="H609" s="108" t="s">
        <v>137</v>
      </c>
      <c r="I609" s="151"/>
      <c r="J609" s="151">
        <v>100</v>
      </c>
      <c r="K609" s="151">
        <v>0</v>
      </c>
      <c r="L609" s="151">
        <v>0</v>
      </c>
      <c r="M609" s="108">
        <v>1.5</v>
      </c>
      <c r="N609" s="222">
        <v>1</v>
      </c>
      <c r="O609" s="72">
        <v>0</v>
      </c>
      <c r="P609" s="6" t="s">
        <v>872</v>
      </c>
      <c r="Q609" s="6" t="s">
        <v>872</v>
      </c>
      <c r="R609" s="102" t="s">
        <v>97</v>
      </c>
      <c r="S609" s="197">
        <f>PRESSÃO!N609</f>
        <v>0</v>
      </c>
      <c r="T609" s="197">
        <f>PRESSÃO!O609</f>
        <v>0.36735579999999995</v>
      </c>
      <c r="U609" s="101">
        <v>11</v>
      </c>
      <c r="V609" s="263"/>
      <c r="W609" s="78" t="s">
        <v>872</v>
      </c>
    </row>
    <row r="610" spans="1:23" ht="15" customHeight="1" x14ac:dyDescent="0.2">
      <c r="A610" s="277">
        <v>9</v>
      </c>
      <c r="B610" s="279">
        <v>30</v>
      </c>
      <c r="C610" s="31"/>
      <c r="D610" s="4" t="s">
        <v>715</v>
      </c>
      <c r="E610" s="1" t="s">
        <v>18</v>
      </c>
      <c r="F610" s="293">
        <v>3551702</v>
      </c>
      <c r="G610" s="17">
        <v>402.8</v>
      </c>
      <c r="H610" s="108" t="s">
        <v>137</v>
      </c>
      <c r="I610" s="151"/>
      <c r="J610" s="151">
        <v>100</v>
      </c>
      <c r="K610" s="151">
        <v>100.00000000000003</v>
      </c>
      <c r="L610" s="151">
        <v>56.950223378008928</v>
      </c>
      <c r="M610" s="108">
        <v>7.2</v>
      </c>
      <c r="N610" s="222">
        <v>0</v>
      </c>
      <c r="O610" s="72">
        <v>0</v>
      </c>
      <c r="P610" s="6" t="s">
        <v>872</v>
      </c>
      <c r="Q610" s="6" t="s">
        <v>872</v>
      </c>
      <c r="R610" s="102" t="s">
        <v>97</v>
      </c>
      <c r="S610" s="197">
        <f>PRESSÃO!N610</f>
        <v>2.1085853000000001</v>
      </c>
      <c r="T610" s="197">
        <f>PRESSÃO!O610</f>
        <v>0.85520409999999958</v>
      </c>
      <c r="U610" s="101">
        <v>16</v>
      </c>
      <c r="V610" s="263"/>
      <c r="W610" s="78" t="s">
        <v>872</v>
      </c>
    </row>
    <row r="611" spans="1:23" ht="15" customHeight="1" x14ac:dyDescent="0.2">
      <c r="A611" s="277">
        <v>11</v>
      </c>
      <c r="B611" s="279">
        <v>30</v>
      </c>
      <c r="C611" s="31"/>
      <c r="D611" s="4" t="s">
        <v>716</v>
      </c>
      <c r="E611" s="1" t="s">
        <v>12</v>
      </c>
      <c r="F611" s="293">
        <v>3551801</v>
      </c>
      <c r="G611" s="17">
        <v>1052.1099999999999</v>
      </c>
      <c r="H611" s="108" t="s">
        <v>137</v>
      </c>
      <c r="I611" s="151"/>
      <c r="J611" s="151">
        <v>69.941155278011294</v>
      </c>
      <c r="K611" s="151">
        <v>69.101861414675142</v>
      </c>
      <c r="L611" s="151">
        <v>57.789654841905197</v>
      </c>
      <c r="M611" s="108">
        <v>6.79</v>
      </c>
      <c r="N611" s="222">
        <v>0</v>
      </c>
      <c r="O611" s="72">
        <v>0</v>
      </c>
      <c r="P611" s="6" t="s">
        <v>872</v>
      </c>
      <c r="Q611" s="6" t="s">
        <v>872</v>
      </c>
      <c r="R611" s="102" t="s">
        <v>97</v>
      </c>
      <c r="S611" s="197">
        <f>PRESSÃO!N611</f>
        <v>0.1290462</v>
      </c>
      <c r="T611" s="197">
        <f>PRESSÃO!O611</f>
        <v>3.8650999999999994E-3</v>
      </c>
      <c r="U611" s="101">
        <v>5</v>
      </c>
      <c r="V611" s="263"/>
      <c r="W611" s="78" t="s">
        <v>872</v>
      </c>
    </row>
    <row r="612" spans="1:23" ht="15" customHeight="1" x14ac:dyDescent="0.2">
      <c r="A612" s="277">
        <v>15</v>
      </c>
      <c r="B612" s="279">
        <v>30</v>
      </c>
      <c r="C612" s="31"/>
      <c r="D612" s="4" t="s">
        <v>717</v>
      </c>
      <c r="E612" s="1" t="s">
        <v>17</v>
      </c>
      <c r="F612" s="293">
        <v>3551900</v>
      </c>
      <c r="G612" s="17">
        <v>140.4</v>
      </c>
      <c r="H612" s="108" t="s">
        <v>137</v>
      </c>
      <c r="I612" s="151"/>
      <c r="J612" s="151">
        <v>99.6</v>
      </c>
      <c r="K612" s="151">
        <v>99.6</v>
      </c>
      <c r="L612" s="151">
        <v>70.216788321167883</v>
      </c>
      <c r="M612" s="108">
        <v>8.06</v>
      </c>
      <c r="N612" s="222">
        <v>0</v>
      </c>
      <c r="O612" s="72">
        <v>0</v>
      </c>
      <c r="P612" s="6" t="s">
        <v>872</v>
      </c>
      <c r="Q612" s="6" t="s">
        <v>872</v>
      </c>
      <c r="R612" s="102" t="s">
        <v>97</v>
      </c>
      <c r="S612" s="197">
        <f>PRESSÃO!N612</f>
        <v>0.23567649999999998</v>
      </c>
      <c r="T612" s="197">
        <f>PRESSÃO!O612</f>
        <v>9.3777099999999974E-2</v>
      </c>
      <c r="U612" s="101">
        <v>7</v>
      </c>
      <c r="V612" s="263"/>
      <c r="W612" s="78" t="s">
        <v>872</v>
      </c>
    </row>
    <row r="613" spans="1:23" ht="15" customHeight="1" x14ac:dyDescent="0.2">
      <c r="A613" s="277">
        <v>2</v>
      </c>
      <c r="B613" s="279">
        <v>30</v>
      </c>
      <c r="C613" s="31"/>
      <c r="D613" s="4" t="s">
        <v>718</v>
      </c>
      <c r="E613" s="1" t="s">
        <v>6</v>
      </c>
      <c r="F613" s="293">
        <v>3552007</v>
      </c>
      <c r="G613" s="17">
        <v>414.7</v>
      </c>
      <c r="H613" s="108" t="s">
        <v>137</v>
      </c>
      <c r="I613" s="151"/>
      <c r="J613" s="151">
        <v>93.702046035805637</v>
      </c>
      <c r="K613" s="151">
        <v>93.702046035805637</v>
      </c>
      <c r="L613" s="151">
        <v>79.647465139119475</v>
      </c>
      <c r="M613" s="108">
        <v>8.2799999999999994</v>
      </c>
      <c r="N613" s="222">
        <v>0</v>
      </c>
      <c r="O613" s="72">
        <v>0</v>
      </c>
      <c r="P613" s="6" t="s">
        <v>872</v>
      </c>
      <c r="Q613" s="6" t="s">
        <v>872</v>
      </c>
      <c r="R613" s="102" t="s">
        <v>97</v>
      </c>
      <c r="S613" s="197">
        <f>PRESSÃO!N613</f>
        <v>1.25521E-2</v>
      </c>
      <c r="T613" s="197">
        <f>PRESSÃO!O613</f>
        <v>3.2639000000000001E-3</v>
      </c>
      <c r="U613" s="101">
        <v>65</v>
      </c>
      <c r="V613" s="263"/>
      <c r="W613" s="78" t="s">
        <v>872</v>
      </c>
    </row>
    <row r="614" spans="1:23" ht="15" customHeight="1" x14ac:dyDescent="0.2">
      <c r="A614" s="277">
        <v>9</v>
      </c>
      <c r="B614" s="279">
        <v>30</v>
      </c>
      <c r="C614" s="31"/>
      <c r="D614" s="4" t="s">
        <v>719</v>
      </c>
      <c r="E614" s="1" t="s">
        <v>18</v>
      </c>
      <c r="F614" s="293">
        <v>3552106</v>
      </c>
      <c r="G614" s="17">
        <v>448.07</v>
      </c>
      <c r="H614" s="108" t="s">
        <v>137</v>
      </c>
      <c r="I614" s="151"/>
      <c r="J614" s="151">
        <v>75.96762048192771</v>
      </c>
      <c r="K614" s="151">
        <v>71.029725150602403</v>
      </c>
      <c r="L614" s="151">
        <v>65.438542933623012</v>
      </c>
      <c r="M614" s="108">
        <v>7.09</v>
      </c>
      <c r="N614" s="222">
        <v>0</v>
      </c>
      <c r="O614" s="72">
        <v>0</v>
      </c>
      <c r="P614" s="6" t="s">
        <v>872</v>
      </c>
      <c r="Q614" s="6" t="s">
        <v>872</v>
      </c>
      <c r="R614" s="102" t="s">
        <v>97</v>
      </c>
      <c r="S614" s="197">
        <f>PRESSÃO!N614</f>
        <v>0.11344219999999997</v>
      </c>
      <c r="T614" s="197">
        <f>PRESSÃO!O614</f>
        <v>1.3392200000000005E-2</v>
      </c>
      <c r="U614" s="101">
        <v>66</v>
      </c>
      <c r="V614" s="263"/>
      <c r="W614" s="78" t="s">
        <v>872</v>
      </c>
    </row>
    <row r="615" spans="1:23" ht="15" customHeight="1" x14ac:dyDescent="0.2">
      <c r="A615" s="277">
        <v>10</v>
      </c>
      <c r="B615" s="279">
        <v>30</v>
      </c>
      <c r="C615" s="31"/>
      <c r="D615" s="4" t="s">
        <v>720</v>
      </c>
      <c r="E615" s="1" t="s">
        <v>54</v>
      </c>
      <c r="F615" s="293">
        <v>3552205</v>
      </c>
      <c r="G615" s="17">
        <v>449.12</v>
      </c>
      <c r="H615" s="108" t="s">
        <v>137</v>
      </c>
      <c r="I615" s="151"/>
      <c r="J615" s="151">
        <v>98</v>
      </c>
      <c r="K615" s="151">
        <v>89.865999999999985</v>
      </c>
      <c r="L615" s="151">
        <v>81.192001291339508</v>
      </c>
      <c r="M615" s="108">
        <v>9.85</v>
      </c>
      <c r="N615" s="222">
        <v>4</v>
      </c>
      <c r="O615" s="72">
        <v>2</v>
      </c>
      <c r="P615" s="6" t="s">
        <v>872</v>
      </c>
      <c r="Q615" s="6" t="s">
        <v>872</v>
      </c>
      <c r="R615" s="102" t="s">
        <v>97</v>
      </c>
      <c r="S615" s="197">
        <f>PRESSÃO!N615</f>
        <v>0.56646600000000003</v>
      </c>
      <c r="T615" s="197">
        <f>PRESSÃO!O615</f>
        <v>0.31215019999999971</v>
      </c>
      <c r="U615" s="101">
        <v>213</v>
      </c>
      <c r="V615" s="263"/>
      <c r="W615" s="78" t="s">
        <v>872</v>
      </c>
    </row>
    <row r="616" spans="1:23" ht="15" customHeight="1" x14ac:dyDescent="0.2">
      <c r="A616" s="277">
        <v>19</v>
      </c>
      <c r="B616" s="279">
        <v>30</v>
      </c>
      <c r="C616" s="31"/>
      <c r="D616" s="4" t="s">
        <v>721</v>
      </c>
      <c r="E616" s="1" t="s">
        <v>2</v>
      </c>
      <c r="F616" s="293">
        <v>3552304</v>
      </c>
      <c r="G616" s="17">
        <v>590.67999999999995</v>
      </c>
      <c r="H616" s="108" t="s">
        <v>137</v>
      </c>
      <c r="I616" s="151"/>
      <c r="J616" s="151">
        <v>98.853386332365076</v>
      </c>
      <c r="K616" s="151">
        <v>98.853386332365076</v>
      </c>
      <c r="L616" s="151">
        <v>88.888648538513365</v>
      </c>
      <c r="M616" s="108">
        <v>9.98</v>
      </c>
      <c r="N616" s="222">
        <v>0</v>
      </c>
      <c r="O616" s="72">
        <v>0</v>
      </c>
      <c r="P616" s="6" t="s">
        <v>872</v>
      </c>
      <c r="Q616" s="6" t="s">
        <v>872</v>
      </c>
      <c r="R616" s="102" t="s">
        <v>97</v>
      </c>
      <c r="S616" s="197">
        <f>PRESSÃO!N616</f>
        <v>0.905277</v>
      </c>
      <c r="T616" s="197">
        <f>PRESSÃO!O616</f>
        <v>3.6727999999999982E-3</v>
      </c>
      <c r="U616" s="101">
        <v>1</v>
      </c>
      <c r="V616" s="263"/>
      <c r="W616" s="78" t="s">
        <v>872</v>
      </c>
    </row>
    <row r="617" spans="1:23" ht="15" customHeight="1" x14ac:dyDescent="0.2">
      <c r="A617" s="277">
        <v>5</v>
      </c>
      <c r="B617" s="279">
        <v>30</v>
      </c>
      <c r="C617" s="31"/>
      <c r="D617" s="4" t="s">
        <v>722</v>
      </c>
      <c r="E617" s="1" t="s">
        <v>9</v>
      </c>
      <c r="F617" s="293">
        <v>3552403</v>
      </c>
      <c r="G617" s="17">
        <v>153.03</v>
      </c>
      <c r="H617" s="108" t="s">
        <v>137</v>
      </c>
      <c r="I617" s="151"/>
      <c r="J617" s="151">
        <v>93</v>
      </c>
      <c r="K617" s="151">
        <v>26.040000000000003</v>
      </c>
      <c r="L617" s="151">
        <v>21.870571918798277</v>
      </c>
      <c r="M617" s="108">
        <v>3.74</v>
      </c>
      <c r="N617" s="222">
        <v>1</v>
      </c>
      <c r="O617" s="72">
        <v>1</v>
      </c>
      <c r="P617" s="6" t="s">
        <v>872</v>
      </c>
      <c r="Q617" s="6" t="s">
        <v>872</v>
      </c>
      <c r="R617" s="102" t="s">
        <v>97</v>
      </c>
      <c r="S617" s="197">
        <f>PRESSÃO!N617</f>
        <v>0.28168829999999995</v>
      </c>
      <c r="T617" s="197">
        <f>PRESSÃO!O617</f>
        <v>0.23612909999999976</v>
      </c>
      <c r="U617" s="101">
        <v>57</v>
      </c>
      <c r="V617" s="263"/>
      <c r="W617" s="78" t="s">
        <v>872</v>
      </c>
    </row>
    <row r="618" spans="1:23" ht="15" customHeight="1" x14ac:dyDescent="0.2">
      <c r="A618" s="277">
        <v>18</v>
      </c>
      <c r="B618" s="279">
        <v>30</v>
      </c>
      <c r="C618" s="31"/>
      <c r="D618" s="4" t="s">
        <v>723</v>
      </c>
      <c r="E618" s="1" t="s">
        <v>1</v>
      </c>
      <c r="F618" s="293">
        <v>3552551</v>
      </c>
      <c r="G618" s="17">
        <v>327.89</v>
      </c>
      <c r="H618" s="108" t="s">
        <v>137</v>
      </c>
      <c r="I618" s="151"/>
      <c r="J618" s="151">
        <v>95</v>
      </c>
      <c r="K618" s="151">
        <v>94.999999999999986</v>
      </c>
      <c r="L618" s="151">
        <v>87.39841897233201</v>
      </c>
      <c r="M618" s="108">
        <v>9.92</v>
      </c>
      <c r="N618" s="222">
        <v>0</v>
      </c>
      <c r="O618" s="72">
        <v>0</v>
      </c>
      <c r="P618" s="6" t="s">
        <v>872</v>
      </c>
      <c r="Q618" s="6" t="s">
        <v>872</v>
      </c>
      <c r="R618" s="102" t="s">
        <v>97</v>
      </c>
      <c r="S618" s="197">
        <f>PRESSÃO!N618</f>
        <v>1.861E-4</v>
      </c>
      <c r="T618" s="197">
        <f>PRESSÃO!O618</f>
        <v>0.11071679999999998</v>
      </c>
      <c r="U618" s="101">
        <v>1</v>
      </c>
      <c r="V618" s="263"/>
      <c r="W618" s="78" t="s">
        <v>872</v>
      </c>
    </row>
    <row r="619" spans="1:23" ht="15" customHeight="1" x14ac:dyDescent="0.2">
      <c r="A619" s="277">
        <v>6</v>
      </c>
      <c r="B619" s="279">
        <v>30</v>
      </c>
      <c r="C619" s="31"/>
      <c r="D619" s="4" t="s">
        <v>724</v>
      </c>
      <c r="E619" s="1" t="s">
        <v>16</v>
      </c>
      <c r="F619" s="293">
        <v>3552502</v>
      </c>
      <c r="G619" s="17">
        <v>205.87</v>
      </c>
      <c r="H619" s="108" t="s">
        <v>137</v>
      </c>
      <c r="I619" s="151"/>
      <c r="J619" s="151">
        <v>88.696585096911434</v>
      </c>
      <c r="K619" s="151">
        <v>62.087609567838008</v>
      </c>
      <c r="L619" s="151">
        <v>53.395364429019082</v>
      </c>
      <c r="M619" s="108">
        <v>6.05</v>
      </c>
      <c r="N619" s="222">
        <v>4</v>
      </c>
      <c r="O619" s="72">
        <v>0</v>
      </c>
      <c r="P619" s="6" t="s">
        <v>872</v>
      </c>
      <c r="Q619" s="6" t="s">
        <v>872</v>
      </c>
      <c r="R619" s="102" t="s">
        <v>97</v>
      </c>
      <c r="S619" s="197">
        <f>PRESSÃO!N619</f>
        <v>16.991001600000001</v>
      </c>
      <c r="T619" s="197">
        <f>PRESSÃO!O619</f>
        <v>7.0574299999999993E-2</v>
      </c>
      <c r="U619" s="101">
        <v>211</v>
      </c>
      <c r="V619" s="263"/>
      <c r="W619" s="78" t="s">
        <v>872</v>
      </c>
    </row>
    <row r="620" spans="1:23" ht="15" customHeight="1" x14ac:dyDescent="0.2">
      <c r="A620" s="277">
        <v>15</v>
      </c>
      <c r="B620" s="279">
        <v>30</v>
      </c>
      <c r="C620" s="31"/>
      <c r="D620" s="4" t="s">
        <v>725</v>
      </c>
      <c r="E620" s="1" t="s">
        <v>17</v>
      </c>
      <c r="F620" s="293">
        <v>3552601</v>
      </c>
      <c r="G620" s="17">
        <v>345.6</v>
      </c>
      <c r="H620" s="108" t="s">
        <v>137</v>
      </c>
      <c r="I620" s="151"/>
      <c r="J620" s="151">
        <v>100</v>
      </c>
      <c r="K620" s="151">
        <v>100</v>
      </c>
      <c r="L620" s="151">
        <v>75.75046571453916</v>
      </c>
      <c r="M620" s="108">
        <v>8.1199999999999992</v>
      </c>
      <c r="N620" s="222">
        <v>0</v>
      </c>
      <c r="O620" s="72">
        <v>0</v>
      </c>
      <c r="P620" s="6" t="s">
        <v>872</v>
      </c>
      <c r="Q620" s="6" t="s">
        <v>872</v>
      </c>
      <c r="R620" s="102" t="s">
        <v>97</v>
      </c>
      <c r="S620" s="197">
        <f>PRESSÃO!N620</f>
        <v>0.29746149999999999</v>
      </c>
      <c r="T620" s="197">
        <f>PRESSÃO!O620</f>
        <v>0.1086396</v>
      </c>
      <c r="U620" s="101">
        <v>13</v>
      </c>
      <c r="V620" s="263"/>
      <c r="W620" s="78" t="s">
        <v>872</v>
      </c>
    </row>
    <row r="621" spans="1:23" ht="15" customHeight="1" x14ac:dyDescent="0.2">
      <c r="A621" s="277">
        <v>13</v>
      </c>
      <c r="B621" s="279">
        <v>30</v>
      </c>
      <c r="C621" s="31"/>
      <c r="D621" s="4" t="s">
        <v>726</v>
      </c>
      <c r="E621" s="1" t="s">
        <v>10</v>
      </c>
      <c r="F621" s="293">
        <v>3552700</v>
      </c>
      <c r="G621" s="17">
        <v>366.46</v>
      </c>
      <c r="H621" s="108" t="s">
        <v>137</v>
      </c>
      <c r="I621" s="151"/>
      <c r="J621" s="151">
        <v>100</v>
      </c>
      <c r="K621" s="151">
        <v>100</v>
      </c>
      <c r="L621" s="151">
        <v>81.440419794475616</v>
      </c>
      <c r="M621" s="108">
        <v>10</v>
      </c>
      <c r="N621" s="222">
        <v>2</v>
      </c>
      <c r="O621" s="72">
        <v>0</v>
      </c>
      <c r="P621" s="6" t="s">
        <v>872</v>
      </c>
      <c r="Q621" s="6" t="s">
        <v>872</v>
      </c>
      <c r="R621" s="102" t="s">
        <v>97</v>
      </c>
      <c r="S621" s="197">
        <f>PRESSÃO!N621</f>
        <v>1.04993E-2</v>
      </c>
      <c r="T621" s="197">
        <f>PRESSÃO!O621</f>
        <v>3.1903400000000005E-2</v>
      </c>
      <c r="U621" s="101">
        <v>5</v>
      </c>
      <c r="V621" s="263"/>
      <c r="W621" s="78" t="s">
        <v>872</v>
      </c>
    </row>
    <row r="622" spans="1:23" ht="15" customHeight="1" x14ac:dyDescent="0.2">
      <c r="A622" s="277">
        <v>6</v>
      </c>
      <c r="B622" s="279">
        <v>30</v>
      </c>
      <c r="C622" s="31"/>
      <c r="D622" s="4" t="s">
        <v>727</v>
      </c>
      <c r="E622" s="1" t="s">
        <v>16</v>
      </c>
      <c r="F622" s="293">
        <v>3552809</v>
      </c>
      <c r="G622" s="17">
        <v>20.48</v>
      </c>
      <c r="H622" s="108" t="s">
        <v>137</v>
      </c>
      <c r="I622" s="151"/>
      <c r="J622" s="151">
        <v>83.551078467064258</v>
      </c>
      <c r="K622" s="151">
        <v>34.255942171496343</v>
      </c>
      <c r="L622" s="151">
        <v>27.404723826010965</v>
      </c>
      <c r="M622" s="108">
        <v>4.1500000000000004</v>
      </c>
      <c r="N622" s="222">
        <v>1</v>
      </c>
      <c r="O622" s="72">
        <v>0</v>
      </c>
      <c r="P622" s="6" t="s">
        <v>872</v>
      </c>
      <c r="Q622" s="6" t="s">
        <v>872</v>
      </c>
      <c r="R622" s="102" t="s">
        <v>97</v>
      </c>
      <c r="S622" s="197">
        <f>PRESSÃO!N622</f>
        <v>2.6939999999999999E-4</v>
      </c>
      <c r="T622" s="197">
        <f>PRESSÃO!O622</f>
        <v>0.10466310000000001</v>
      </c>
      <c r="U622" s="101">
        <v>78</v>
      </c>
      <c r="V622" s="263"/>
      <c r="W622" s="78" t="s">
        <v>872</v>
      </c>
    </row>
    <row r="623" spans="1:23" ht="15" customHeight="1" x14ac:dyDescent="0.2">
      <c r="A623" s="277">
        <v>22</v>
      </c>
      <c r="B623" s="279">
        <v>30</v>
      </c>
      <c r="C623" s="31"/>
      <c r="D623" s="4" t="s">
        <v>728</v>
      </c>
      <c r="E623" s="1" t="s">
        <v>5</v>
      </c>
      <c r="F623" s="293">
        <v>3552908</v>
      </c>
      <c r="G623" s="17">
        <v>608.30999999999995</v>
      </c>
      <c r="H623" s="108" t="s">
        <v>137</v>
      </c>
      <c r="I623" s="151"/>
      <c r="J623" s="151">
        <v>95.346108721157606</v>
      </c>
      <c r="K623" s="151">
        <v>95.346108721157592</v>
      </c>
      <c r="L623" s="151">
        <v>77.229914234174458</v>
      </c>
      <c r="M623" s="108">
        <v>8.4499999999999993</v>
      </c>
      <c r="N623" s="222">
        <v>0</v>
      </c>
      <c r="O623" s="72">
        <v>0</v>
      </c>
      <c r="P623" s="6" t="s">
        <v>872</v>
      </c>
      <c r="Q623" s="6" t="s">
        <v>872</v>
      </c>
      <c r="R623" s="102" t="s">
        <v>97</v>
      </c>
      <c r="S623" s="197">
        <f>PRESSÃO!N623</f>
        <v>0.1014631</v>
      </c>
      <c r="T623" s="197">
        <f>PRESSÃO!O623</f>
        <v>1.5080500000000002E-2</v>
      </c>
      <c r="U623" s="101">
        <v>0</v>
      </c>
      <c r="V623" s="263"/>
      <c r="W623" s="78" t="s">
        <v>872</v>
      </c>
    </row>
    <row r="624" spans="1:23" ht="15" customHeight="1" x14ac:dyDescent="0.2">
      <c r="A624" s="277">
        <v>14</v>
      </c>
      <c r="B624" s="279">
        <v>30</v>
      </c>
      <c r="C624" s="31"/>
      <c r="D624" s="4" t="s">
        <v>729</v>
      </c>
      <c r="E624" s="1" t="s">
        <v>8</v>
      </c>
      <c r="F624" s="293">
        <v>3553005</v>
      </c>
      <c r="G624" s="17">
        <v>145.80000000000001</v>
      </c>
      <c r="H624" s="108" t="s">
        <v>137</v>
      </c>
      <c r="I624" s="151"/>
      <c r="J624" s="151">
        <v>100</v>
      </c>
      <c r="K624" s="151">
        <v>100</v>
      </c>
      <c r="L624" s="151">
        <v>86</v>
      </c>
      <c r="M624" s="108">
        <v>9.8000000000000007</v>
      </c>
      <c r="N624" s="222">
        <v>0</v>
      </c>
      <c r="O624" s="72">
        <v>0</v>
      </c>
      <c r="P624" s="6" t="s">
        <v>872</v>
      </c>
      <c r="Q624" s="6" t="s">
        <v>872</v>
      </c>
      <c r="R624" s="102" t="s">
        <v>97</v>
      </c>
      <c r="S624" s="197">
        <f>PRESSÃO!N624</f>
        <v>2.8472600000000001E-2</v>
      </c>
      <c r="T624" s="197">
        <f>PRESSÃO!O624</f>
        <v>7.4334999999999991E-3</v>
      </c>
      <c r="U624" s="101">
        <v>1</v>
      </c>
      <c r="V624" s="263"/>
      <c r="W624" s="78" t="s">
        <v>872</v>
      </c>
    </row>
    <row r="625" spans="1:23" ht="15" customHeight="1" x14ac:dyDescent="0.2">
      <c r="A625" s="277">
        <v>15</v>
      </c>
      <c r="B625" s="279">
        <v>30</v>
      </c>
      <c r="C625" s="31"/>
      <c r="D625" s="4" t="s">
        <v>730</v>
      </c>
      <c r="E625" s="1" t="s">
        <v>17</v>
      </c>
      <c r="F625" s="293">
        <v>3553104</v>
      </c>
      <c r="G625" s="17">
        <v>106.93</v>
      </c>
      <c r="H625" s="108" t="s">
        <v>137</v>
      </c>
      <c r="I625" s="151"/>
      <c r="J625" s="151">
        <v>100</v>
      </c>
      <c r="K625" s="151">
        <v>100</v>
      </c>
      <c r="L625" s="151">
        <v>58</v>
      </c>
      <c r="M625" s="108">
        <v>7.27</v>
      </c>
      <c r="N625" s="222">
        <v>1</v>
      </c>
      <c r="O625" s="72">
        <v>0</v>
      </c>
      <c r="P625" s="6" t="s">
        <v>872</v>
      </c>
      <c r="Q625" s="6" t="s">
        <v>872</v>
      </c>
      <c r="R625" s="102" t="s">
        <v>97</v>
      </c>
      <c r="S625" s="197">
        <f>PRESSÃO!N625</f>
        <v>2.8903399999999992E-2</v>
      </c>
      <c r="T625" s="197">
        <f>PRESSÃO!O625</f>
        <v>7.3589599999999991E-2</v>
      </c>
      <c r="U625" s="101">
        <v>1</v>
      </c>
      <c r="V625" s="263"/>
      <c r="W625" s="78" t="s">
        <v>872</v>
      </c>
    </row>
    <row r="626" spans="1:23" ht="15" customHeight="1" x14ac:dyDescent="0.2">
      <c r="A626" s="277">
        <v>15</v>
      </c>
      <c r="B626" s="279">
        <v>30</v>
      </c>
      <c r="C626" s="31"/>
      <c r="D626" s="4" t="s">
        <v>731</v>
      </c>
      <c r="E626" s="1" t="s">
        <v>17</v>
      </c>
      <c r="F626" s="293">
        <v>3553203</v>
      </c>
      <c r="G626" s="17">
        <v>132.16</v>
      </c>
      <c r="H626" s="108" t="s">
        <v>137</v>
      </c>
      <c r="I626" s="151"/>
      <c r="J626" s="151">
        <v>100</v>
      </c>
      <c r="K626" s="151">
        <v>100</v>
      </c>
      <c r="L626" s="151">
        <v>79.300195694716251</v>
      </c>
      <c r="M626" s="108">
        <v>8.35</v>
      </c>
      <c r="N626" s="222">
        <v>1</v>
      </c>
      <c r="O626" s="72">
        <v>0</v>
      </c>
      <c r="P626" s="6" t="s">
        <v>872</v>
      </c>
      <c r="Q626" s="6" t="s">
        <v>872</v>
      </c>
      <c r="R626" s="102" t="s">
        <v>97</v>
      </c>
      <c r="S626" s="197">
        <f>PRESSÃO!N626</f>
        <v>2.7983800000000003E-2</v>
      </c>
      <c r="T626" s="197">
        <f>PRESSÃO!O626</f>
        <v>2.9269700000000003E-2</v>
      </c>
      <c r="U626" s="101">
        <v>0</v>
      </c>
      <c r="V626" s="263"/>
      <c r="W626" s="78" t="s">
        <v>872</v>
      </c>
    </row>
    <row r="627" spans="1:23" ht="15" customHeight="1" x14ac:dyDescent="0.2">
      <c r="A627" s="277">
        <v>4</v>
      </c>
      <c r="B627" s="279">
        <v>30</v>
      </c>
      <c r="C627" s="31"/>
      <c r="D627" s="4" t="s">
        <v>732</v>
      </c>
      <c r="E627" s="1" t="s">
        <v>15</v>
      </c>
      <c r="F627" s="293">
        <v>3553302</v>
      </c>
      <c r="G627" s="17">
        <v>561.57000000000005</v>
      </c>
      <c r="H627" s="108" t="s">
        <v>137</v>
      </c>
      <c r="I627" s="151"/>
      <c r="J627" s="151">
        <v>100</v>
      </c>
      <c r="K627" s="151">
        <v>100</v>
      </c>
      <c r="L627" s="151">
        <v>85</v>
      </c>
      <c r="M627" s="108">
        <v>10</v>
      </c>
      <c r="N627" s="222">
        <v>0</v>
      </c>
      <c r="O627" s="72">
        <v>0</v>
      </c>
      <c r="P627" s="6" t="s">
        <v>872</v>
      </c>
      <c r="Q627" s="6" t="s">
        <v>872</v>
      </c>
      <c r="R627" s="102" t="s">
        <v>97</v>
      </c>
      <c r="S627" s="197">
        <f>PRESSÃO!N627</f>
        <v>0.74924119999999994</v>
      </c>
      <c r="T627" s="197">
        <f>PRESSÃO!O627</f>
        <v>5.7473999999999997E-3</v>
      </c>
      <c r="U627" s="101">
        <v>21</v>
      </c>
      <c r="V627" s="263"/>
      <c r="W627" s="78" t="s">
        <v>872</v>
      </c>
    </row>
    <row r="628" spans="1:23" ht="15" customHeight="1" x14ac:dyDescent="0.2">
      <c r="A628" s="277">
        <v>15</v>
      </c>
      <c r="B628" s="279">
        <v>30</v>
      </c>
      <c r="C628" s="31"/>
      <c r="D628" s="4" t="s">
        <v>733</v>
      </c>
      <c r="E628" s="1" t="s">
        <v>17</v>
      </c>
      <c r="F628" s="293">
        <v>3553401</v>
      </c>
      <c r="G628" s="17">
        <v>745.23</v>
      </c>
      <c r="H628" s="108" t="s">
        <v>137</v>
      </c>
      <c r="I628" s="151"/>
      <c r="J628" s="151">
        <v>97</v>
      </c>
      <c r="K628" s="151">
        <v>97.000000000000014</v>
      </c>
      <c r="L628" s="151">
        <v>85.360083016257349</v>
      </c>
      <c r="M628" s="108">
        <v>9.9600000000000009</v>
      </c>
      <c r="N628" s="222">
        <v>2</v>
      </c>
      <c r="O628" s="72">
        <v>0</v>
      </c>
      <c r="P628" s="6" t="s">
        <v>872</v>
      </c>
      <c r="Q628" s="6" t="s">
        <v>872</v>
      </c>
      <c r="R628" s="102" t="s">
        <v>97</v>
      </c>
      <c r="S628" s="197">
        <f>PRESSÃO!N628</f>
        <v>0.1324516</v>
      </c>
      <c r="T628" s="197">
        <f>PRESSÃO!O628</f>
        <v>0.1134912</v>
      </c>
      <c r="U628" s="101">
        <v>21</v>
      </c>
      <c r="V628" s="263"/>
      <c r="W628" s="78" t="s">
        <v>872</v>
      </c>
    </row>
    <row r="629" spans="1:23" ht="15" customHeight="1" x14ac:dyDescent="0.2">
      <c r="A629" s="277">
        <v>11</v>
      </c>
      <c r="B629" s="279">
        <v>30</v>
      </c>
      <c r="C629" s="31"/>
      <c r="D629" s="4" t="s">
        <v>734</v>
      </c>
      <c r="E629" s="1" t="s">
        <v>12</v>
      </c>
      <c r="F629" s="293">
        <v>3553500</v>
      </c>
      <c r="G629" s="17">
        <v>755.29</v>
      </c>
      <c r="H629" s="108" t="s">
        <v>137</v>
      </c>
      <c r="I629" s="151"/>
      <c r="J629" s="151">
        <v>75.33240027991603</v>
      </c>
      <c r="K629" s="151">
        <v>75.33240027991603</v>
      </c>
      <c r="L629" s="151">
        <v>45.201441662839024</v>
      </c>
      <c r="M629" s="108">
        <v>6.07</v>
      </c>
      <c r="N629" s="222">
        <v>1</v>
      </c>
      <c r="O629" s="72">
        <v>1</v>
      </c>
      <c r="P629" s="6" t="s">
        <v>872</v>
      </c>
      <c r="Q629" s="6" t="s">
        <v>872</v>
      </c>
      <c r="R629" s="102" t="s">
        <v>97</v>
      </c>
      <c r="S629" s="197">
        <f>PRESSÃO!N629</f>
        <v>1.1600000000000001E-5</v>
      </c>
      <c r="T629" s="197">
        <f>PRESSÃO!O629</f>
        <v>1.082E-4</v>
      </c>
      <c r="U629" s="101">
        <v>8</v>
      </c>
      <c r="V629" s="263"/>
      <c r="W629" s="78" t="s">
        <v>872</v>
      </c>
    </row>
    <row r="630" spans="1:23" ht="15" customHeight="1" x14ac:dyDescent="0.2">
      <c r="A630" s="277">
        <v>4</v>
      </c>
      <c r="B630" s="279">
        <v>30</v>
      </c>
      <c r="C630" s="31"/>
      <c r="D630" s="4" t="s">
        <v>735</v>
      </c>
      <c r="E630" s="1" t="s">
        <v>15</v>
      </c>
      <c r="F630" s="293">
        <v>3553609</v>
      </c>
      <c r="G630" s="17">
        <v>220.58</v>
      </c>
      <c r="H630" s="108" t="s">
        <v>137</v>
      </c>
      <c r="I630" s="151"/>
      <c r="J630" s="151">
        <v>100</v>
      </c>
      <c r="K630" s="151">
        <v>85.000000000000014</v>
      </c>
      <c r="L630" s="151">
        <v>69.450547411393572</v>
      </c>
      <c r="M630" s="108">
        <v>7.59</v>
      </c>
      <c r="N630" s="222">
        <v>0</v>
      </c>
      <c r="O630" s="72">
        <v>0</v>
      </c>
      <c r="P630" s="6" t="s">
        <v>872</v>
      </c>
      <c r="Q630" s="6" t="s">
        <v>872</v>
      </c>
      <c r="R630" s="102" t="s">
        <v>97</v>
      </c>
      <c r="S630" s="197">
        <f>PRESSÃO!N630</f>
        <v>5.684270000000001E-2</v>
      </c>
      <c r="T630" s="197">
        <f>PRESSÃO!O630</f>
        <v>6.0399999999999994E-3</v>
      </c>
      <c r="U630" s="101">
        <v>10</v>
      </c>
      <c r="V630" s="263"/>
      <c r="W630" s="78" t="s">
        <v>872</v>
      </c>
    </row>
    <row r="631" spans="1:23" ht="15" customHeight="1" x14ac:dyDescent="0.2">
      <c r="A631" s="277">
        <v>9</v>
      </c>
      <c r="B631" s="279">
        <v>30</v>
      </c>
      <c r="C631" s="31"/>
      <c r="D631" s="4" t="s">
        <v>736</v>
      </c>
      <c r="E631" s="1" t="s">
        <v>18</v>
      </c>
      <c r="F631" s="293">
        <v>3553658</v>
      </c>
      <c r="G631" s="17">
        <v>54.21</v>
      </c>
      <c r="H631" s="108" t="s">
        <v>137</v>
      </c>
      <c r="I631" s="151"/>
      <c r="J631" s="151">
        <v>100</v>
      </c>
      <c r="K631" s="151">
        <v>100</v>
      </c>
      <c r="L631" s="151">
        <v>77</v>
      </c>
      <c r="M631" s="108">
        <v>8.5</v>
      </c>
      <c r="N631" s="222">
        <v>0</v>
      </c>
      <c r="O631" s="72">
        <v>0</v>
      </c>
      <c r="P631" s="6" t="s">
        <v>872</v>
      </c>
      <c r="Q631" s="6" t="s">
        <v>872</v>
      </c>
      <c r="R631" s="102" t="s">
        <v>97</v>
      </c>
      <c r="S631" s="197">
        <f>PRESSÃO!N631</f>
        <v>9.1435000000000006E-3</v>
      </c>
      <c r="T631" s="197">
        <f>PRESSÃO!O631</f>
        <v>6.4869200000000002E-2</v>
      </c>
      <c r="U631" s="101">
        <v>0</v>
      </c>
      <c r="V631" s="263"/>
      <c r="W631" s="78" t="s">
        <v>872</v>
      </c>
    </row>
    <row r="632" spans="1:23" ht="15" customHeight="1" x14ac:dyDescent="0.2">
      <c r="A632" s="277">
        <v>16</v>
      </c>
      <c r="B632" s="279">
        <v>30</v>
      </c>
      <c r="C632" s="31"/>
      <c r="D632" s="4" t="s">
        <v>737</v>
      </c>
      <c r="E632" s="1" t="s">
        <v>0</v>
      </c>
      <c r="F632" s="293">
        <v>3553708</v>
      </c>
      <c r="G632" s="17">
        <v>594.22</v>
      </c>
      <c r="H632" s="108" t="s">
        <v>137</v>
      </c>
      <c r="I632" s="151"/>
      <c r="J632" s="151">
        <v>100</v>
      </c>
      <c r="K632" s="151">
        <v>99.999999999999986</v>
      </c>
      <c r="L632" s="151">
        <v>84.960004460469094</v>
      </c>
      <c r="M632" s="108">
        <v>9.6999999999999993</v>
      </c>
      <c r="N632" s="222">
        <v>1</v>
      </c>
      <c r="O632" s="72">
        <v>1</v>
      </c>
      <c r="P632" s="6" t="s">
        <v>872</v>
      </c>
      <c r="Q632" s="6" t="s">
        <v>872</v>
      </c>
      <c r="R632" s="102" t="s">
        <v>97</v>
      </c>
      <c r="S632" s="197">
        <f>PRESSÃO!N632</f>
        <v>0.16819809999999999</v>
      </c>
      <c r="T632" s="197">
        <f>PRESSÃO!O632</f>
        <v>0.14238709999999996</v>
      </c>
      <c r="U632" s="101">
        <v>1</v>
      </c>
      <c r="V632" s="263"/>
      <c r="W632" s="78" t="s">
        <v>872</v>
      </c>
    </row>
    <row r="633" spans="1:23" ht="15" customHeight="1" x14ac:dyDescent="0.2">
      <c r="A633" s="277">
        <v>14</v>
      </c>
      <c r="B633" s="279">
        <v>30</v>
      </c>
      <c r="C633" s="31"/>
      <c r="D633" s="4" t="s">
        <v>738</v>
      </c>
      <c r="E633" s="1" t="s">
        <v>8</v>
      </c>
      <c r="F633" s="293">
        <v>3553807</v>
      </c>
      <c r="G633" s="17">
        <v>447.09</v>
      </c>
      <c r="H633" s="108" t="s">
        <v>137</v>
      </c>
      <c r="I633" s="151"/>
      <c r="J633" s="151">
        <v>94.86115855741545</v>
      </c>
      <c r="K633" s="151">
        <v>94.86115855741545</v>
      </c>
      <c r="L633" s="151">
        <v>72.994972777936567</v>
      </c>
      <c r="M633" s="108">
        <v>7.97</v>
      </c>
      <c r="N633" s="222">
        <v>0</v>
      </c>
      <c r="O633" s="72">
        <v>0</v>
      </c>
      <c r="P633" s="6" t="s">
        <v>872</v>
      </c>
      <c r="Q633" s="6" t="s">
        <v>872</v>
      </c>
      <c r="R633" s="102" t="s">
        <v>97</v>
      </c>
      <c r="S633" s="197">
        <f>PRESSÃO!N633</f>
        <v>0.43667839999999991</v>
      </c>
      <c r="T633" s="197">
        <f>PRESSÃO!O633</f>
        <v>1.61957E-2</v>
      </c>
      <c r="U633" s="101">
        <v>7</v>
      </c>
      <c r="V633" s="263"/>
      <c r="W633" s="78" t="s">
        <v>872</v>
      </c>
    </row>
    <row r="634" spans="1:23" ht="15" customHeight="1" x14ac:dyDescent="0.2">
      <c r="A634" s="277">
        <v>14</v>
      </c>
      <c r="B634" s="279">
        <v>30</v>
      </c>
      <c r="C634" s="31"/>
      <c r="D634" s="4" t="s">
        <v>739</v>
      </c>
      <c r="E634" s="1" t="s">
        <v>8</v>
      </c>
      <c r="F634" s="293">
        <v>3553856</v>
      </c>
      <c r="G634" s="17">
        <v>232.96</v>
      </c>
      <c r="H634" s="108" t="s">
        <v>137</v>
      </c>
      <c r="I634" s="151"/>
      <c r="J634" s="151">
        <v>78.777094791329674</v>
      </c>
      <c r="K634" s="151">
        <v>78.777094791329674</v>
      </c>
      <c r="L634" s="151">
        <v>37.820150796509353</v>
      </c>
      <c r="M634" s="108">
        <v>5.14</v>
      </c>
      <c r="N634" s="222">
        <v>0</v>
      </c>
      <c r="O634" s="72">
        <v>1</v>
      </c>
      <c r="P634" s="6" t="s">
        <v>872</v>
      </c>
      <c r="Q634" s="6" t="s">
        <v>872</v>
      </c>
      <c r="R634" s="102" t="s">
        <v>97</v>
      </c>
      <c r="S634" s="197">
        <f>PRESSÃO!N634</f>
        <v>0.1294535</v>
      </c>
      <c r="T634" s="197">
        <f>PRESSÃO!O634</f>
        <v>2.5799E-3</v>
      </c>
      <c r="U634" s="101">
        <v>0</v>
      </c>
      <c r="V634" s="263"/>
      <c r="W634" s="78" t="s">
        <v>872</v>
      </c>
    </row>
    <row r="635" spans="1:23" ht="15" customHeight="1" x14ac:dyDescent="0.2">
      <c r="A635" s="277">
        <v>22</v>
      </c>
      <c r="B635" s="279">
        <v>30</v>
      </c>
      <c r="C635" s="31"/>
      <c r="D635" s="4" t="s">
        <v>740</v>
      </c>
      <c r="E635" s="1" t="s">
        <v>5</v>
      </c>
      <c r="F635" s="293">
        <v>3553906</v>
      </c>
      <c r="G635" s="17">
        <v>197.22</v>
      </c>
      <c r="H635" s="108" t="s">
        <v>137</v>
      </c>
      <c r="I635" s="151"/>
      <c r="J635" s="151">
        <v>90.215053763440849</v>
      </c>
      <c r="K635" s="151">
        <v>90.215053763440849</v>
      </c>
      <c r="L635" s="151">
        <v>72.172907596948548</v>
      </c>
      <c r="M635" s="108">
        <v>8.0399999999999991</v>
      </c>
      <c r="N635" s="222">
        <v>0</v>
      </c>
      <c r="O635" s="72">
        <v>0</v>
      </c>
      <c r="P635" s="6" t="s">
        <v>872</v>
      </c>
      <c r="Q635" s="6" t="s">
        <v>872</v>
      </c>
      <c r="R635" s="102" t="s">
        <v>97</v>
      </c>
      <c r="S635" s="197">
        <f>PRESSÃO!N635</f>
        <v>0</v>
      </c>
      <c r="T635" s="197">
        <f>PRESSÃO!O635</f>
        <v>1.38499E-2</v>
      </c>
      <c r="U635" s="101">
        <v>2</v>
      </c>
      <c r="V635" s="263"/>
      <c r="W635" s="78" t="s">
        <v>872</v>
      </c>
    </row>
    <row r="636" spans="1:23" ht="15" customHeight="1" x14ac:dyDescent="0.2">
      <c r="A636" s="277">
        <v>17</v>
      </c>
      <c r="B636" s="279">
        <v>30</v>
      </c>
      <c r="C636" s="31"/>
      <c r="D636" s="4" t="s">
        <v>741</v>
      </c>
      <c r="E636" s="1" t="s">
        <v>7</v>
      </c>
      <c r="F636" s="293">
        <v>3553955</v>
      </c>
      <c r="G636" s="17">
        <v>303.5</v>
      </c>
      <c r="H636" s="108" t="s">
        <v>137</v>
      </c>
      <c r="I636" s="151"/>
      <c r="J636" s="151">
        <v>97.721098702082713</v>
      </c>
      <c r="K636" s="151">
        <v>97.721098702082713</v>
      </c>
      <c r="L636" s="151">
        <v>83.062536881079097</v>
      </c>
      <c r="M636" s="108">
        <v>9.9700000000000006</v>
      </c>
      <c r="N636" s="222">
        <v>0</v>
      </c>
      <c r="O636" s="72">
        <v>0</v>
      </c>
      <c r="P636" s="6" t="s">
        <v>872</v>
      </c>
      <c r="Q636" s="6" t="s">
        <v>872</v>
      </c>
      <c r="R636" s="102" t="s">
        <v>97</v>
      </c>
      <c r="S636" s="197">
        <f>PRESSÃO!N636</f>
        <v>0.55826660000000006</v>
      </c>
      <c r="T636" s="197">
        <f>PRESSÃO!O636</f>
        <v>7.6314899999999991E-2</v>
      </c>
      <c r="U636" s="101">
        <v>3</v>
      </c>
      <c r="V636" s="263"/>
      <c r="W636" s="78" t="s">
        <v>872</v>
      </c>
    </row>
    <row r="637" spans="1:23" ht="15" customHeight="1" x14ac:dyDescent="0.2">
      <c r="A637" s="277">
        <v>10</v>
      </c>
      <c r="B637" s="279">
        <v>30</v>
      </c>
      <c r="C637" s="31"/>
      <c r="D637" s="4" t="s">
        <v>742</v>
      </c>
      <c r="E637" s="1" t="s">
        <v>54</v>
      </c>
      <c r="F637" s="293">
        <v>3554003</v>
      </c>
      <c r="G637" s="17">
        <v>524.16</v>
      </c>
      <c r="H637" s="108" t="s">
        <v>137</v>
      </c>
      <c r="I637" s="151"/>
      <c r="J637" s="151">
        <v>87.908025983203331</v>
      </c>
      <c r="K637" s="151">
        <v>74.37018998179002</v>
      </c>
      <c r="L637" s="151">
        <v>62.265207664428956</v>
      </c>
      <c r="M637" s="108">
        <v>7.14</v>
      </c>
      <c r="N637" s="222">
        <v>1</v>
      </c>
      <c r="O637" s="72">
        <v>0</v>
      </c>
      <c r="P637" s="6" t="s">
        <v>872</v>
      </c>
      <c r="Q637" s="6" t="s">
        <v>872</v>
      </c>
      <c r="R637" s="102" t="s">
        <v>97</v>
      </c>
      <c r="S637" s="197">
        <f>PRESSÃO!N637</f>
        <v>0.90518940000000003</v>
      </c>
      <c r="T637" s="197">
        <f>PRESSÃO!O637</f>
        <v>0.16773309999999991</v>
      </c>
      <c r="U637" s="101">
        <v>58</v>
      </c>
      <c r="V637" s="263"/>
      <c r="W637" s="78" t="s">
        <v>872</v>
      </c>
    </row>
    <row r="638" spans="1:23" ht="15" customHeight="1" x14ac:dyDescent="0.2">
      <c r="A638" s="277">
        <v>2</v>
      </c>
      <c r="B638" s="279">
        <v>30</v>
      </c>
      <c r="C638" s="31"/>
      <c r="D638" s="4" t="s">
        <v>743</v>
      </c>
      <c r="E638" s="1" t="s">
        <v>6</v>
      </c>
      <c r="F638" s="293">
        <v>3554102</v>
      </c>
      <c r="G638" s="17">
        <v>625.91999999999996</v>
      </c>
      <c r="H638" s="108" t="s">
        <v>137</v>
      </c>
      <c r="I638" s="151"/>
      <c r="J638" s="151">
        <v>94.579578280949988</v>
      </c>
      <c r="K638" s="151">
        <v>94.579578280949988</v>
      </c>
      <c r="L638" s="151">
        <v>74.339556043024288</v>
      </c>
      <c r="M638" s="108">
        <v>8.0500000000000007</v>
      </c>
      <c r="N638" s="222">
        <v>1</v>
      </c>
      <c r="O638" s="72">
        <v>1</v>
      </c>
      <c r="P638" s="6" t="s">
        <v>872</v>
      </c>
      <c r="Q638" s="6" t="s">
        <v>872</v>
      </c>
      <c r="R638" s="102" t="s">
        <v>97</v>
      </c>
      <c r="S638" s="197">
        <f>PRESSÃO!N638</f>
        <v>0.80557129999999999</v>
      </c>
      <c r="T638" s="197">
        <f>PRESSÃO!O638</f>
        <v>6.0186300000000061E-2</v>
      </c>
      <c r="U638" s="101">
        <v>317</v>
      </c>
      <c r="V638" s="263"/>
      <c r="W638" s="78" t="s">
        <v>872</v>
      </c>
    </row>
    <row r="639" spans="1:23" ht="15" customHeight="1" x14ac:dyDescent="0.2">
      <c r="A639" s="277">
        <v>14</v>
      </c>
      <c r="B639" s="279">
        <v>30</v>
      </c>
      <c r="C639" s="31"/>
      <c r="D639" s="4" t="s">
        <v>744</v>
      </c>
      <c r="E639" s="1" t="s">
        <v>8</v>
      </c>
      <c r="F639" s="293">
        <v>3554201</v>
      </c>
      <c r="G639" s="17">
        <v>296.33999999999997</v>
      </c>
      <c r="H639" s="108" t="s">
        <v>137</v>
      </c>
      <c r="I639" s="151"/>
      <c r="J639" s="151">
        <v>100</v>
      </c>
      <c r="K639" s="151">
        <v>0</v>
      </c>
      <c r="L639" s="151">
        <v>0</v>
      </c>
      <c r="M639" s="108">
        <v>1.5</v>
      </c>
      <c r="N639" s="222">
        <v>0</v>
      </c>
      <c r="O639" s="72">
        <v>0</v>
      </c>
      <c r="P639" s="6" t="s">
        <v>872</v>
      </c>
      <c r="Q639" s="6" t="s">
        <v>872</v>
      </c>
      <c r="R639" s="102" t="s">
        <v>97</v>
      </c>
      <c r="S639" s="197">
        <f>PRESSÃO!N639</f>
        <v>2.7343600000000003E-2</v>
      </c>
      <c r="T639" s="197">
        <f>PRESSÃO!O639</f>
        <v>2.0949000000000002E-3</v>
      </c>
      <c r="U639" s="101">
        <v>0</v>
      </c>
      <c r="V639" s="263"/>
      <c r="W639" s="78" t="s">
        <v>872</v>
      </c>
    </row>
    <row r="640" spans="1:23" ht="15" customHeight="1" x14ac:dyDescent="0.2">
      <c r="A640" s="277">
        <v>22</v>
      </c>
      <c r="B640" s="279">
        <v>30</v>
      </c>
      <c r="C640" s="31"/>
      <c r="D640" s="4" t="s">
        <v>745</v>
      </c>
      <c r="E640" s="1" t="s">
        <v>5</v>
      </c>
      <c r="F640" s="293">
        <v>3554300</v>
      </c>
      <c r="G640" s="17">
        <v>1556.67</v>
      </c>
      <c r="H640" s="108" t="s">
        <v>137</v>
      </c>
      <c r="I640" s="151"/>
      <c r="J640" s="151">
        <v>97.637009096960284</v>
      </c>
      <c r="K640" s="151">
        <v>97.637009096960298</v>
      </c>
      <c r="L640" s="151">
        <v>81.507828698235343</v>
      </c>
      <c r="M640" s="108">
        <v>9.9600000000000009</v>
      </c>
      <c r="N640" s="222">
        <v>0</v>
      </c>
      <c r="O640" s="72">
        <v>0</v>
      </c>
      <c r="P640" s="6" t="s">
        <v>872</v>
      </c>
      <c r="Q640" s="6" t="s">
        <v>872</v>
      </c>
      <c r="R640" s="102" t="s">
        <v>97</v>
      </c>
      <c r="S640" s="197">
        <f>PRESSÃO!N640</f>
        <v>0.13322219999999999</v>
      </c>
      <c r="T640" s="197">
        <f>PRESSÃO!O640</f>
        <v>0.10130820000000003</v>
      </c>
      <c r="U640" s="101">
        <v>0</v>
      </c>
      <c r="V640" s="263"/>
      <c r="W640" s="78" t="s">
        <v>872</v>
      </c>
    </row>
    <row r="641" spans="1:23" ht="15" customHeight="1" x14ac:dyDescent="0.2">
      <c r="A641" s="277">
        <v>12</v>
      </c>
      <c r="B641" s="279">
        <v>30</v>
      </c>
      <c r="C641" s="31"/>
      <c r="D641" s="4" t="s">
        <v>746</v>
      </c>
      <c r="E641" s="1" t="s">
        <v>11</v>
      </c>
      <c r="F641" s="293">
        <v>3554409</v>
      </c>
      <c r="G641" s="17">
        <v>219.89</v>
      </c>
      <c r="H641" s="108" t="s">
        <v>137</v>
      </c>
      <c r="I641" s="151"/>
      <c r="J641" s="151">
        <v>86.747555660266229</v>
      </c>
      <c r="K641" s="151">
        <v>86.747555660266229</v>
      </c>
      <c r="L641" s="151">
        <v>52.050360468508927</v>
      </c>
      <c r="M641" s="108">
        <v>6.68</v>
      </c>
      <c r="N641" s="222">
        <v>1</v>
      </c>
      <c r="O641" s="72">
        <v>0</v>
      </c>
      <c r="P641" s="6" t="s">
        <v>872</v>
      </c>
      <c r="Q641" s="6" t="s">
        <v>872</v>
      </c>
      <c r="R641" s="102" t="s">
        <v>97</v>
      </c>
      <c r="S641" s="197">
        <f>PRESSÃO!N641</f>
        <v>8.6330000000000004E-2</v>
      </c>
      <c r="T641" s="197">
        <f>PRESSÃO!O641</f>
        <v>5.8615100000000003E-2</v>
      </c>
      <c r="U641" s="101">
        <v>3</v>
      </c>
      <c r="V641" s="263"/>
      <c r="W641" s="78" t="s">
        <v>872</v>
      </c>
    </row>
    <row r="642" spans="1:23" s="42" customFormat="1" ht="15" customHeight="1" x14ac:dyDescent="0.2">
      <c r="A642" s="277">
        <v>10</v>
      </c>
      <c r="B642" s="279">
        <v>30</v>
      </c>
      <c r="C642" s="31"/>
      <c r="D642" s="4" t="s">
        <v>747</v>
      </c>
      <c r="E642" s="1" t="s">
        <v>54</v>
      </c>
      <c r="F642" s="293">
        <v>3554508</v>
      </c>
      <c r="G642" s="17">
        <v>392.51</v>
      </c>
      <c r="H642" s="108" t="s">
        <v>137</v>
      </c>
      <c r="I642" s="151"/>
      <c r="J642" s="151">
        <v>97</v>
      </c>
      <c r="K642" s="151">
        <v>36.569000000000003</v>
      </c>
      <c r="L642" s="151">
        <v>32.07111244718881</v>
      </c>
      <c r="M642" s="108">
        <v>4.6100000000000003</v>
      </c>
      <c r="N642" s="222">
        <v>0</v>
      </c>
      <c r="O642" s="72">
        <v>0</v>
      </c>
      <c r="P642" s="6" t="s">
        <v>872</v>
      </c>
      <c r="Q642" s="6" t="s">
        <v>872</v>
      </c>
      <c r="R642" s="102" t="s">
        <v>97</v>
      </c>
      <c r="S642" s="197">
        <f>PRESSÃO!N642</f>
        <v>6.7258100000000001E-2</v>
      </c>
      <c r="T642" s="197">
        <f>PRESSÃO!O642</f>
        <v>4.3189599999999988E-2</v>
      </c>
      <c r="U642" s="101">
        <v>47</v>
      </c>
      <c r="V642" s="263"/>
      <c r="W642" s="78" t="s">
        <v>872</v>
      </c>
    </row>
    <row r="643" spans="1:23" s="42" customFormat="1" ht="15" customHeight="1" x14ac:dyDescent="0.2">
      <c r="A643" s="277">
        <v>14</v>
      </c>
      <c r="B643" s="279">
        <v>30</v>
      </c>
      <c r="C643" s="31"/>
      <c r="D643" s="4" t="s">
        <v>748</v>
      </c>
      <c r="E643" s="1" t="s">
        <v>8</v>
      </c>
      <c r="F643" s="293">
        <v>3554607</v>
      </c>
      <c r="G643" s="17">
        <v>197.22</v>
      </c>
      <c r="H643" s="108" t="s">
        <v>137</v>
      </c>
      <c r="I643" s="151"/>
      <c r="J643" s="151">
        <v>84.768211920529808</v>
      </c>
      <c r="K643" s="151">
        <v>84.768211920529808</v>
      </c>
      <c r="L643" s="151">
        <v>58.497293553182878</v>
      </c>
      <c r="M643" s="108">
        <v>7.07</v>
      </c>
      <c r="N643" s="222">
        <v>0</v>
      </c>
      <c r="O643" s="72">
        <v>0</v>
      </c>
      <c r="P643" s="6" t="s">
        <v>872</v>
      </c>
      <c r="Q643" s="6" t="s">
        <v>872</v>
      </c>
      <c r="R643" s="102" t="s">
        <v>97</v>
      </c>
      <c r="S643" s="197">
        <f>PRESSÃO!N643</f>
        <v>1.0603400000000001E-2</v>
      </c>
      <c r="T643" s="197">
        <f>PRESSÃO!O643</f>
        <v>1.2556700000000001E-2</v>
      </c>
      <c r="U643" s="101">
        <v>2</v>
      </c>
      <c r="V643" s="263"/>
      <c r="W643" s="78" t="s">
        <v>872</v>
      </c>
    </row>
    <row r="644" spans="1:23" s="42" customFormat="1" ht="15" customHeight="1" x14ac:dyDescent="0.2">
      <c r="A644" s="277">
        <v>10</v>
      </c>
      <c r="B644" s="279">
        <v>30</v>
      </c>
      <c r="C644" s="31"/>
      <c r="D644" s="4" t="s">
        <v>749</v>
      </c>
      <c r="E644" s="1" t="s">
        <v>54</v>
      </c>
      <c r="F644" s="293">
        <v>3554656</v>
      </c>
      <c r="G644" s="17">
        <v>71.3</v>
      </c>
      <c r="H644" s="108" t="s">
        <v>137</v>
      </c>
      <c r="I644" s="151"/>
      <c r="J644" s="151">
        <v>76.099426386233276</v>
      </c>
      <c r="K644" s="151">
        <v>76.099426386233276</v>
      </c>
      <c r="L644" s="151">
        <v>59.351678638485524</v>
      </c>
      <c r="M644" s="108">
        <v>6.8</v>
      </c>
      <c r="N644" s="222">
        <v>0</v>
      </c>
      <c r="O644" s="72">
        <v>0</v>
      </c>
      <c r="P644" s="6" t="s">
        <v>872</v>
      </c>
      <c r="Q644" s="6" t="s">
        <v>872</v>
      </c>
      <c r="R644" s="102" t="s">
        <v>97</v>
      </c>
      <c r="S644" s="197">
        <f>PRESSÃO!N644</f>
        <v>1.7511200000000001E-2</v>
      </c>
      <c r="T644" s="197">
        <f>PRESSÃO!O644</f>
        <v>0</v>
      </c>
      <c r="U644" s="101">
        <v>19</v>
      </c>
      <c r="V644" s="263"/>
      <c r="W644" s="78" t="s">
        <v>872</v>
      </c>
    </row>
    <row r="645" spans="1:23" ht="15" customHeight="1" x14ac:dyDescent="0.2">
      <c r="A645" s="277">
        <v>13</v>
      </c>
      <c r="B645" s="279">
        <v>30</v>
      </c>
      <c r="C645" s="31"/>
      <c r="D645" s="4" t="s">
        <v>750</v>
      </c>
      <c r="E645" s="1" t="s">
        <v>10</v>
      </c>
      <c r="F645" s="293">
        <v>3554706</v>
      </c>
      <c r="G645" s="17">
        <v>311.17</v>
      </c>
      <c r="H645" s="108" t="s">
        <v>137</v>
      </c>
      <c r="I645" s="151"/>
      <c r="J645" s="151">
        <v>97.438698713279919</v>
      </c>
      <c r="K645" s="151">
        <v>97.438698713279919</v>
      </c>
      <c r="L645" s="151">
        <v>82.823679701873075</v>
      </c>
      <c r="M645" s="108">
        <v>9.9600000000000009</v>
      </c>
      <c r="N645" s="222">
        <v>0</v>
      </c>
      <c r="O645" s="72">
        <v>0</v>
      </c>
      <c r="P645" s="6" t="s">
        <v>872</v>
      </c>
      <c r="Q645" s="6" t="s">
        <v>872</v>
      </c>
      <c r="R645" s="102" t="s">
        <v>97</v>
      </c>
      <c r="S645" s="197">
        <f>PRESSÃO!N645</f>
        <v>3.8118300000000001E-2</v>
      </c>
      <c r="T645" s="197">
        <f>PRESSÃO!O645</f>
        <v>2.9775999999999991E-3</v>
      </c>
      <c r="U645" s="101">
        <v>1</v>
      </c>
      <c r="V645" s="263"/>
      <c r="W645" s="78" t="s">
        <v>872</v>
      </c>
    </row>
    <row r="646" spans="1:23" ht="15" customHeight="1" x14ac:dyDescent="0.2">
      <c r="A646" s="277">
        <v>13</v>
      </c>
      <c r="B646" s="279">
        <v>30</v>
      </c>
      <c r="C646" s="31"/>
      <c r="D646" s="4" t="s">
        <v>751</v>
      </c>
      <c r="E646" s="1" t="s">
        <v>10</v>
      </c>
      <c r="F646" s="293">
        <v>3554755</v>
      </c>
      <c r="G646" s="17">
        <v>63.38</v>
      </c>
      <c r="H646" s="108" t="s">
        <v>137</v>
      </c>
      <c r="I646" s="151"/>
      <c r="J646" s="151">
        <v>90</v>
      </c>
      <c r="K646" s="151">
        <v>89.999999999999986</v>
      </c>
      <c r="L646" s="151">
        <v>81</v>
      </c>
      <c r="M646" s="108">
        <v>9.85</v>
      </c>
      <c r="N646" s="222">
        <v>0</v>
      </c>
      <c r="O646" s="72">
        <v>0</v>
      </c>
      <c r="P646" s="6" t="s">
        <v>872</v>
      </c>
      <c r="Q646" s="6" t="s">
        <v>872</v>
      </c>
      <c r="R646" s="102" t="s">
        <v>97</v>
      </c>
      <c r="S646" s="197">
        <f>PRESSÃO!N646</f>
        <v>6.7802699999999994E-2</v>
      </c>
      <c r="T646" s="197">
        <f>PRESSÃO!O646</f>
        <v>8.7013999999999998E-3</v>
      </c>
      <c r="U646" s="101">
        <v>1</v>
      </c>
      <c r="V646" s="263"/>
      <c r="W646" s="78" t="s">
        <v>872</v>
      </c>
    </row>
    <row r="647" spans="1:23" ht="15" customHeight="1" x14ac:dyDescent="0.2">
      <c r="A647" s="277">
        <v>2</v>
      </c>
      <c r="B647" s="279">
        <v>30</v>
      </c>
      <c r="C647" s="31"/>
      <c r="D647" s="4" t="s">
        <v>752</v>
      </c>
      <c r="E647" s="1" t="s">
        <v>6</v>
      </c>
      <c r="F647" s="293">
        <v>3554805</v>
      </c>
      <c r="G647" s="17">
        <v>192.42</v>
      </c>
      <c r="H647" s="108" t="s">
        <v>137</v>
      </c>
      <c r="I647" s="151"/>
      <c r="J647" s="151">
        <v>84.489078210906925</v>
      </c>
      <c r="K647" s="151">
        <v>84.489078210906925</v>
      </c>
      <c r="L647" s="151">
        <v>65.901314332877206</v>
      </c>
      <c r="M647" s="108">
        <v>7.05</v>
      </c>
      <c r="N647" s="222">
        <v>0</v>
      </c>
      <c r="O647" s="72">
        <v>0</v>
      </c>
      <c r="P647" s="6" t="s">
        <v>872</v>
      </c>
      <c r="Q647" s="6" t="s">
        <v>872</v>
      </c>
      <c r="R647" s="102" t="s">
        <v>97</v>
      </c>
      <c r="S647" s="197">
        <f>PRESSÃO!N647</f>
        <v>0.45113050000000005</v>
      </c>
      <c r="T647" s="197">
        <f>PRESSÃO!O647</f>
        <v>1.49093E-2</v>
      </c>
      <c r="U647" s="101">
        <v>39</v>
      </c>
      <c r="V647" s="263"/>
      <c r="W647" s="78" t="s">
        <v>872</v>
      </c>
    </row>
    <row r="648" spans="1:23" ht="15" customHeight="1" x14ac:dyDescent="0.2">
      <c r="A648" s="277">
        <v>18</v>
      </c>
      <c r="B648" s="279">
        <v>30</v>
      </c>
      <c r="C648" s="31"/>
      <c r="D648" s="4" t="s">
        <v>753</v>
      </c>
      <c r="E648" s="1" t="s">
        <v>1</v>
      </c>
      <c r="F648" s="293">
        <v>3554904</v>
      </c>
      <c r="G648" s="17">
        <v>152.69999999999999</v>
      </c>
      <c r="H648" s="108" t="s">
        <v>137</v>
      </c>
      <c r="I648" s="151"/>
      <c r="J648" s="151">
        <v>92.138825005226849</v>
      </c>
      <c r="K648" s="151">
        <v>92.138825005226849</v>
      </c>
      <c r="L648" s="151">
        <v>70.027850899184926</v>
      </c>
      <c r="M648" s="108">
        <v>7.63</v>
      </c>
      <c r="N648" s="222">
        <v>0</v>
      </c>
      <c r="O648" s="72">
        <v>0</v>
      </c>
      <c r="P648" s="6" t="s">
        <v>872</v>
      </c>
      <c r="Q648" s="6" t="s">
        <v>872</v>
      </c>
      <c r="R648" s="102" t="s">
        <v>97</v>
      </c>
      <c r="S648" s="197">
        <f>PRESSÃO!N648</f>
        <v>2.1694399999999999E-2</v>
      </c>
      <c r="T648" s="197">
        <f>PRESSÃO!O648</f>
        <v>1.0958999999999999E-3</v>
      </c>
      <c r="U648" s="101">
        <v>1</v>
      </c>
      <c r="V648" s="263"/>
      <c r="W648" s="78" t="s">
        <v>872</v>
      </c>
    </row>
    <row r="649" spans="1:23" ht="15" customHeight="1" x14ac:dyDescent="0.2">
      <c r="A649" s="277">
        <v>5</v>
      </c>
      <c r="B649" s="279">
        <v>30</v>
      </c>
      <c r="C649" s="31"/>
      <c r="D649" s="4" t="s">
        <v>754</v>
      </c>
      <c r="E649" s="1" t="s">
        <v>9</v>
      </c>
      <c r="F649" s="293">
        <v>3554953</v>
      </c>
      <c r="G649" s="17">
        <v>126.47</v>
      </c>
      <c r="H649" s="108" t="s">
        <v>137</v>
      </c>
      <c r="I649" s="151"/>
      <c r="J649" s="151">
        <v>43.65</v>
      </c>
      <c r="K649" s="151">
        <v>0</v>
      </c>
      <c r="L649" s="151">
        <v>0</v>
      </c>
      <c r="M649" s="108">
        <v>0.65</v>
      </c>
      <c r="N649" s="222">
        <v>0</v>
      </c>
      <c r="O649" s="72">
        <v>0</v>
      </c>
      <c r="P649" s="6" t="s">
        <v>872</v>
      </c>
      <c r="Q649" s="6" t="s">
        <v>872</v>
      </c>
      <c r="R649" s="102" t="s">
        <v>97</v>
      </c>
      <c r="S649" s="197">
        <f>PRESSÃO!N649</f>
        <v>1.7399200000000004E-2</v>
      </c>
      <c r="T649" s="197">
        <f>PRESSÃO!O649</f>
        <v>4.5585999999999995E-3</v>
      </c>
      <c r="U649" s="101">
        <v>11</v>
      </c>
      <c r="V649" s="263"/>
      <c r="W649" s="78" t="s">
        <v>872</v>
      </c>
    </row>
    <row r="650" spans="1:23" ht="15" customHeight="1" x14ac:dyDescent="0.2">
      <c r="A650" s="277">
        <v>20</v>
      </c>
      <c r="B650" s="279">
        <v>30</v>
      </c>
      <c r="C650" s="31"/>
      <c r="D650" s="4" t="s">
        <v>755</v>
      </c>
      <c r="E650" s="1" t="s">
        <v>3</v>
      </c>
      <c r="F650" s="293">
        <v>3555000</v>
      </c>
      <c r="G650" s="17">
        <v>629.11</v>
      </c>
      <c r="H650" s="108" t="s">
        <v>137</v>
      </c>
      <c r="I650" s="151"/>
      <c r="J650" s="151">
        <v>99.232090365624074</v>
      </c>
      <c r="K650" s="151">
        <v>99.232090365624089</v>
      </c>
      <c r="L650" s="151">
        <v>90.301156482636912</v>
      </c>
      <c r="M650" s="108">
        <v>9.49</v>
      </c>
      <c r="N650" s="222">
        <v>0</v>
      </c>
      <c r="O650" s="72">
        <v>0</v>
      </c>
      <c r="P650" s="6" t="s">
        <v>872</v>
      </c>
      <c r="Q650" s="6" t="s">
        <v>872</v>
      </c>
      <c r="R650" s="102" t="s">
        <v>97</v>
      </c>
      <c r="S650" s="197">
        <f>PRESSÃO!N650</f>
        <v>1.0986099999999999E-2</v>
      </c>
      <c r="T650" s="197">
        <f>PRESSÃO!O650</f>
        <v>0.21203330000000001</v>
      </c>
      <c r="U650" s="101">
        <v>3</v>
      </c>
      <c r="V650" s="263"/>
      <c r="W650" s="78" t="s">
        <v>872</v>
      </c>
    </row>
    <row r="651" spans="1:23" ht="15" customHeight="1" x14ac:dyDescent="0.2">
      <c r="A651" s="277">
        <v>20</v>
      </c>
      <c r="B651" s="279">
        <v>30</v>
      </c>
      <c r="C651" s="31"/>
      <c r="D651" s="4" t="s">
        <v>756</v>
      </c>
      <c r="E651" s="1" t="s">
        <v>3</v>
      </c>
      <c r="F651" s="293">
        <v>3555109</v>
      </c>
      <c r="G651" s="17">
        <v>244.65</v>
      </c>
      <c r="H651" s="108" t="s">
        <v>137</v>
      </c>
      <c r="I651" s="151"/>
      <c r="J651" s="151">
        <v>100</v>
      </c>
      <c r="K651" s="151">
        <v>100</v>
      </c>
      <c r="L651" s="151">
        <v>70.31987966909</v>
      </c>
      <c r="M651" s="108">
        <v>7.77</v>
      </c>
      <c r="N651" s="222">
        <v>0</v>
      </c>
      <c r="O651" s="72">
        <v>0</v>
      </c>
      <c r="P651" s="6" t="s">
        <v>872</v>
      </c>
      <c r="Q651" s="6" t="s">
        <v>872</v>
      </c>
      <c r="R651" s="102" t="s">
        <v>97</v>
      </c>
      <c r="S651" s="197">
        <f>PRESSÃO!N651</f>
        <v>5.2903000000000004E-3</v>
      </c>
      <c r="T651" s="197">
        <f>PRESSÃO!O651</f>
        <v>0.1210436</v>
      </c>
      <c r="U651" s="101">
        <v>3</v>
      </c>
      <c r="V651" s="263"/>
      <c r="W651" s="78" t="s">
        <v>872</v>
      </c>
    </row>
    <row r="652" spans="1:23" ht="15" customHeight="1" x14ac:dyDescent="0.2">
      <c r="A652" s="277">
        <v>19</v>
      </c>
      <c r="B652" s="279">
        <v>30</v>
      </c>
      <c r="C652" s="31"/>
      <c r="D652" s="4" t="s">
        <v>757</v>
      </c>
      <c r="E652" s="1" t="s">
        <v>2</v>
      </c>
      <c r="F652" s="293">
        <v>3555208</v>
      </c>
      <c r="G652" s="17">
        <v>153.09</v>
      </c>
      <c r="H652" s="108" t="s">
        <v>137</v>
      </c>
      <c r="I652" s="151"/>
      <c r="J652" s="151">
        <v>91.651090342679126</v>
      </c>
      <c r="K652" s="151">
        <v>91.651090342679126</v>
      </c>
      <c r="L652" s="151">
        <v>78.823420439766508</v>
      </c>
      <c r="M652" s="108">
        <v>8.1999999999999993</v>
      </c>
      <c r="N652" s="222">
        <v>0</v>
      </c>
      <c r="O652" s="72">
        <v>0</v>
      </c>
      <c r="P652" s="6" t="s">
        <v>872</v>
      </c>
      <c r="Q652" s="6" t="s">
        <v>872</v>
      </c>
      <c r="R652" s="102" t="s">
        <v>97</v>
      </c>
      <c r="S652" s="197">
        <f>PRESSÃO!N652</f>
        <v>5.6079200000000003E-2</v>
      </c>
      <c r="T652" s="197">
        <f>PRESSÃO!O652</f>
        <v>5.5442E-3</v>
      </c>
      <c r="U652" s="101">
        <v>0</v>
      </c>
      <c r="V652" s="263"/>
      <c r="W652" s="78" t="s">
        <v>872</v>
      </c>
    </row>
    <row r="653" spans="1:23" ht="15" customHeight="1" x14ac:dyDescent="0.2">
      <c r="A653" s="277">
        <v>15</v>
      </c>
      <c r="B653" s="279">
        <v>30</v>
      </c>
      <c r="C653" s="31"/>
      <c r="D653" s="4" t="s">
        <v>758</v>
      </c>
      <c r="E653" s="1" t="s">
        <v>17</v>
      </c>
      <c r="F653" s="293">
        <v>3555307</v>
      </c>
      <c r="G653" s="17">
        <v>147.36000000000001</v>
      </c>
      <c r="H653" s="108" t="s">
        <v>137</v>
      </c>
      <c r="I653" s="151"/>
      <c r="J653" s="151">
        <v>100</v>
      </c>
      <c r="K653" s="151">
        <v>100</v>
      </c>
      <c r="L653" s="151">
        <v>90.364670204700531</v>
      </c>
      <c r="M653" s="108">
        <v>9.6999999999999993</v>
      </c>
      <c r="N653" s="222">
        <v>0</v>
      </c>
      <c r="O653" s="72">
        <v>0</v>
      </c>
      <c r="P653" s="6" t="s">
        <v>872</v>
      </c>
      <c r="Q653" s="6" t="s">
        <v>872</v>
      </c>
      <c r="R653" s="102" t="s">
        <v>97</v>
      </c>
      <c r="S653" s="197">
        <f>PRESSÃO!N653</f>
        <v>7.2874599999999956E-2</v>
      </c>
      <c r="T653" s="197">
        <f>PRESSÃO!O653</f>
        <v>6.8829E-3</v>
      </c>
      <c r="U653" s="101">
        <v>23</v>
      </c>
      <c r="V653" s="263"/>
      <c r="W653" s="78" t="s">
        <v>872</v>
      </c>
    </row>
    <row r="654" spans="1:23" ht="15" customHeight="1" x14ac:dyDescent="0.2">
      <c r="A654" s="277">
        <v>19</v>
      </c>
      <c r="B654" s="279">
        <v>30</v>
      </c>
      <c r="C654" s="31"/>
      <c r="D654" s="4" t="s">
        <v>759</v>
      </c>
      <c r="E654" s="1" t="s">
        <v>2</v>
      </c>
      <c r="F654" s="293">
        <v>3555356</v>
      </c>
      <c r="G654" s="17">
        <v>210.24</v>
      </c>
      <c r="H654" s="108" t="s">
        <v>137</v>
      </c>
      <c r="I654" s="151"/>
      <c r="J654" s="151">
        <v>100</v>
      </c>
      <c r="K654" s="151">
        <v>100</v>
      </c>
      <c r="L654" s="151">
        <v>68</v>
      </c>
      <c r="M654" s="108">
        <v>7.92</v>
      </c>
      <c r="N654" s="222">
        <v>0</v>
      </c>
      <c r="O654" s="72">
        <v>0</v>
      </c>
      <c r="P654" s="6" t="s">
        <v>872</v>
      </c>
      <c r="Q654" s="6" t="s">
        <v>872</v>
      </c>
      <c r="R654" s="102" t="s">
        <v>97</v>
      </c>
      <c r="S654" s="197">
        <f>PRESSÃO!N654</f>
        <v>1.21528E-2</v>
      </c>
      <c r="T654" s="197">
        <f>PRESSÃO!O654</f>
        <v>1.9191700000000003E-2</v>
      </c>
      <c r="U654" s="101">
        <v>1</v>
      </c>
      <c r="V654" s="263"/>
      <c r="W654" s="78" t="s">
        <v>872</v>
      </c>
    </row>
    <row r="655" spans="1:23" ht="15" customHeight="1" x14ac:dyDescent="0.2">
      <c r="A655" s="277">
        <v>3</v>
      </c>
      <c r="B655" s="279">
        <v>30</v>
      </c>
      <c r="C655" s="31"/>
      <c r="D655" s="4" t="s">
        <v>760</v>
      </c>
      <c r="E655" s="1" t="s">
        <v>13</v>
      </c>
      <c r="F655" s="293">
        <v>3555406</v>
      </c>
      <c r="G655" s="17">
        <v>712.12</v>
      </c>
      <c r="H655" s="108" t="s">
        <v>137</v>
      </c>
      <c r="I655" s="151"/>
      <c r="J655" s="151">
        <v>29.844876556696526</v>
      </c>
      <c r="K655" s="151">
        <v>29.725497050469734</v>
      </c>
      <c r="L655" s="151">
        <v>19.980903787193327</v>
      </c>
      <c r="M655" s="108">
        <v>3.74</v>
      </c>
      <c r="N655" s="222">
        <v>3</v>
      </c>
      <c r="O655" s="72">
        <v>0</v>
      </c>
      <c r="P655" s="6" t="s">
        <v>872</v>
      </c>
      <c r="Q655" s="6" t="s">
        <v>872</v>
      </c>
      <c r="R655" s="102" t="s">
        <v>97</v>
      </c>
      <c r="S655" s="197">
        <f>PRESSÃO!N655</f>
        <v>0.80955619999999995</v>
      </c>
      <c r="T655" s="197">
        <f>PRESSÃO!O655</f>
        <v>5.0520000000000001E-3</v>
      </c>
      <c r="U655" s="101">
        <v>50</v>
      </c>
      <c r="V655" s="263"/>
      <c r="W655" s="78" t="s">
        <v>872</v>
      </c>
    </row>
    <row r="656" spans="1:23" ht="15" customHeight="1" x14ac:dyDescent="0.2">
      <c r="A656" s="277">
        <v>17</v>
      </c>
      <c r="B656" s="279">
        <v>30</v>
      </c>
      <c r="C656" s="31"/>
      <c r="D656" s="4" t="s">
        <v>761</v>
      </c>
      <c r="E656" s="1" t="s">
        <v>7</v>
      </c>
      <c r="F656" s="293">
        <v>3555505</v>
      </c>
      <c r="G656" s="17">
        <v>283.33</v>
      </c>
      <c r="H656" s="108" t="s">
        <v>137</v>
      </c>
      <c r="I656" s="151"/>
      <c r="J656" s="151">
        <v>89.118086696562031</v>
      </c>
      <c r="K656" s="151">
        <v>89.118086696562031</v>
      </c>
      <c r="L656" s="151">
        <v>73.968494147085892</v>
      </c>
      <c r="M656" s="108">
        <v>7.94</v>
      </c>
      <c r="N656" s="222">
        <v>0</v>
      </c>
      <c r="O656" s="72">
        <v>0</v>
      </c>
      <c r="P656" s="6" t="s">
        <v>872</v>
      </c>
      <c r="Q656" s="6" t="s">
        <v>872</v>
      </c>
      <c r="R656" s="102" t="s">
        <v>97</v>
      </c>
      <c r="S656" s="197">
        <f>PRESSÃO!N656</f>
        <v>0.42208980000000007</v>
      </c>
      <c r="T656" s="197">
        <f>PRESSÃO!O656</f>
        <v>1.2698E-3</v>
      </c>
      <c r="U656" s="101">
        <v>1</v>
      </c>
      <c r="V656" s="263"/>
      <c r="W656" s="78" t="s">
        <v>872</v>
      </c>
    </row>
    <row r="657" spans="1:23" ht="15" customHeight="1" x14ac:dyDescent="0.2">
      <c r="A657" s="277">
        <v>15</v>
      </c>
      <c r="B657" s="279">
        <v>30</v>
      </c>
      <c r="C657" s="31"/>
      <c r="D657" s="4" t="s">
        <v>762</v>
      </c>
      <c r="E657" s="1" t="s">
        <v>17</v>
      </c>
      <c r="F657" s="293">
        <v>3555604</v>
      </c>
      <c r="G657" s="17">
        <v>252.21</v>
      </c>
      <c r="H657" s="108" t="s">
        <v>137</v>
      </c>
      <c r="I657" s="151"/>
      <c r="J657" s="151">
        <v>100</v>
      </c>
      <c r="K657" s="151">
        <v>100</v>
      </c>
      <c r="L657" s="151">
        <v>92</v>
      </c>
      <c r="M657" s="108">
        <v>10</v>
      </c>
      <c r="N657" s="222">
        <v>2</v>
      </c>
      <c r="O657" s="72">
        <v>0</v>
      </c>
      <c r="P657" s="6" t="s">
        <v>872</v>
      </c>
      <c r="Q657" s="6" t="s">
        <v>872</v>
      </c>
      <c r="R657" s="102" t="s">
        <v>97</v>
      </c>
      <c r="S657" s="197">
        <f>PRESSÃO!N657</f>
        <v>9.2527999999999985E-3</v>
      </c>
      <c r="T657" s="197">
        <f>PRESSÃO!O657</f>
        <v>4.4570600000000002E-2</v>
      </c>
      <c r="U657" s="101">
        <v>6</v>
      </c>
      <c r="V657" s="263"/>
      <c r="W657" s="78" t="s">
        <v>872</v>
      </c>
    </row>
    <row r="658" spans="1:23" ht="15" customHeight="1" x14ac:dyDescent="0.2">
      <c r="A658" s="277">
        <v>19</v>
      </c>
      <c r="B658" s="279">
        <v>30</v>
      </c>
      <c r="C658" s="31"/>
      <c r="D658" s="4" t="s">
        <v>763</v>
      </c>
      <c r="E658" s="1" t="s">
        <v>2</v>
      </c>
      <c r="F658" s="293">
        <v>3555703</v>
      </c>
      <c r="G658" s="17">
        <v>79.150000000000006</v>
      </c>
      <c r="H658" s="108" t="s">
        <v>137</v>
      </c>
      <c r="I658" s="151"/>
      <c r="J658" s="151">
        <v>96.444780635400903</v>
      </c>
      <c r="K658" s="151">
        <v>96.444780635400903</v>
      </c>
      <c r="L658" s="151">
        <v>72.329084246307318</v>
      </c>
      <c r="M658" s="108">
        <v>7.85</v>
      </c>
      <c r="N658" s="222">
        <v>0</v>
      </c>
      <c r="O658" s="72">
        <v>0</v>
      </c>
      <c r="P658" s="6" t="s">
        <v>872</v>
      </c>
      <c r="Q658" s="6" t="s">
        <v>872</v>
      </c>
      <c r="R658" s="102" t="s">
        <v>97</v>
      </c>
      <c r="S658" s="197">
        <f>PRESSÃO!N658</f>
        <v>0</v>
      </c>
      <c r="T658" s="197">
        <f>PRESSÃO!O658</f>
        <v>4.1355000000000003E-3</v>
      </c>
      <c r="U658" s="101">
        <v>0</v>
      </c>
      <c r="V658" s="263"/>
      <c r="W658" s="78" t="s">
        <v>872</v>
      </c>
    </row>
    <row r="659" spans="1:23" ht="15" customHeight="1" x14ac:dyDescent="0.2">
      <c r="A659" s="277">
        <v>15</v>
      </c>
      <c r="B659" s="279">
        <v>30</v>
      </c>
      <c r="C659" s="31"/>
      <c r="D659" s="4" t="s">
        <v>764</v>
      </c>
      <c r="E659" s="1" t="s">
        <v>17</v>
      </c>
      <c r="F659" s="293">
        <v>3555802</v>
      </c>
      <c r="G659" s="17">
        <v>209.27</v>
      </c>
      <c r="H659" s="108" t="s">
        <v>137</v>
      </c>
      <c r="I659" s="151"/>
      <c r="J659" s="151">
        <v>100</v>
      </c>
      <c r="K659" s="151">
        <v>100</v>
      </c>
      <c r="L659" s="151">
        <v>78</v>
      </c>
      <c r="M659" s="108">
        <v>8.27</v>
      </c>
      <c r="N659" s="222">
        <v>0</v>
      </c>
      <c r="O659" s="72">
        <v>0</v>
      </c>
      <c r="P659" s="6" t="s">
        <v>872</v>
      </c>
      <c r="Q659" s="6" t="s">
        <v>872</v>
      </c>
      <c r="R659" s="102" t="s">
        <v>97</v>
      </c>
      <c r="S659" s="197">
        <f>PRESSÃO!N659</f>
        <v>0.15980349999999999</v>
      </c>
      <c r="T659" s="197">
        <f>PRESSÃO!O659</f>
        <v>5.4265000000000008E-3</v>
      </c>
      <c r="U659" s="101">
        <v>6</v>
      </c>
      <c r="V659" s="263"/>
      <c r="W659" s="78" t="s">
        <v>872</v>
      </c>
    </row>
    <row r="660" spans="1:23" ht="15" customHeight="1" x14ac:dyDescent="0.2">
      <c r="A660" s="277">
        <v>16</v>
      </c>
      <c r="B660" s="279">
        <v>30</v>
      </c>
      <c r="C660" s="31"/>
      <c r="D660" s="4" t="s">
        <v>765</v>
      </c>
      <c r="E660" s="1" t="s">
        <v>0</v>
      </c>
      <c r="F660" s="293">
        <v>3555901</v>
      </c>
      <c r="G660" s="17">
        <v>147.58000000000001</v>
      </c>
      <c r="H660" s="108" t="s">
        <v>137</v>
      </c>
      <c r="I660" s="151"/>
      <c r="J660" s="151">
        <v>80.969479353680427</v>
      </c>
      <c r="K660" s="151">
        <v>80.969479353680427</v>
      </c>
      <c r="L660" s="151">
        <v>78.539821559003627</v>
      </c>
      <c r="M660" s="108">
        <v>7.82</v>
      </c>
      <c r="N660" s="222">
        <v>0</v>
      </c>
      <c r="O660" s="72">
        <v>0</v>
      </c>
      <c r="P660" s="6" t="s">
        <v>872</v>
      </c>
      <c r="Q660" s="6" t="s">
        <v>872</v>
      </c>
      <c r="R660" s="102" t="s">
        <v>97</v>
      </c>
      <c r="S660" s="197">
        <f>PRESSÃO!N660</f>
        <v>4.8434000000000003E-3</v>
      </c>
      <c r="T660" s="197">
        <f>PRESSÃO!O660</f>
        <v>2.8170999999999999E-3</v>
      </c>
      <c r="U660" s="101">
        <v>0</v>
      </c>
      <c r="V660" s="263"/>
      <c r="W660" s="78" t="s">
        <v>872</v>
      </c>
    </row>
    <row r="661" spans="1:23" ht="15" customHeight="1" x14ac:dyDescent="0.2">
      <c r="A661" s="277">
        <v>16</v>
      </c>
      <c r="B661" s="279">
        <v>30</v>
      </c>
      <c r="C661" s="31"/>
      <c r="D661" s="4" t="s">
        <v>766</v>
      </c>
      <c r="E661" s="1" t="s">
        <v>0</v>
      </c>
      <c r="F661" s="293">
        <v>3556008</v>
      </c>
      <c r="G661" s="17">
        <v>324.79000000000002</v>
      </c>
      <c r="H661" s="108" t="s">
        <v>137</v>
      </c>
      <c r="I661" s="151"/>
      <c r="J661" s="151">
        <v>96</v>
      </c>
      <c r="K661" s="151">
        <v>96</v>
      </c>
      <c r="L661" s="151">
        <v>76.799338022341743</v>
      </c>
      <c r="M661" s="108">
        <v>8.23</v>
      </c>
      <c r="N661" s="222">
        <v>0</v>
      </c>
      <c r="O661" s="72">
        <v>0</v>
      </c>
      <c r="P661" s="6" t="s">
        <v>872</v>
      </c>
      <c r="Q661" s="6" t="s">
        <v>872</v>
      </c>
      <c r="R661" s="102" t="s">
        <v>97</v>
      </c>
      <c r="S661" s="197">
        <f>PRESSÃO!N661</f>
        <v>8.1811999999999996E-3</v>
      </c>
      <c r="T661" s="197">
        <f>PRESSÃO!O661</f>
        <v>7.5446600000000016E-2</v>
      </c>
      <c r="U661" s="101">
        <v>7</v>
      </c>
      <c r="V661" s="263"/>
      <c r="W661" s="78" t="s">
        <v>872</v>
      </c>
    </row>
    <row r="662" spans="1:23" ht="15" customHeight="1" x14ac:dyDescent="0.2">
      <c r="A662" s="277">
        <v>15</v>
      </c>
      <c r="B662" s="279">
        <v>30</v>
      </c>
      <c r="C662" s="31"/>
      <c r="D662" s="4" t="s">
        <v>767</v>
      </c>
      <c r="E662" s="1" t="s">
        <v>17</v>
      </c>
      <c r="F662" s="293">
        <v>3556107</v>
      </c>
      <c r="G662" s="17">
        <v>149.21</v>
      </c>
      <c r="H662" s="108" t="s">
        <v>137</v>
      </c>
      <c r="I662" s="151"/>
      <c r="J662" s="151">
        <v>100</v>
      </c>
      <c r="K662" s="151">
        <v>100</v>
      </c>
      <c r="L662" s="151">
        <v>88</v>
      </c>
      <c r="M662" s="108">
        <v>10</v>
      </c>
      <c r="N662" s="222">
        <v>0</v>
      </c>
      <c r="O662" s="72">
        <v>0</v>
      </c>
      <c r="P662" s="6" t="s">
        <v>872</v>
      </c>
      <c r="Q662" s="6" t="s">
        <v>872</v>
      </c>
      <c r="R662" s="102" t="s">
        <v>97</v>
      </c>
      <c r="S662" s="197">
        <f>PRESSÃO!N662</f>
        <v>1.0138399999999999E-2</v>
      </c>
      <c r="T662" s="197">
        <f>PRESSÃO!O662</f>
        <v>2.6333499999999996E-2</v>
      </c>
      <c r="U662" s="101">
        <v>7</v>
      </c>
      <c r="V662" s="263"/>
      <c r="W662" s="78" t="s">
        <v>872</v>
      </c>
    </row>
    <row r="663" spans="1:23" ht="15" customHeight="1" x14ac:dyDescent="0.2">
      <c r="A663" s="277">
        <v>5</v>
      </c>
      <c r="B663" s="279">
        <v>30</v>
      </c>
      <c r="C663" s="31"/>
      <c r="D663" s="4" t="s">
        <v>768</v>
      </c>
      <c r="E663" s="1" t="s">
        <v>9</v>
      </c>
      <c r="F663" s="293">
        <v>3556206</v>
      </c>
      <c r="G663" s="17">
        <v>148.53</v>
      </c>
      <c r="H663" s="108" t="s">
        <v>137</v>
      </c>
      <c r="I663" s="151"/>
      <c r="J663" s="151">
        <v>91</v>
      </c>
      <c r="K663" s="151">
        <v>90.999999999999986</v>
      </c>
      <c r="L663" s="151">
        <v>86.450013763204069</v>
      </c>
      <c r="M663" s="108">
        <v>9.56</v>
      </c>
      <c r="N663" s="222">
        <v>3</v>
      </c>
      <c r="O663" s="72">
        <v>0</v>
      </c>
      <c r="P663" s="6" t="s">
        <v>872</v>
      </c>
      <c r="Q663" s="6" t="s">
        <v>872</v>
      </c>
      <c r="R663" s="102" t="s">
        <v>97</v>
      </c>
      <c r="S663" s="197">
        <f>PRESSÃO!N663</f>
        <v>0.30217799999999995</v>
      </c>
      <c r="T663" s="197">
        <f>PRESSÃO!O663</f>
        <v>0.1510437</v>
      </c>
      <c r="U663" s="101">
        <v>146</v>
      </c>
      <c r="V663" s="263"/>
      <c r="W663" s="78" t="s">
        <v>872</v>
      </c>
    </row>
    <row r="664" spans="1:23" ht="15" customHeight="1" x14ac:dyDescent="0.2">
      <c r="A664" s="277">
        <v>19</v>
      </c>
      <c r="B664" s="279">
        <v>30</v>
      </c>
      <c r="C664" s="31"/>
      <c r="D664" s="4" t="s">
        <v>769</v>
      </c>
      <c r="E664" s="1" t="s">
        <v>2</v>
      </c>
      <c r="F664" s="293">
        <v>3556305</v>
      </c>
      <c r="G664" s="17">
        <v>858.76</v>
      </c>
      <c r="H664" s="108" t="s">
        <v>137</v>
      </c>
      <c r="I664" s="151"/>
      <c r="J664" s="151">
        <v>100</v>
      </c>
      <c r="K664" s="151">
        <v>100</v>
      </c>
      <c r="L664" s="151">
        <v>74.849719626168223</v>
      </c>
      <c r="M664" s="108">
        <v>8.07</v>
      </c>
      <c r="N664" s="222">
        <v>0</v>
      </c>
      <c r="O664" s="72">
        <v>0</v>
      </c>
      <c r="P664" s="6" t="s">
        <v>872</v>
      </c>
      <c r="Q664" s="6" t="s">
        <v>872</v>
      </c>
      <c r="R664" s="102" t="s">
        <v>97</v>
      </c>
      <c r="S664" s="197">
        <f>PRESSÃO!N664</f>
        <v>4.8898499999999998E-2</v>
      </c>
      <c r="T664" s="197">
        <f>PRESSÃO!O664</f>
        <v>2.3691999999999997E-3</v>
      </c>
      <c r="U664" s="101">
        <v>2</v>
      </c>
      <c r="V664" s="263"/>
      <c r="W664" s="78" t="s">
        <v>872</v>
      </c>
    </row>
    <row r="665" spans="1:23" ht="15" customHeight="1" x14ac:dyDescent="0.2">
      <c r="A665" s="277">
        <v>5</v>
      </c>
      <c r="B665" s="279">
        <v>30</v>
      </c>
      <c r="C665" s="31"/>
      <c r="D665" s="4" t="s">
        <v>770</v>
      </c>
      <c r="E665" s="1" t="s">
        <v>9</v>
      </c>
      <c r="F665" s="293">
        <v>3556354</v>
      </c>
      <c r="G665" s="17">
        <v>142.6</v>
      </c>
      <c r="H665" s="108" t="s">
        <v>137</v>
      </c>
      <c r="I665" s="151"/>
      <c r="J665" s="151">
        <v>50.322224268090586</v>
      </c>
      <c r="K665" s="151">
        <v>50.322224268090586</v>
      </c>
      <c r="L665" s="151">
        <v>49.31565448907407</v>
      </c>
      <c r="M665" s="108">
        <v>5.96</v>
      </c>
      <c r="N665" s="222">
        <v>0</v>
      </c>
      <c r="O665" s="72">
        <v>0</v>
      </c>
      <c r="P665" s="6" t="s">
        <v>872</v>
      </c>
      <c r="Q665" s="6" t="s">
        <v>872</v>
      </c>
      <c r="R665" s="102" t="s">
        <v>97</v>
      </c>
      <c r="S665" s="197">
        <f>PRESSÃO!N665</f>
        <v>2.0538400000000002E-2</v>
      </c>
      <c r="T665" s="197">
        <f>PRESSÃO!O665</f>
        <v>3.770999999999997E-3</v>
      </c>
      <c r="U665" s="101">
        <v>13</v>
      </c>
      <c r="V665" s="263"/>
      <c r="W665" s="78" t="s">
        <v>872</v>
      </c>
    </row>
    <row r="666" spans="1:23" ht="15" customHeight="1" x14ac:dyDescent="0.2">
      <c r="A666" s="277">
        <v>4</v>
      </c>
      <c r="B666" s="279">
        <v>30</v>
      </c>
      <c r="C666" s="31"/>
      <c r="D666" s="4" t="s">
        <v>771</v>
      </c>
      <c r="E666" s="1" t="s">
        <v>15</v>
      </c>
      <c r="F666" s="293">
        <v>3556404</v>
      </c>
      <c r="G666" s="17">
        <v>266.52999999999997</v>
      </c>
      <c r="H666" s="108" t="s">
        <v>137</v>
      </c>
      <c r="I666" s="151"/>
      <c r="J666" s="151">
        <v>100</v>
      </c>
      <c r="K666" s="151">
        <v>90</v>
      </c>
      <c r="L666" s="151">
        <v>73.800135246825448</v>
      </c>
      <c r="M666" s="108">
        <v>7.85</v>
      </c>
      <c r="N666" s="222">
        <v>0</v>
      </c>
      <c r="O666" s="72">
        <v>0</v>
      </c>
      <c r="P666" s="6" t="s">
        <v>872</v>
      </c>
      <c r="Q666" s="6" t="s">
        <v>872</v>
      </c>
      <c r="R666" s="102" t="s">
        <v>97</v>
      </c>
      <c r="S666" s="197">
        <f>PRESSÃO!N666</f>
        <v>0.10765299999999998</v>
      </c>
      <c r="T666" s="197">
        <f>PRESSÃO!O666</f>
        <v>9.3462999999999984E-3</v>
      </c>
      <c r="U666" s="101">
        <v>6</v>
      </c>
      <c r="V666" s="263"/>
      <c r="W666" s="78" t="s">
        <v>872</v>
      </c>
    </row>
    <row r="667" spans="1:23" ht="15" customHeight="1" x14ac:dyDescent="0.2">
      <c r="A667" s="277">
        <v>10</v>
      </c>
      <c r="B667" s="279">
        <v>30</v>
      </c>
      <c r="C667" s="31"/>
      <c r="D667" s="4" t="s">
        <v>772</v>
      </c>
      <c r="E667" s="1" t="s">
        <v>54</v>
      </c>
      <c r="F667" s="293">
        <v>3556453</v>
      </c>
      <c r="G667" s="17">
        <v>33.51</v>
      </c>
      <c r="H667" s="108" t="s">
        <v>137</v>
      </c>
      <c r="I667" s="151"/>
      <c r="J667" s="151">
        <v>29.151786635840061</v>
      </c>
      <c r="K667" s="151">
        <v>8.1625002580352177</v>
      </c>
      <c r="L667" s="151">
        <v>6.5299460615958509</v>
      </c>
      <c r="M667" s="108">
        <v>1.48</v>
      </c>
      <c r="N667" s="222">
        <v>1</v>
      </c>
      <c r="O667" s="72">
        <v>0</v>
      </c>
      <c r="P667" s="6" t="s">
        <v>872</v>
      </c>
      <c r="Q667" s="6" t="s">
        <v>872</v>
      </c>
      <c r="R667" s="102" t="s">
        <v>97</v>
      </c>
      <c r="S667" s="197">
        <f>PRESSÃO!N667</f>
        <v>1.7388000000000002E-3</v>
      </c>
      <c r="T667" s="197">
        <f>PRESSÃO!O667</f>
        <v>6.3209999999999985E-3</v>
      </c>
      <c r="U667" s="101">
        <v>38</v>
      </c>
      <c r="V667" s="263"/>
      <c r="W667" s="78" t="s">
        <v>872</v>
      </c>
    </row>
    <row r="668" spans="1:23" ht="15" customHeight="1" x14ac:dyDescent="0.2">
      <c r="A668" s="277">
        <v>5</v>
      </c>
      <c r="B668" s="279">
        <v>30</v>
      </c>
      <c r="C668" s="31"/>
      <c r="D668" s="4" t="s">
        <v>773</v>
      </c>
      <c r="E668" s="1" t="s">
        <v>9</v>
      </c>
      <c r="F668" s="293">
        <v>3556503</v>
      </c>
      <c r="G668" s="17">
        <v>34.630000000000003</v>
      </c>
      <c r="H668" s="108" t="s">
        <v>137</v>
      </c>
      <c r="I668" s="151"/>
      <c r="J668" s="151">
        <v>79.736418598582048</v>
      </c>
      <c r="K668" s="151">
        <v>79.736418598582048</v>
      </c>
      <c r="L668" s="151">
        <v>78.14169319695857</v>
      </c>
      <c r="M668" s="108">
        <v>8.2799999999999994</v>
      </c>
      <c r="N668" s="222">
        <v>0</v>
      </c>
      <c r="O668" s="72">
        <v>0</v>
      </c>
      <c r="P668" s="6" t="s">
        <v>872</v>
      </c>
      <c r="Q668" s="6" t="s">
        <v>872</v>
      </c>
      <c r="R668" s="102" t="s">
        <v>97</v>
      </c>
      <c r="S668" s="197">
        <f>PRESSÃO!N668</f>
        <v>0.14198840000000001</v>
      </c>
      <c r="T668" s="197">
        <f>PRESSÃO!O668</f>
        <v>4.2238500000000005E-2</v>
      </c>
      <c r="U668" s="101">
        <v>44</v>
      </c>
      <c r="V668" s="263"/>
      <c r="W668" s="78" t="s">
        <v>872</v>
      </c>
    </row>
    <row r="669" spans="1:23" ht="15" customHeight="1" x14ac:dyDescent="0.2">
      <c r="A669" s="277">
        <v>20</v>
      </c>
      <c r="B669" s="279">
        <v>30</v>
      </c>
      <c r="C669" s="31"/>
      <c r="D669" s="4" t="s">
        <v>774</v>
      </c>
      <c r="E669" s="1" t="s">
        <v>3</v>
      </c>
      <c r="F669" s="293">
        <v>3556602</v>
      </c>
      <c r="G669" s="17">
        <v>247.85</v>
      </c>
      <c r="H669" s="108" t="s">
        <v>137</v>
      </c>
      <c r="I669" s="151"/>
      <c r="J669" s="151">
        <v>98</v>
      </c>
      <c r="K669" s="151">
        <v>98</v>
      </c>
      <c r="L669" s="151">
        <v>82.320134087575951</v>
      </c>
      <c r="M669" s="108">
        <v>9.4700000000000006</v>
      </c>
      <c r="N669" s="222">
        <v>0</v>
      </c>
      <c r="O669" s="72">
        <v>0</v>
      </c>
      <c r="P669" s="6" t="s">
        <v>872</v>
      </c>
      <c r="Q669" s="6" t="s">
        <v>872</v>
      </c>
      <c r="R669" s="102" t="s">
        <v>97</v>
      </c>
      <c r="S669" s="197">
        <f>PRESSÃO!N669</f>
        <v>1.1493000000000001E-2</v>
      </c>
      <c r="T669" s="197">
        <f>PRESSÃO!O669</f>
        <v>1.09394E-2</v>
      </c>
      <c r="U669" s="101">
        <v>0</v>
      </c>
      <c r="V669" s="263"/>
      <c r="W669" s="78" t="s">
        <v>872</v>
      </c>
    </row>
    <row r="670" spans="1:23" ht="15" customHeight="1" x14ac:dyDescent="0.2">
      <c r="A670" s="277">
        <v>5</v>
      </c>
      <c r="B670" s="279">
        <v>30</v>
      </c>
      <c r="C670" s="31"/>
      <c r="D670" s="4" t="s">
        <v>775</v>
      </c>
      <c r="E670" s="1" t="s">
        <v>9</v>
      </c>
      <c r="F670" s="293">
        <v>3556701</v>
      </c>
      <c r="G670" s="17">
        <v>81.739999999999995</v>
      </c>
      <c r="H670" s="108" t="s">
        <v>137</v>
      </c>
      <c r="I670" s="151"/>
      <c r="J670" s="151">
        <v>85</v>
      </c>
      <c r="K670" s="151">
        <v>85.000000000000014</v>
      </c>
      <c r="L670" s="151">
        <v>83.425811502222714</v>
      </c>
      <c r="M670" s="108">
        <v>9.48</v>
      </c>
      <c r="N670" s="222">
        <v>1</v>
      </c>
      <c r="O670" s="72">
        <v>0</v>
      </c>
      <c r="P670" s="6" t="s">
        <v>872</v>
      </c>
      <c r="Q670" s="6" t="s">
        <v>872</v>
      </c>
      <c r="R670" s="102" t="s">
        <v>97</v>
      </c>
      <c r="S670" s="197">
        <f>PRESSÃO!N670</f>
        <v>0.32488519999999999</v>
      </c>
      <c r="T670" s="197">
        <f>PRESSÃO!O670</f>
        <v>0.13982149999999996</v>
      </c>
      <c r="U670" s="101">
        <v>107</v>
      </c>
      <c r="V670" s="263"/>
      <c r="W670" s="78" t="s">
        <v>872</v>
      </c>
    </row>
    <row r="671" spans="1:23" ht="15" customHeight="1" x14ac:dyDescent="0.2">
      <c r="A671" s="277">
        <v>12</v>
      </c>
      <c r="B671" s="279">
        <v>30</v>
      </c>
      <c r="C671" s="31"/>
      <c r="D671" s="4" t="s">
        <v>776</v>
      </c>
      <c r="E671" s="1" t="s">
        <v>11</v>
      </c>
      <c r="F671" s="293">
        <v>3556800</v>
      </c>
      <c r="G671" s="17">
        <v>219.04</v>
      </c>
      <c r="H671" s="108" t="s">
        <v>137</v>
      </c>
      <c r="I671" s="151"/>
      <c r="J671" s="151">
        <v>97</v>
      </c>
      <c r="K671" s="151">
        <v>97.000000000000014</v>
      </c>
      <c r="L671" s="151">
        <v>57.423999999999999</v>
      </c>
      <c r="M671" s="108">
        <v>7.19</v>
      </c>
      <c r="N671" s="222">
        <v>0</v>
      </c>
      <c r="O671" s="72">
        <v>0</v>
      </c>
      <c r="P671" s="6" t="s">
        <v>872</v>
      </c>
      <c r="Q671" s="6" t="s">
        <v>872</v>
      </c>
      <c r="R671" s="102" t="s">
        <v>97</v>
      </c>
      <c r="S671" s="197">
        <f>PRESSÃO!N671</f>
        <v>0.14916309999999999</v>
      </c>
      <c r="T671" s="197">
        <f>PRESSÃO!O671</f>
        <v>6.4352699999999999E-2</v>
      </c>
      <c r="U671" s="101">
        <v>6</v>
      </c>
      <c r="V671" s="263"/>
      <c r="W671" s="78" t="s">
        <v>872</v>
      </c>
    </row>
    <row r="672" spans="1:23" ht="15" customHeight="1" x14ac:dyDescent="0.2">
      <c r="A672" s="277">
        <v>15</v>
      </c>
      <c r="B672" s="279">
        <v>30</v>
      </c>
      <c r="C672" s="31"/>
      <c r="D672" s="4" t="s">
        <v>777</v>
      </c>
      <c r="E672" s="1" t="s">
        <v>17</v>
      </c>
      <c r="F672" s="293">
        <v>3556909</v>
      </c>
      <c r="G672" s="17">
        <v>95.3</v>
      </c>
      <c r="H672" s="108" t="s">
        <v>137</v>
      </c>
      <c r="I672" s="151"/>
      <c r="J672" s="151">
        <v>100</v>
      </c>
      <c r="K672" s="151">
        <v>99.999999999999986</v>
      </c>
      <c r="L672" s="151">
        <v>71</v>
      </c>
      <c r="M672" s="108">
        <v>7.82</v>
      </c>
      <c r="N672" s="222">
        <v>0</v>
      </c>
      <c r="O672" s="72">
        <v>0</v>
      </c>
      <c r="P672" s="6" t="s">
        <v>872</v>
      </c>
      <c r="Q672" s="6" t="s">
        <v>872</v>
      </c>
      <c r="R672" s="102" t="s">
        <v>97</v>
      </c>
      <c r="S672" s="197">
        <f>PRESSÃO!N672</f>
        <v>0.13129639999999998</v>
      </c>
      <c r="T672" s="197">
        <f>PRESSÃO!O672</f>
        <v>0.17567150000000001</v>
      </c>
      <c r="U672" s="101">
        <v>7</v>
      </c>
      <c r="V672" s="263"/>
      <c r="W672" s="78" t="s">
        <v>872</v>
      </c>
    </row>
    <row r="673" spans="1:23" ht="15" customHeight="1" x14ac:dyDescent="0.2">
      <c r="A673" s="277">
        <v>15</v>
      </c>
      <c r="B673" s="279">
        <v>30</v>
      </c>
      <c r="C673" s="31"/>
      <c r="D673" s="4" t="s">
        <v>778</v>
      </c>
      <c r="E673" s="1" t="s">
        <v>17</v>
      </c>
      <c r="F673" s="293">
        <v>3556958</v>
      </c>
      <c r="G673" s="17">
        <v>49.82</v>
      </c>
      <c r="H673" s="108" t="s">
        <v>137</v>
      </c>
      <c r="I673" s="151"/>
      <c r="J673" s="151">
        <v>93.795379537953792</v>
      </c>
      <c r="K673" s="151">
        <v>93.795379537953792</v>
      </c>
      <c r="L673" s="151">
        <v>81.605187357701965</v>
      </c>
      <c r="M673" s="108">
        <v>9.61</v>
      </c>
      <c r="N673" s="222">
        <v>0</v>
      </c>
      <c r="O673" s="72">
        <v>0</v>
      </c>
      <c r="P673" s="6" t="s">
        <v>872</v>
      </c>
      <c r="Q673" s="6" t="s">
        <v>872</v>
      </c>
      <c r="R673" s="102" t="s">
        <v>97</v>
      </c>
      <c r="S673" s="197">
        <f>PRESSÃO!N673</f>
        <v>4.8227000000000001E-3</v>
      </c>
      <c r="T673" s="197">
        <f>PRESSÃO!O673</f>
        <v>5.5208000000000002E-3</v>
      </c>
      <c r="U673" s="101">
        <v>1</v>
      </c>
      <c r="V673" s="263"/>
      <c r="W673" s="78" t="s">
        <v>872</v>
      </c>
    </row>
    <row r="674" spans="1:23" ht="15" customHeight="1" x14ac:dyDescent="0.2">
      <c r="A674" s="277">
        <v>10</v>
      </c>
      <c r="B674" s="279">
        <v>30</v>
      </c>
      <c r="C674" s="31"/>
      <c r="D674" s="4" t="s">
        <v>779</v>
      </c>
      <c r="E674" s="1" t="s">
        <v>54</v>
      </c>
      <c r="F674" s="293">
        <v>3557006</v>
      </c>
      <c r="G674" s="17">
        <v>184</v>
      </c>
      <c r="H674" s="108" t="s">
        <v>137</v>
      </c>
      <c r="I674" s="151"/>
      <c r="J674" s="151">
        <v>98</v>
      </c>
      <c r="K674" s="151">
        <v>96.04</v>
      </c>
      <c r="L674" s="151">
        <v>78.488160944675272</v>
      </c>
      <c r="M674" s="108">
        <v>8.5399999999999991</v>
      </c>
      <c r="N674" s="222">
        <v>0</v>
      </c>
      <c r="O674" s="72">
        <v>1</v>
      </c>
      <c r="P674" s="6" t="s">
        <v>872</v>
      </c>
      <c r="Q674" s="6" t="s">
        <v>872</v>
      </c>
      <c r="R674" s="102" t="s">
        <v>97</v>
      </c>
      <c r="S674" s="197">
        <f>PRESSÃO!N674</f>
        <v>2.5945669000000002</v>
      </c>
      <c r="T674" s="197">
        <f>PRESSÃO!O674</f>
        <v>2.9263199999999993E-2</v>
      </c>
      <c r="U674" s="101">
        <v>41</v>
      </c>
      <c r="V674" s="263"/>
      <c r="W674" s="78" t="s">
        <v>872</v>
      </c>
    </row>
    <row r="675" spans="1:23" ht="15" customHeight="1" x14ac:dyDescent="0.2">
      <c r="A675" s="277">
        <v>15</v>
      </c>
      <c r="B675" s="279">
        <v>30</v>
      </c>
      <c r="C675" s="31"/>
      <c r="D675" s="4" t="s">
        <v>780</v>
      </c>
      <c r="E675" s="1" t="s">
        <v>17</v>
      </c>
      <c r="F675" s="293">
        <v>3557105</v>
      </c>
      <c r="G675" s="17">
        <v>421.69</v>
      </c>
      <c r="H675" s="108" t="s">
        <v>137</v>
      </c>
      <c r="I675" s="151"/>
      <c r="J675" s="151">
        <v>99.79</v>
      </c>
      <c r="K675" s="151">
        <v>99.79</v>
      </c>
      <c r="L675" s="151">
        <v>85.919252233016223</v>
      </c>
      <c r="M675" s="108">
        <v>10</v>
      </c>
      <c r="N675" s="222">
        <v>0</v>
      </c>
      <c r="O675" s="72">
        <v>0</v>
      </c>
      <c r="P675" s="6" t="s">
        <v>872</v>
      </c>
      <c r="Q675" s="6" t="s">
        <v>872</v>
      </c>
      <c r="R675" s="102" t="s">
        <v>97</v>
      </c>
      <c r="S675" s="197">
        <f>PRESSÃO!N675</f>
        <v>2.6053399999999997E-2</v>
      </c>
      <c r="T675" s="197">
        <f>PRESSÃO!O675</f>
        <v>0.29042460000000003</v>
      </c>
      <c r="U675" s="101">
        <v>31</v>
      </c>
      <c r="V675" s="263"/>
      <c r="W675" s="78" t="s">
        <v>872</v>
      </c>
    </row>
    <row r="676" spans="1:23" ht="15" customHeight="1" x14ac:dyDescent="0.2">
      <c r="A676" s="277">
        <v>19</v>
      </c>
      <c r="B676" s="279">
        <v>30</v>
      </c>
      <c r="C676" s="31"/>
      <c r="D676" s="4" t="s">
        <v>781</v>
      </c>
      <c r="E676" s="1" t="s">
        <v>2</v>
      </c>
      <c r="F676" s="293">
        <v>3557154</v>
      </c>
      <c r="G676" s="17">
        <v>318.8</v>
      </c>
      <c r="H676" s="108" t="s">
        <v>137</v>
      </c>
      <c r="I676" s="151"/>
      <c r="J676" s="151">
        <v>87.450980392156865</v>
      </c>
      <c r="K676" s="151">
        <v>87.450980392156865</v>
      </c>
      <c r="L676" s="151">
        <v>69.960746017156865</v>
      </c>
      <c r="M676" s="108">
        <v>7.56</v>
      </c>
      <c r="N676" s="222">
        <v>0</v>
      </c>
      <c r="O676" s="72">
        <v>0</v>
      </c>
      <c r="P676" s="6" t="s">
        <v>872</v>
      </c>
      <c r="Q676" s="6" t="s">
        <v>872</v>
      </c>
      <c r="R676" s="102" t="s">
        <v>97</v>
      </c>
      <c r="S676" s="197">
        <f>PRESSÃO!N676</f>
        <v>2.4156099999999996E-2</v>
      </c>
      <c r="T676" s="197">
        <f>PRESSÃO!O676</f>
        <v>9.8493000000000001E-3</v>
      </c>
      <c r="U676" s="101">
        <v>0</v>
      </c>
      <c r="V676" s="263"/>
      <c r="W676" s="78" t="s">
        <v>872</v>
      </c>
    </row>
    <row r="677" spans="1:23" ht="15" customHeight="1" x14ac:dyDescent="0.2">
      <c r="A677" s="100"/>
      <c r="B677" s="100"/>
      <c r="C677" s="7"/>
      <c r="D677" s="7"/>
      <c r="E677" s="7"/>
      <c r="F677" s="7"/>
      <c r="G677" s="18"/>
      <c r="H677" s="18"/>
      <c r="I677" s="21"/>
      <c r="J677" s="21"/>
      <c r="K677" s="21"/>
      <c r="L677" s="21"/>
      <c r="M677" s="209"/>
      <c r="N677" s="22"/>
      <c r="O677" s="215"/>
      <c r="P677" s="10"/>
      <c r="Q677" s="10"/>
      <c r="R677" s="201"/>
      <c r="S677" s="9"/>
      <c r="T677" s="9"/>
      <c r="U677" s="9"/>
      <c r="V677" s="9"/>
      <c r="W677" s="7"/>
    </row>
    <row r="678" spans="1:23" ht="15" customHeight="1" x14ac:dyDescent="0.2">
      <c r="A678" s="277">
        <v>6</v>
      </c>
      <c r="B678" s="279">
        <v>40</v>
      </c>
      <c r="C678" s="1" t="s">
        <v>109</v>
      </c>
      <c r="D678" s="1" t="s">
        <v>182</v>
      </c>
      <c r="E678" s="1" t="s">
        <v>16</v>
      </c>
      <c r="F678" s="1"/>
      <c r="G678" s="61"/>
      <c r="H678" s="61"/>
      <c r="I678" s="62"/>
      <c r="J678" s="218"/>
      <c r="K678" s="219"/>
      <c r="L678" s="219"/>
      <c r="M678" s="220"/>
      <c r="N678" s="55"/>
      <c r="O678" s="216"/>
      <c r="P678" s="50"/>
      <c r="Q678" s="50"/>
      <c r="R678" s="202"/>
      <c r="S678" s="197">
        <f>PRESSÃO!N678</f>
        <v>6.9439999999999997E-4</v>
      </c>
      <c r="T678" s="197">
        <f>PRESSÃO!O678</f>
        <v>3.279E-4</v>
      </c>
      <c r="U678" s="101">
        <v>6</v>
      </c>
      <c r="V678" s="50"/>
      <c r="W678" s="50"/>
    </row>
    <row r="679" spans="1:23" ht="15" customHeight="1" x14ac:dyDescent="0.2">
      <c r="A679" s="277">
        <v>6</v>
      </c>
      <c r="B679" s="279">
        <v>40</v>
      </c>
      <c r="C679" s="1" t="s">
        <v>109</v>
      </c>
      <c r="D679" s="1" t="s">
        <v>352</v>
      </c>
      <c r="E679" s="1" t="s">
        <v>16</v>
      </c>
      <c r="F679" s="1"/>
      <c r="G679" s="61"/>
      <c r="H679" s="61"/>
      <c r="I679" s="62"/>
      <c r="J679" s="218"/>
      <c r="K679" s="219"/>
      <c r="L679" s="219"/>
      <c r="M679" s="220"/>
      <c r="N679" s="55"/>
      <c r="O679" s="216"/>
      <c r="P679" s="50"/>
      <c r="Q679" s="50"/>
      <c r="R679" s="202"/>
      <c r="S679" s="197">
        <f>PRESSÃO!N679</f>
        <v>7.9166600000000004E-2</v>
      </c>
      <c r="T679" s="197">
        <f>PRESSÃO!O679</f>
        <v>0</v>
      </c>
      <c r="U679" s="101">
        <v>0</v>
      </c>
      <c r="V679" s="50"/>
      <c r="W679" s="50"/>
    </row>
    <row r="680" spans="1:23" ht="15" customHeight="1" x14ac:dyDescent="0.2">
      <c r="A680" s="277">
        <v>6</v>
      </c>
      <c r="B680" s="279">
        <v>40</v>
      </c>
      <c r="C680" s="1" t="s">
        <v>109</v>
      </c>
      <c r="D680" s="1" t="s">
        <v>404</v>
      </c>
      <c r="E680" s="1" t="s">
        <v>16</v>
      </c>
      <c r="F680" s="1"/>
      <c r="G680" s="61"/>
      <c r="H680" s="61"/>
      <c r="I680" s="62"/>
      <c r="J680" s="218"/>
      <c r="K680" s="219"/>
      <c r="L680" s="219"/>
      <c r="M680" s="220"/>
      <c r="N680" s="55"/>
      <c r="O680" s="216"/>
      <c r="P680" s="50"/>
      <c r="Q680" s="50"/>
      <c r="R680" s="202"/>
      <c r="S680" s="197">
        <f>PRESSÃO!N680</f>
        <v>0</v>
      </c>
      <c r="T680" s="197">
        <f>PRESSÃO!O680</f>
        <v>0</v>
      </c>
      <c r="U680" s="101">
        <v>3</v>
      </c>
      <c r="V680" s="50"/>
      <c r="W680" s="50"/>
    </row>
    <row r="681" spans="1:23" ht="15" customHeight="1" x14ac:dyDescent="0.2">
      <c r="A681" s="277">
        <v>6</v>
      </c>
      <c r="B681" s="279">
        <v>40</v>
      </c>
      <c r="C681" s="1" t="s">
        <v>109</v>
      </c>
      <c r="D681" s="1" t="s">
        <v>483</v>
      </c>
      <c r="E681" s="1" t="s">
        <v>16</v>
      </c>
      <c r="F681" s="1"/>
      <c r="G681" s="61"/>
      <c r="H681" s="61"/>
      <c r="I681" s="62"/>
      <c r="J681" s="218"/>
      <c r="K681" s="219"/>
      <c r="L681" s="219"/>
      <c r="M681" s="220"/>
      <c r="N681" s="55"/>
      <c r="O681" s="216"/>
      <c r="P681" s="50"/>
      <c r="Q681" s="50"/>
      <c r="R681" s="202"/>
      <c r="S681" s="197">
        <f>PRESSÃO!N681</f>
        <v>5.2806900000000011E-2</v>
      </c>
      <c r="T681" s="197">
        <f>PRESSÃO!O681</f>
        <v>3.9226999999999998E-2</v>
      </c>
      <c r="U681" s="101">
        <v>61</v>
      </c>
      <c r="V681" s="50"/>
      <c r="W681" s="50"/>
    </row>
    <row r="682" spans="1:23" ht="15" customHeight="1" x14ac:dyDescent="0.2">
      <c r="A682" s="277">
        <v>6</v>
      </c>
      <c r="B682" s="279">
        <v>40</v>
      </c>
      <c r="C682" s="1" t="s">
        <v>109</v>
      </c>
      <c r="D682" s="1" t="s">
        <v>643</v>
      </c>
      <c r="E682" s="1" t="s">
        <v>16</v>
      </c>
      <c r="F682" s="1"/>
      <c r="G682" s="61"/>
      <c r="H682" s="61"/>
      <c r="I682" s="62"/>
      <c r="J682" s="218"/>
      <c r="K682" s="219"/>
      <c r="L682" s="219"/>
      <c r="M682" s="220"/>
      <c r="N682" s="55"/>
      <c r="O682" s="216"/>
      <c r="P682" s="50"/>
      <c r="Q682" s="50"/>
      <c r="R682" s="202"/>
      <c r="S682" s="197">
        <f>PRESSÃO!N682</f>
        <v>0</v>
      </c>
      <c r="T682" s="197">
        <f>PRESSÃO!O682</f>
        <v>2.8900000000000001E-5</v>
      </c>
      <c r="U682" s="101">
        <v>0</v>
      </c>
      <c r="V682" s="50"/>
      <c r="W682" s="50"/>
    </row>
    <row r="683" spans="1:23" ht="15" customHeight="1" x14ac:dyDescent="0.2">
      <c r="A683" s="277">
        <v>9</v>
      </c>
      <c r="B683" s="279">
        <v>40</v>
      </c>
      <c r="C683" s="1" t="s">
        <v>110</v>
      </c>
      <c r="D683" s="1" t="s">
        <v>141</v>
      </c>
      <c r="E683" s="1" t="s">
        <v>18</v>
      </c>
      <c r="F683" s="1"/>
      <c r="G683" s="61"/>
      <c r="H683" s="61"/>
      <c r="I683" s="62"/>
      <c r="J683" s="218"/>
      <c r="K683" s="219"/>
      <c r="L683" s="219"/>
      <c r="M683" s="220"/>
      <c r="N683" s="55"/>
      <c r="O683" s="216"/>
      <c r="P683" s="50"/>
      <c r="Q683" s="50"/>
      <c r="R683" s="202"/>
      <c r="S683" s="197">
        <f>PRESSÃO!N683</f>
        <v>3.9321E-3</v>
      </c>
      <c r="T683" s="197">
        <f>PRESSÃO!O683</f>
        <v>0</v>
      </c>
      <c r="U683" s="101">
        <v>1</v>
      </c>
      <c r="V683" s="50"/>
      <c r="W683" s="50"/>
    </row>
    <row r="684" spans="1:23" ht="15" customHeight="1" x14ac:dyDescent="0.2">
      <c r="A684" s="277">
        <v>8</v>
      </c>
      <c r="B684" s="279">
        <v>40</v>
      </c>
      <c r="C684" s="1" t="s">
        <v>110</v>
      </c>
      <c r="D684" s="1" t="s">
        <v>204</v>
      </c>
      <c r="E684" s="1" t="s">
        <v>51</v>
      </c>
      <c r="F684" s="1"/>
      <c r="G684" s="61"/>
      <c r="H684" s="61"/>
      <c r="I684" s="62"/>
      <c r="J684" s="218"/>
      <c r="K684" s="219"/>
      <c r="L684" s="219"/>
      <c r="M684" s="220"/>
      <c r="N684" s="55"/>
      <c r="O684" s="216"/>
      <c r="P684" s="50"/>
      <c r="Q684" s="50"/>
      <c r="R684" s="202"/>
      <c r="S684" s="197">
        <f>PRESSÃO!N684</f>
        <v>3.6039199999999993E-2</v>
      </c>
      <c r="T684" s="197">
        <f>PRESSÃO!O684</f>
        <v>1.6274E-3</v>
      </c>
      <c r="U684" s="101">
        <v>1</v>
      </c>
      <c r="V684" s="50"/>
      <c r="W684" s="50"/>
    </row>
    <row r="685" spans="1:23" ht="15" customHeight="1" x14ac:dyDescent="0.2">
      <c r="A685" s="277">
        <v>9</v>
      </c>
      <c r="B685" s="279">
        <v>40</v>
      </c>
      <c r="C685" s="1" t="s">
        <v>110</v>
      </c>
      <c r="D685" s="1" t="s">
        <v>451</v>
      </c>
      <c r="E685" s="1" t="s">
        <v>18</v>
      </c>
      <c r="F685" s="1"/>
      <c r="G685" s="61"/>
      <c r="H685" s="61"/>
      <c r="I685" s="62"/>
      <c r="J685" s="218"/>
      <c r="K685" s="219"/>
      <c r="L685" s="219"/>
      <c r="M685" s="220"/>
      <c r="N685" s="55"/>
      <c r="O685" s="216"/>
      <c r="P685" s="50"/>
      <c r="Q685" s="50"/>
      <c r="R685" s="202"/>
      <c r="S685" s="197">
        <f>PRESSÃO!N685</f>
        <v>0</v>
      </c>
      <c r="T685" s="197">
        <f>PRESSÃO!O685</f>
        <v>0</v>
      </c>
      <c r="U685" s="101">
        <v>0</v>
      </c>
      <c r="V685" s="50"/>
      <c r="W685" s="50"/>
    </row>
    <row r="686" spans="1:23" ht="15" customHeight="1" x14ac:dyDescent="0.2">
      <c r="A686" s="277">
        <v>12</v>
      </c>
      <c r="B686" s="279">
        <v>40</v>
      </c>
      <c r="C686" s="1" t="s">
        <v>110</v>
      </c>
      <c r="D686" s="1" t="s">
        <v>495</v>
      </c>
      <c r="E686" s="1" t="s">
        <v>11</v>
      </c>
      <c r="F686" s="1"/>
      <c r="G686" s="61"/>
      <c r="H686" s="61"/>
      <c r="I686" s="62"/>
      <c r="J686" s="218"/>
      <c r="K686" s="219"/>
      <c r="L686" s="219"/>
      <c r="M686" s="220"/>
      <c r="N686" s="55"/>
      <c r="O686" s="216"/>
      <c r="P686" s="50"/>
      <c r="Q686" s="50"/>
      <c r="R686" s="202"/>
      <c r="S686" s="197">
        <f>PRESSÃO!N686</f>
        <v>4.9277999999999995E-3</v>
      </c>
      <c r="T686" s="197">
        <f>PRESSÃO!O686</f>
        <v>0</v>
      </c>
      <c r="U686" s="101">
        <v>0</v>
      </c>
      <c r="V686" s="50"/>
      <c r="W686" s="50"/>
    </row>
    <row r="687" spans="1:23" ht="15" customHeight="1" x14ac:dyDescent="0.2">
      <c r="A687" s="277">
        <v>12</v>
      </c>
      <c r="B687" s="279">
        <v>40</v>
      </c>
      <c r="C687" s="1" t="s">
        <v>110</v>
      </c>
      <c r="D687" s="1" t="s">
        <v>525</v>
      </c>
      <c r="E687" s="1" t="s">
        <v>11</v>
      </c>
      <c r="F687" s="1"/>
      <c r="G687" s="61"/>
      <c r="H687" s="61"/>
      <c r="I687" s="62"/>
      <c r="J687" s="218"/>
      <c r="K687" s="219"/>
      <c r="L687" s="219"/>
      <c r="M687" s="220"/>
      <c r="N687" s="55"/>
      <c r="O687" s="216"/>
      <c r="P687" s="50"/>
      <c r="Q687" s="50"/>
      <c r="R687" s="202"/>
      <c r="S687" s="197">
        <f>PRESSÃO!N687</f>
        <v>0</v>
      </c>
      <c r="T687" s="197">
        <f>PRESSÃO!O687</f>
        <v>0</v>
      </c>
      <c r="U687" s="101">
        <v>0</v>
      </c>
      <c r="V687" s="50"/>
      <c r="W687" s="50"/>
    </row>
    <row r="688" spans="1:23" ht="15" customHeight="1" x14ac:dyDescent="0.2">
      <c r="A688" s="277">
        <v>9</v>
      </c>
      <c r="B688" s="279">
        <v>40</v>
      </c>
      <c r="C688" s="1" t="s">
        <v>110</v>
      </c>
      <c r="D688" s="1" t="s">
        <v>587</v>
      </c>
      <c r="E688" s="1" t="s">
        <v>18</v>
      </c>
      <c r="F688" s="1"/>
      <c r="G688" s="61"/>
      <c r="H688" s="61"/>
      <c r="I688" s="62"/>
      <c r="J688" s="218"/>
      <c r="K688" s="219"/>
      <c r="L688" s="219"/>
      <c r="M688" s="220"/>
      <c r="N688" s="55"/>
      <c r="O688" s="216"/>
      <c r="P688" s="50"/>
      <c r="Q688" s="50"/>
      <c r="R688" s="202"/>
      <c r="S688" s="197">
        <f>PRESSÃO!N688</f>
        <v>0.48888890000000002</v>
      </c>
      <c r="T688" s="197">
        <f>PRESSÃO!O688</f>
        <v>0.1002315</v>
      </c>
      <c r="U688" s="101">
        <v>4</v>
      </c>
      <c r="V688" s="50"/>
      <c r="W688" s="50"/>
    </row>
    <row r="689" spans="1:23" ht="15" customHeight="1" x14ac:dyDescent="0.2">
      <c r="A689" s="277">
        <v>15</v>
      </c>
      <c r="B689" s="279">
        <v>40</v>
      </c>
      <c r="C689" s="1" t="s">
        <v>110</v>
      </c>
      <c r="D689" s="1" t="s">
        <v>666</v>
      </c>
      <c r="E689" s="1" t="s">
        <v>17</v>
      </c>
      <c r="F689" s="1"/>
      <c r="G689" s="61"/>
      <c r="H689" s="61"/>
      <c r="I689" s="62"/>
      <c r="J689" s="218"/>
      <c r="K689" s="219"/>
      <c r="L689" s="219"/>
      <c r="M689" s="220"/>
      <c r="N689" s="55"/>
      <c r="O689" s="216"/>
      <c r="P689" s="50"/>
      <c r="Q689" s="50"/>
      <c r="R689" s="202"/>
      <c r="S689" s="197">
        <f>PRESSÃO!N689</f>
        <v>0</v>
      </c>
      <c r="T689" s="197">
        <f>PRESSÃO!O689</f>
        <v>1.8499999999999999E-5</v>
      </c>
      <c r="U689" s="101">
        <v>0</v>
      </c>
      <c r="V689" s="50"/>
      <c r="W689" s="50"/>
    </row>
    <row r="690" spans="1:23" ht="15" customHeight="1" x14ac:dyDescent="0.2">
      <c r="A690" s="277">
        <v>8</v>
      </c>
      <c r="B690" s="279">
        <v>40</v>
      </c>
      <c r="C690" s="1" t="s">
        <v>110</v>
      </c>
      <c r="D690" s="1" t="s">
        <v>674</v>
      </c>
      <c r="E690" s="1" t="s">
        <v>51</v>
      </c>
      <c r="F690" s="1"/>
      <c r="G690" s="61"/>
      <c r="H690" s="61"/>
      <c r="I690" s="62"/>
      <c r="J690" s="218"/>
      <c r="K690" s="219"/>
      <c r="L690" s="219"/>
      <c r="M690" s="220"/>
      <c r="N690" s="55"/>
      <c r="O690" s="216"/>
      <c r="P690" s="50"/>
      <c r="Q690" s="50"/>
      <c r="R690" s="202"/>
      <c r="S690" s="197">
        <f>PRESSÃO!N690</f>
        <v>0</v>
      </c>
      <c r="T690" s="197">
        <f>PRESSÃO!O690</f>
        <v>0</v>
      </c>
      <c r="U690" s="101">
        <v>0</v>
      </c>
      <c r="V690" s="50"/>
      <c r="W690" s="50"/>
    </row>
    <row r="691" spans="1:23" ht="15" customHeight="1" x14ac:dyDescent="0.2">
      <c r="A691" s="277">
        <v>9</v>
      </c>
      <c r="B691" s="279">
        <v>40</v>
      </c>
      <c r="C691" s="1" t="s">
        <v>110</v>
      </c>
      <c r="D691" s="1" t="s">
        <v>687</v>
      </c>
      <c r="E691" s="1" t="s">
        <v>18</v>
      </c>
      <c r="F691" s="1"/>
      <c r="G691" s="61"/>
      <c r="H691" s="61"/>
      <c r="I691" s="62"/>
      <c r="J691" s="218"/>
      <c r="K691" s="219"/>
      <c r="L691" s="219"/>
      <c r="M691" s="220"/>
      <c r="N691" s="55"/>
      <c r="O691" s="216"/>
      <c r="P691" s="50"/>
      <c r="Q691" s="50"/>
      <c r="R691" s="202"/>
      <c r="S691" s="197">
        <f>PRESSÃO!N691</f>
        <v>0</v>
      </c>
      <c r="T691" s="197">
        <f>PRESSÃO!O691</f>
        <v>0</v>
      </c>
      <c r="U691" s="101">
        <v>0</v>
      </c>
      <c r="V691" s="50"/>
      <c r="W691" s="50"/>
    </row>
    <row r="692" spans="1:23" ht="15" customHeight="1" x14ac:dyDescent="0.2">
      <c r="A692" s="277">
        <v>9</v>
      </c>
      <c r="B692" s="279">
        <v>40</v>
      </c>
      <c r="C692" s="1" t="s">
        <v>110</v>
      </c>
      <c r="D692" s="1" t="s">
        <v>715</v>
      </c>
      <c r="E692" s="1" t="s">
        <v>18</v>
      </c>
      <c r="F692" s="1"/>
      <c r="G692" s="61"/>
      <c r="H692" s="61"/>
      <c r="I692" s="62"/>
      <c r="J692" s="218"/>
      <c r="K692" s="219"/>
      <c r="L692" s="219"/>
      <c r="M692" s="220"/>
      <c r="N692" s="55"/>
      <c r="O692" s="216"/>
      <c r="P692" s="50"/>
      <c r="Q692" s="50"/>
      <c r="R692" s="202"/>
      <c r="S692" s="197">
        <f>PRESSÃO!N692</f>
        <v>0.26467499999999999</v>
      </c>
      <c r="T692" s="197">
        <f>PRESSÃO!O692</f>
        <v>2.3159699999999998E-2</v>
      </c>
      <c r="U692" s="101">
        <v>2</v>
      </c>
      <c r="V692" s="50"/>
      <c r="W692" s="50"/>
    </row>
    <row r="693" spans="1:23" ht="15" customHeight="1" x14ac:dyDescent="0.2">
      <c r="A693" s="277">
        <v>10</v>
      </c>
      <c r="B693" s="279">
        <v>40</v>
      </c>
      <c r="C693" s="1" t="s">
        <v>111</v>
      </c>
      <c r="D693" s="1" t="s">
        <v>163</v>
      </c>
      <c r="E693" s="1" t="s">
        <v>54</v>
      </c>
      <c r="F693" s="1"/>
      <c r="G693" s="61"/>
      <c r="H693" s="61"/>
      <c r="I693" s="62"/>
      <c r="J693" s="218"/>
      <c r="K693" s="219"/>
      <c r="L693" s="219"/>
      <c r="M693" s="220"/>
      <c r="N693" s="55"/>
      <c r="O693" s="216"/>
      <c r="P693" s="50"/>
      <c r="Q693" s="50"/>
      <c r="R693" s="202"/>
      <c r="S693" s="197">
        <f>PRESSÃO!N693</f>
        <v>5.3085999999999993E-3</v>
      </c>
      <c r="T693" s="197">
        <f>PRESSÃO!O693</f>
        <v>1.042E-4</v>
      </c>
      <c r="U693" s="101">
        <v>0</v>
      </c>
      <c r="V693" s="50"/>
      <c r="W693" s="50"/>
    </row>
    <row r="694" spans="1:23" ht="15" customHeight="1" x14ac:dyDescent="0.2">
      <c r="A694" s="277">
        <v>10</v>
      </c>
      <c r="B694" s="279">
        <v>40</v>
      </c>
      <c r="C694" s="1" t="s">
        <v>111</v>
      </c>
      <c r="D694" s="1" t="s">
        <v>223</v>
      </c>
      <c r="E694" s="1" t="s">
        <v>54</v>
      </c>
      <c r="F694" s="1"/>
      <c r="G694" s="61"/>
      <c r="H694" s="61"/>
      <c r="I694" s="62"/>
      <c r="J694" s="218"/>
      <c r="K694" s="219"/>
      <c r="L694" s="219"/>
      <c r="M694" s="220"/>
      <c r="N694" s="55"/>
      <c r="O694" s="216"/>
      <c r="P694" s="50"/>
      <c r="Q694" s="50"/>
      <c r="R694" s="202"/>
      <c r="S694" s="197">
        <f>PRESSÃO!N694</f>
        <v>0</v>
      </c>
      <c r="T694" s="197">
        <f>PRESSÃO!O694</f>
        <v>0</v>
      </c>
      <c r="U694" s="101">
        <v>0</v>
      </c>
      <c r="V694" s="50"/>
      <c r="W694" s="50"/>
    </row>
    <row r="695" spans="1:23" ht="15" customHeight="1" x14ac:dyDescent="0.2">
      <c r="A695" s="277">
        <v>10</v>
      </c>
      <c r="B695" s="279">
        <v>40</v>
      </c>
      <c r="C695" s="1" t="s">
        <v>111</v>
      </c>
      <c r="D695" s="1" t="s">
        <v>233</v>
      </c>
      <c r="E695" s="1" t="s">
        <v>54</v>
      </c>
      <c r="F695" s="1"/>
      <c r="G695" s="61"/>
      <c r="H695" s="61"/>
      <c r="I695" s="62"/>
      <c r="J695" s="218"/>
      <c r="K695" s="219"/>
      <c r="L695" s="219"/>
      <c r="M695" s="220"/>
      <c r="N695" s="55"/>
      <c r="O695" s="216"/>
      <c r="P695" s="50"/>
      <c r="Q695" s="50"/>
      <c r="R695" s="202"/>
      <c r="S695" s="197">
        <f>PRESSÃO!N695</f>
        <v>0.1004428</v>
      </c>
      <c r="T695" s="197">
        <f>PRESSÃO!O695</f>
        <v>2.3440700000000005E-2</v>
      </c>
      <c r="U695" s="101">
        <v>45</v>
      </c>
      <c r="V695" s="50"/>
      <c r="W695" s="50"/>
    </row>
    <row r="696" spans="1:23" ht="15" customHeight="1" x14ac:dyDescent="0.2">
      <c r="A696" s="277">
        <v>13</v>
      </c>
      <c r="B696" s="279">
        <v>40</v>
      </c>
      <c r="C696" s="1" t="s">
        <v>111</v>
      </c>
      <c r="D696" s="1" t="s">
        <v>295</v>
      </c>
      <c r="E696" s="1" t="s">
        <v>10</v>
      </c>
      <c r="F696" s="1"/>
      <c r="G696" s="61"/>
      <c r="H696" s="61"/>
      <c r="I696" s="62"/>
      <c r="J696" s="218"/>
      <c r="K696" s="219"/>
      <c r="L696" s="219"/>
      <c r="M696" s="220"/>
      <c r="N696" s="55"/>
      <c r="O696" s="216"/>
      <c r="P696" s="50"/>
      <c r="Q696" s="50"/>
      <c r="R696" s="202"/>
      <c r="S696" s="197">
        <f>PRESSÃO!N696</f>
        <v>0</v>
      </c>
      <c r="T696" s="197">
        <f>PRESSÃO!O696</f>
        <v>3.3796E-3</v>
      </c>
      <c r="U696" s="101">
        <v>0</v>
      </c>
      <c r="V696" s="50"/>
      <c r="W696" s="50"/>
    </row>
    <row r="697" spans="1:23" ht="15" customHeight="1" x14ac:dyDescent="0.2">
      <c r="A697" s="277">
        <v>9</v>
      </c>
      <c r="B697" s="279">
        <v>40</v>
      </c>
      <c r="C697" s="1" t="s">
        <v>111</v>
      </c>
      <c r="D697" s="1" t="s">
        <v>309</v>
      </c>
      <c r="E697" s="1" t="s">
        <v>18</v>
      </c>
      <c r="F697" s="1"/>
      <c r="G697" s="61"/>
      <c r="H697" s="61"/>
      <c r="I697" s="62"/>
      <c r="J697" s="218"/>
      <c r="K697" s="219"/>
      <c r="L697" s="219"/>
      <c r="M697" s="220"/>
      <c r="N697" s="55"/>
      <c r="O697" s="216"/>
      <c r="P697" s="50"/>
      <c r="Q697" s="50"/>
      <c r="R697" s="202"/>
      <c r="S697" s="197">
        <f>PRESSÃO!N697</f>
        <v>5.1666999999999998E-3</v>
      </c>
      <c r="T697" s="197">
        <f>PRESSÃO!O697</f>
        <v>3.2753999999999999E-3</v>
      </c>
      <c r="U697" s="101">
        <v>1</v>
      </c>
      <c r="V697" s="50"/>
      <c r="W697" s="50"/>
    </row>
    <row r="698" spans="1:23" ht="15" customHeight="1" x14ac:dyDescent="0.2">
      <c r="A698" s="277">
        <v>13</v>
      </c>
      <c r="B698" s="279">
        <v>40</v>
      </c>
      <c r="C698" s="1" t="s">
        <v>111</v>
      </c>
      <c r="D698" s="1" t="s">
        <v>409</v>
      </c>
      <c r="E698" s="1" t="s">
        <v>10</v>
      </c>
      <c r="F698" s="1"/>
      <c r="G698" s="61"/>
      <c r="H698" s="61"/>
      <c r="I698" s="62"/>
      <c r="J698" s="218"/>
      <c r="K698" s="219"/>
      <c r="L698" s="219"/>
      <c r="M698" s="220"/>
      <c r="N698" s="55"/>
      <c r="O698" s="216"/>
      <c r="P698" s="50"/>
      <c r="Q698" s="50"/>
      <c r="R698" s="202"/>
      <c r="S698" s="197">
        <f>PRESSÃO!N698</f>
        <v>2.5554800000000003E-2</v>
      </c>
      <c r="T698" s="197">
        <f>PRESSÃO!O698</f>
        <v>1.7849300000000002E-2</v>
      </c>
      <c r="U698" s="101">
        <v>4</v>
      </c>
      <c r="V698" s="50"/>
      <c r="W698" s="50"/>
    </row>
    <row r="699" spans="1:23" ht="15" customHeight="1" x14ac:dyDescent="0.2">
      <c r="A699" s="277">
        <v>10</v>
      </c>
      <c r="B699" s="279">
        <v>40</v>
      </c>
      <c r="C699" s="1" t="s">
        <v>111</v>
      </c>
      <c r="D699" s="1" t="s">
        <v>412</v>
      </c>
      <c r="E699" s="1" t="s">
        <v>54</v>
      </c>
      <c r="F699" s="1"/>
      <c r="G699" s="61"/>
      <c r="H699" s="61"/>
      <c r="I699" s="62"/>
      <c r="J699" s="218"/>
      <c r="K699" s="219"/>
      <c r="L699" s="219"/>
      <c r="M699" s="220"/>
      <c r="N699" s="55"/>
      <c r="O699" s="216"/>
      <c r="P699" s="50"/>
      <c r="Q699" s="50"/>
      <c r="R699" s="202"/>
      <c r="S699" s="197">
        <f>PRESSÃO!N699</f>
        <v>0</v>
      </c>
      <c r="T699" s="197">
        <f>PRESSÃO!O699</f>
        <v>2.8469999999999998E-4</v>
      </c>
      <c r="U699" s="101">
        <v>0</v>
      </c>
      <c r="V699" s="50"/>
      <c r="W699" s="50"/>
    </row>
    <row r="700" spans="1:23" ht="15" customHeight="1" x14ac:dyDescent="0.2">
      <c r="A700" s="277">
        <v>6</v>
      </c>
      <c r="B700" s="279">
        <v>40</v>
      </c>
      <c r="C700" s="1" t="s">
        <v>111</v>
      </c>
      <c r="D700" s="1" t="s">
        <v>460</v>
      </c>
      <c r="E700" s="1" t="s">
        <v>16</v>
      </c>
      <c r="F700" s="1"/>
      <c r="G700" s="61"/>
      <c r="H700" s="61"/>
      <c r="I700" s="62"/>
      <c r="J700" s="218"/>
      <c r="K700" s="219"/>
      <c r="L700" s="219"/>
      <c r="M700" s="220"/>
      <c r="N700" s="55"/>
      <c r="O700" s="216"/>
      <c r="P700" s="50"/>
      <c r="Q700" s="50"/>
      <c r="R700" s="202"/>
      <c r="S700" s="197">
        <f>PRESSÃO!N700</f>
        <v>0</v>
      </c>
      <c r="T700" s="197">
        <f>PRESSÃO!O700</f>
        <v>4.9768999999999994E-3</v>
      </c>
      <c r="U700" s="101">
        <v>6</v>
      </c>
      <c r="V700" s="50"/>
      <c r="W700" s="50"/>
    </row>
    <row r="701" spans="1:23" ht="15" customHeight="1" x14ac:dyDescent="0.2">
      <c r="A701" s="277">
        <v>9</v>
      </c>
      <c r="B701" s="279">
        <v>40</v>
      </c>
      <c r="C701" s="1" t="s">
        <v>111</v>
      </c>
      <c r="D701" s="1" t="s">
        <v>846</v>
      </c>
      <c r="E701" s="1" t="s">
        <v>18</v>
      </c>
      <c r="F701" s="1"/>
      <c r="G701" s="61"/>
      <c r="H701" s="61"/>
      <c r="I701" s="62"/>
      <c r="J701" s="218"/>
      <c r="K701" s="219"/>
      <c r="L701" s="219"/>
      <c r="M701" s="220"/>
      <c r="N701" s="55"/>
      <c r="O701" s="216"/>
      <c r="P701" s="50"/>
      <c r="Q701" s="50"/>
      <c r="R701" s="202"/>
      <c r="S701" s="197">
        <f>PRESSÃO!N701</f>
        <v>4.1789700000000006E-2</v>
      </c>
      <c r="T701" s="197">
        <f>PRESSÃO!O701</f>
        <v>2.2338999999999996E-3</v>
      </c>
      <c r="U701" s="101">
        <v>10</v>
      </c>
      <c r="V701" s="50"/>
      <c r="W701" s="50"/>
    </row>
    <row r="702" spans="1:23" ht="15" customHeight="1" x14ac:dyDescent="0.2">
      <c r="A702" s="277">
        <v>9</v>
      </c>
      <c r="B702" s="279">
        <v>40</v>
      </c>
      <c r="C702" s="1" t="s">
        <v>111</v>
      </c>
      <c r="D702" s="1" t="s">
        <v>713</v>
      </c>
      <c r="E702" s="1" t="s">
        <v>18</v>
      </c>
      <c r="F702" s="1"/>
      <c r="G702" s="61"/>
      <c r="H702" s="61"/>
      <c r="I702" s="62"/>
      <c r="J702" s="218"/>
      <c r="K702" s="219"/>
      <c r="L702" s="219"/>
      <c r="M702" s="220"/>
      <c r="N702" s="55"/>
      <c r="O702" s="216"/>
      <c r="P702" s="50"/>
      <c r="Q702" s="50"/>
      <c r="R702" s="202"/>
      <c r="S702" s="197">
        <f>PRESSÃO!N702</f>
        <v>5.5600000000000003E-5</v>
      </c>
      <c r="T702" s="197">
        <f>PRESSÃO!O702</f>
        <v>0</v>
      </c>
      <c r="U702" s="101">
        <v>2</v>
      </c>
      <c r="V702" s="50"/>
      <c r="W702" s="50"/>
    </row>
    <row r="703" spans="1:23" ht="15" customHeight="1" x14ac:dyDescent="0.2">
      <c r="A703" s="277">
        <v>9</v>
      </c>
      <c r="B703" s="279">
        <v>40</v>
      </c>
      <c r="C703" s="1" t="s">
        <v>111</v>
      </c>
      <c r="D703" s="1" t="s">
        <v>719</v>
      </c>
      <c r="E703" s="1" t="s">
        <v>18</v>
      </c>
      <c r="F703" s="1"/>
      <c r="G703" s="61"/>
      <c r="H703" s="61"/>
      <c r="I703" s="62"/>
      <c r="J703" s="218"/>
      <c r="K703" s="219"/>
      <c r="L703" s="219"/>
      <c r="M703" s="220"/>
      <c r="N703" s="55"/>
      <c r="O703" s="216"/>
      <c r="P703" s="50"/>
      <c r="Q703" s="50"/>
      <c r="R703" s="202"/>
      <c r="S703" s="197">
        <f>PRESSÃO!N703</f>
        <v>1.3146E-3</v>
      </c>
      <c r="T703" s="197">
        <f>PRESSÃO!O703</f>
        <v>5.7819999999999996E-4</v>
      </c>
      <c r="U703" s="101">
        <v>1</v>
      </c>
      <c r="V703" s="50"/>
      <c r="W703" s="50"/>
    </row>
    <row r="704" spans="1:23" ht="15" customHeight="1" x14ac:dyDescent="0.2">
      <c r="A704" s="277">
        <v>10</v>
      </c>
      <c r="B704" s="279">
        <v>40</v>
      </c>
      <c r="C704" s="1" t="s">
        <v>111</v>
      </c>
      <c r="D704" s="1" t="s">
        <v>747</v>
      </c>
      <c r="E704" s="1" t="s">
        <v>54</v>
      </c>
      <c r="F704" s="1"/>
      <c r="G704" s="61"/>
      <c r="H704" s="61"/>
      <c r="I704" s="62"/>
      <c r="J704" s="218"/>
      <c r="K704" s="219"/>
      <c r="L704" s="219"/>
      <c r="M704" s="220"/>
      <c r="N704" s="55"/>
      <c r="O704" s="216"/>
      <c r="P704" s="50"/>
      <c r="Q704" s="50"/>
      <c r="R704" s="202"/>
      <c r="S704" s="197">
        <f>PRESSÃO!N704</f>
        <v>0</v>
      </c>
      <c r="T704" s="197">
        <f>PRESSÃO!O704</f>
        <v>0</v>
      </c>
      <c r="U704" s="101">
        <v>0</v>
      </c>
      <c r="V704" s="50"/>
      <c r="W704" s="50"/>
    </row>
    <row r="705" spans="1:23" ht="15" customHeight="1" x14ac:dyDescent="0.2">
      <c r="A705" s="277">
        <v>13</v>
      </c>
      <c r="B705" s="279">
        <v>40</v>
      </c>
      <c r="C705" s="1" t="s">
        <v>111</v>
      </c>
      <c r="D705" s="1" t="s">
        <v>750</v>
      </c>
      <c r="E705" s="1" t="s">
        <v>10</v>
      </c>
      <c r="F705" s="1"/>
      <c r="G705" s="61"/>
      <c r="H705" s="61"/>
      <c r="I705" s="62"/>
      <c r="J705" s="218"/>
      <c r="K705" s="219"/>
      <c r="L705" s="219"/>
      <c r="M705" s="220"/>
      <c r="N705" s="55"/>
      <c r="O705" s="216"/>
      <c r="P705" s="50"/>
      <c r="Q705" s="50"/>
      <c r="R705" s="202"/>
      <c r="S705" s="197">
        <f>PRESSÃO!N705</f>
        <v>0</v>
      </c>
      <c r="T705" s="197">
        <f>PRESSÃO!O705</f>
        <v>0</v>
      </c>
      <c r="U705" s="101">
        <v>0</v>
      </c>
      <c r="V705" s="50"/>
      <c r="W705" s="50"/>
    </row>
    <row r="706" spans="1:23" ht="15" customHeight="1" x14ac:dyDescent="0.2">
      <c r="A706" s="277">
        <v>7</v>
      </c>
      <c r="B706" s="279">
        <v>40</v>
      </c>
      <c r="C706" s="1" t="s">
        <v>112</v>
      </c>
      <c r="D706" s="1" t="s">
        <v>209</v>
      </c>
      <c r="E706" s="1" t="s">
        <v>14</v>
      </c>
      <c r="F706" s="1"/>
      <c r="G706" s="61"/>
      <c r="H706" s="61"/>
      <c r="I706" s="62"/>
      <c r="J706" s="218"/>
      <c r="K706" s="219"/>
      <c r="L706" s="219"/>
      <c r="M706" s="220"/>
      <c r="N706" s="55"/>
      <c r="O706" s="216"/>
      <c r="P706" s="50"/>
      <c r="Q706" s="50"/>
      <c r="R706" s="202"/>
      <c r="S706" s="197">
        <f>PRESSÃO!N706</f>
        <v>0</v>
      </c>
      <c r="T706" s="197">
        <f>PRESSÃO!O706</f>
        <v>0</v>
      </c>
      <c r="U706" s="101">
        <v>0</v>
      </c>
      <c r="V706" s="50"/>
      <c r="W706" s="50"/>
    </row>
    <row r="707" spans="1:23" ht="15" customHeight="1" x14ac:dyDescent="0.2">
      <c r="A707" s="277">
        <v>10</v>
      </c>
      <c r="B707" s="279">
        <v>40</v>
      </c>
      <c r="C707" s="1" t="s">
        <v>112</v>
      </c>
      <c r="D707" s="1" t="s">
        <v>365</v>
      </c>
      <c r="E707" s="1" t="s">
        <v>54</v>
      </c>
      <c r="F707" s="1"/>
      <c r="G707" s="61"/>
      <c r="H707" s="61"/>
      <c r="I707" s="62"/>
      <c r="J707" s="218"/>
      <c r="K707" s="219"/>
      <c r="L707" s="219"/>
      <c r="M707" s="220"/>
      <c r="N707" s="55"/>
      <c r="O707" s="216"/>
      <c r="P707" s="50"/>
      <c r="Q707" s="50"/>
      <c r="R707" s="202"/>
      <c r="S707" s="197">
        <f>PRESSÃO!N707</f>
        <v>0</v>
      </c>
      <c r="T707" s="197">
        <f>PRESSÃO!O707</f>
        <v>0</v>
      </c>
      <c r="U707" s="101">
        <v>0</v>
      </c>
      <c r="V707" s="50"/>
      <c r="W707" s="50"/>
    </row>
    <row r="708" spans="1:23" ht="15" customHeight="1" x14ac:dyDescent="0.2">
      <c r="A708" s="277">
        <v>11</v>
      </c>
      <c r="B708" s="279">
        <v>40</v>
      </c>
      <c r="C708" s="1" t="s">
        <v>112</v>
      </c>
      <c r="D708" s="1" t="s">
        <v>436</v>
      </c>
      <c r="E708" s="1" t="s">
        <v>12</v>
      </c>
      <c r="F708" s="1"/>
      <c r="G708" s="61"/>
      <c r="H708" s="61"/>
      <c r="I708" s="62"/>
      <c r="J708" s="218"/>
      <c r="K708" s="219"/>
      <c r="L708" s="219"/>
      <c r="M708" s="220"/>
      <c r="N708" s="55"/>
      <c r="O708" s="216"/>
      <c r="P708" s="50"/>
      <c r="Q708" s="50"/>
      <c r="R708" s="202"/>
      <c r="S708" s="197">
        <f>PRESSÃO!N708</f>
        <v>0</v>
      </c>
      <c r="T708" s="197">
        <f>PRESSÃO!O708</f>
        <v>3.4700000000000003E-5</v>
      </c>
      <c r="U708" s="101">
        <v>0</v>
      </c>
      <c r="V708" s="50"/>
      <c r="W708" s="50"/>
    </row>
    <row r="709" spans="1:23" ht="15" customHeight="1" x14ac:dyDescent="0.2">
      <c r="A709" s="277">
        <v>5</v>
      </c>
      <c r="B709" s="279">
        <v>40</v>
      </c>
      <c r="C709" s="1" t="s">
        <v>112</v>
      </c>
      <c r="D709" s="1" t="s">
        <v>502</v>
      </c>
      <c r="E709" s="1" t="s">
        <v>9</v>
      </c>
      <c r="F709" s="1"/>
      <c r="G709" s="61"/>
      <c r="H709" s="61"/>
      <c r="I709" s="62"/>
      <c r="J709" s="218"/>
      <c r="K709" s="219"/>
      <c r="L709" s="219"/>
      <c r="M709" s="220"/>
      <c r="N709" s="55"/>
      <c r="O709" s="216"/>
      <c r="P709" s="50"/>
      <c r="Q709" s="50"/>
      <c r="R709" s="202"/>
      <c r="S709" s="197">
        <f>PRESSÃO!N709</f>
        <v>2.3099999999999999E-5</v>
      </c>
      <c r="T709" s="197">
        <f>PRESSÃO!O709</f>
        <v>0</v>
      </c>
      <c r="U709" s="101">
        <v>0</v>
      </c>
      <c r="V709" s="50"/>
      <c r="W709" s="50"/>
    </row>
    <row r="710" spans="1:23" ht="15" customHeight="1" x14ac:dyDescent="0.2">
      <c r="A710" s="277">
        <v>2</v>
      </c>
      <c r="B710" s="279">
        <v>40</v>
      </c>
      <c r="C710" s="1" t="s">
        <v>112</v>
      </c>
      <c r="D710" s="1" t="s">
        <v>539</v>
      </c>
      <c r="E710" s="1" t="s">
        <v>6</v>
      </c>
      <c r="F710" s="1"/>
      <c r="G710" s="61"/>
      <c r="H710" s="61"/>
      <c r="I710" s="62"/>
      <c r="J710" s="218"/>
      <c r="K710" s="219"/>
      <c r="L710" s="219"/>
      <c r="M710" s="220"/>
      <c r="N710" s="55"/>
      <c r="O710" s="216"/>
      <c r="P710" s="50"/>
      <c r="Q710" s="50"/>
      <c r="R710" s="202"/>
      <c r="S710" s="197">
        <f>PRESSÃO!N710</f>
        <v>0</v>
      </c>
      <c r="T710" s="197">
        <f>PRESSÃO!O710</f>
        <v>0</v>
      </c>
      <c r="U710" s="101">
        <v>2</v>
      </c>
      <c r="V710" s="50"/>
      <c r="W710" s="50"/>
    </row>
    <row r="711" spans="1:23" ht="15" customHeight="1" x14ac:dyDescent="0.2">
      <c r="A711" s="277">
        <v>11</v>
      </c>
      <c r="B711" s="279">
        <v>40</v>
      </c>
      <c r="C711" s="1" t="s">
        <v>112</v>
      </c>
      <c r="D711" s="1" t="s">
        <v>697</v>
      </c>
      <c r="E711" s="1" t="s">
        <v>12</v>
      </c>
      <c r="F711" s="1"/>
      <c r="G711" s="61"/>
      <c r="H711" s="61"/>
      <c r="I711" s="62"/>
      <c r="J711" s="218"/>
      <c r="K711" s="219"/>
      <c r="L711" s="219"/>
      <c r="M711" s="220"/>
      <c r="N711" s="55"/>
      <c r="O711" s="216"/>
      <c r="P711" s="50"/>
      <c r="Q711" s="50"/>
      <c r="R711" s="202"/>
      <c r="S711" s="197">
        <f>PRESSÃO!N711</f>
        <v>0</v>
      </c>
      <c r="T711" s="197">
        <f>PRESSÃO!O711</f>
        <v>0</v>
      </c>
      <c r="U711" s="101">
        <v>0</v>
      </c>
      <c r="V711" s="50"/>
      <c r="W711" s="50"/>
    </row>
    <row r="712" spans="1:23" ht="15" customHeight="1" x14ac:dyDescent="0.2">
      <c r="A712" s="277">
        <v>10</v>
      </c>
      <c r="B712" s="279">
        <v>40</v>
      </c>
      <c r="C712" s="1" t="s">
        <v>112</v>
      </c>
      <c r="D712" s="1" t="s">
        <v>704</v>
      </c>
      <c r="E712" s="1" t="s">
        <v>54</v>
      </c>
      <c r="F712" s="1"/>
      <c r="G712" s="61"/>
      <c r="H712" s="61"/>
      <c r="I712" s="62"/>
      <c r="J712" s="218"/>
      <c r="K712" s="219"/>
      <c r="L712" s="219"/>
      <c r="M712" s="220"/>
      <c r="N712" s="55"/>
      <c r="O712" s="216"/>
      <c r="P712" s="50"/>
      <c r="Q712" s="50"/>
      <c r="R712" s="202"/>
      <c r="S712" s="197">
        <f>PRESSÃO!N712</f>
        <v>3.6666700000000003E-2</v>
      </c>
      <c r="T712" s="197">
        <f>PRESSÃO!O712</f>
        <v>0</v>
      </c>
      <c r="U712" s="101">
        <v>0</v>
      </c>
      <c r="V712" s="50"/>
      <c r="W712" s="50"/>
    </row>
    <row r="713" spans="1:23" ht="15" customHeight="1" x14ac:dyDescent="0.2">
      <c r="A713" s="277">
        <v>10</v>
      </c>
      <c r="B713" s="279">
        <v>40</v>
      </c>
      <c r="C713" s="1" t="s">
        <v>112</v>
      </c>
      <c r="D713" s="1" t="s">
        <v>772</v>
      </c>
      <c r="E713" s="1" t="s">
        <v>54</v>
      </c>
      <c r="F713" s="1"/>
      <c r="G713" s="61"/>
      <c r="H713" s="61"/>
      <c r="I713" s="62"/>
      <c r="J713" s="218"/>
      <c r="K713" s="219"/>
      <c r="L713" s="219"/>
      <c r="M713" s="220"/>
      <c r="N713" s="55"/>
      <c r="O713" s="216"/>
      <c r="P713" s="50"/>
      <c r="Q713" s="50"/>
      <c r="R713" s="202"/>
      <c r="S713" s="197">
        <f>PRESSÃO!N713</f>
        <v>0</v>
      </c>
      <c r="T713" s="197">
        <f>PRESSÃO!O713</f>
        <v>0</v>
      </c>
      <c r="U713" s="101">
        <v>3</v>
      </c>
      <c r="V713" s="50"/>
      <c r="W713" s="50"/>
    </row>
    <row r="714" spans="1:23" ht="15" customHeight="1" x14ac:dyDescent="0.2">
      <c r="A714" s="277">
        <v>6</v>
      </c>
      <c r="B714" s="279">
        <v>40</v>
      </c>
      <c r="C714" s="1" t="s">
        <v>113</v>
      </c>
      <c r="D714" s="1" t="s">
        <v>212</v>
      </c>
      <c r="E714" s="1" t="s">
        <v>16</v>
      </c>
      <c r="F714" s="1"/>
      <c r="G714" s="61"/>
      <c r="H714" s="61"/>
      <c r="I714" s="62"/>
      <c r="J714" s="218"/>
      <c r="K714" s="219"/>
      <c r="L714" s="219"/>
      <c r="M714" s="220"/>
      <c r="N714" s="55"/>
      <c r="O714" s="216"/>
      <c r="P714" s="50"/>
      <c r="Q714" s="50"/>
      <c r="R714" s="202"/>
      <c r="S714" s="197">
        <f>PRESSÃO!N714</f>
        <v>0</v>
      </c>
      <c r="T714" s="197">
        <f>PRESSÃO!O714</f>
        <v>0</v>
      </c>
      <c r="U714" s="101">
        <v>0</v>
      </c>
      <c r="V714" s="50"/>
      <c r="W714" s="50"/>
    </row>
    <row r="715" spans="1:23" ht="15" customHeight="1" x14ac:dyDescent="0.2">
      <c r="A715" s="277">
        <v>11</v>
      </c>
      <c r="B715" s="279">
        <v>40</v>
      </c>
      <c r="C715" s="1" t="s">
        <v>113</v>
      </c>
      <c r="D715" s="1" t="s">
        <v>406</v>
      </c>
      <c r="E715" s="1" t="s">
        <v>12</v>
      </c>
      <c r="F715" s="1"/>
      <c r="G715" s="61"/>
      <c r="H715" s="61"/>
      <c r="I715" s="62"/>
      <c r="J715" s="218"/>
      <c r="K715" s="219"/>
      <c r="L715" s="219"/>
      <c r="M715" s="220"/>
      <c r="N715" s="55"/>
      <c r="O715" s="216"/>
      <c r="P715" s="50"/>
      <c r="Q715" s="50"/>
      <c r="R715" s="202"/>
      <c r="S715" s="197">
        <f>PRESSÃO!N715</f>
        <v>0.22411110000000001</v>
      </c>
      <c r="T715" s="197">
        <f>PRESSÃO!O715</f>
        <v>0</v>
      </c>
      <c r="U715" s="101">
        <v>1</v>
      </c>
      <c r="V715" s="50"/>
      <c r="W715" s="50"/>
    </row>
    <row r="716" spans="1:23" ht="15" customHeight="1" x14ac:dyDescent="0.2">
      <c r="A716" s="277">
        <v>6</v>
      </c>
      <c r="B716" s="279">
        <v>40</v>
      </c>
      <c r="C716" s="1" t="s">
        <v>113</v>
      </c>
      <c r="D716" s="1" t="s">
        <v>483</v>
      </c>
      <c r="E716" s="1" t="s">
        <v>16</v>
      </c>
      <c r="F716" s="1"/>
      <c r="G716" s="61"/>
      <c r="H716" s="61"/>
      <c r="I716" s="62"/>
      <c r="J716" s="218"/>
      <c r="K716" s="219"/>
      <c r="L716" s="219"/>
      <c r="M716" s="220"/>
      <c r="N716" s="55"/>
      <c r="O716" s="216"/>
      <c r="P716" s="50"/>
      <c r="Q716" s="50"/>
      <c r="R716" s="202"/>
      <c r="S716" s="197">
        <f>PRESSÃO!N716</f>
        <v>0</v>
      </c>
      <c r="T716" s="197">
        <f>PRESSÃO!O716</f>
        <v>0</v>
      </c>
      <c r="U716" s="101">
        <v>0</v>
      </c>
      <c r="V716" s="50"/>
      <c r="W716" s="50"/>
    </row>
    <row r="717" spans="1:23" ht="15" customHeight="1" x14ac:dyDescent="0.2">
      <c r="A717" s="277">
        <v>6</v>
      </c>
      <c r="B717" s="279">
        <v>40</v>
      </c>
      <c r="C717" s="1" t="s">
        <v>113</v>
      </c>
      <c r="D717" s="1" t="s">
        <v>643</v>
      </c>
      <c r="E717" s="1" t="s">
        <v>16</v>
      </c>
      <c r="F717" s="1"/>
      <c r="G717" s="61"/>
      <c r="H717" s="61"/>
      <c r="I717" s="62"/>
      <c r="J717" s="218"/>
      <c r="K717" s="219"/>
      <c r="L717" s="219"/>
      <c r="M717" s="220"/>
      <c r="N717" s="55"/>
      <c r="O717" s="216"/>
      <c r="P717" s="50"/>
      <c r="Q717" s="50"/>
      <c r="R717" s="202"/>
      <c r="S717" s="197">
        <f>PRESSÃO!N717</f>
        <v>0</v>
      </c>
      <c r="T717" s="197">
        <f>PRESSÃO!O717</f>
        <v>0</v>
      </c>
      <c r="U717" s="101">
        <v>0</v>
      </c>
      <c r="V717" s="50"/>
      <c r="W717" s="50"/>
    </row>
    <row r="718" spans="1:23" ht="15" customHeight="1" x14ac:dyDescent="0.2">
      <c r="A718" s="277">
        <v>6</v>
      </c>
      <c r="B718" s="279">
        <v>40</v>
      </c>
      <c r="C718" s="1" t="s">
        <v>113</v>
      </c>
      <c r="D718" s="1" t="s">
        <v>673</v>
      </c>
      <c r="E718" s="1" t="s">
        <v>16</v>
      </c>
      <c r="F718" s="1"/>
      <c r="G718" s="61"/>
      <c r="H718" s="61"/>
      <c r="I718" s="62"/>
      <c r="J718" s="218"/>
      <c r="K718" s="219"/>
      <c r="L718" s="219"/>
      <c r="M718" s="220"/>
      <c r="N718" s="55"/>
      <c r="O718" s="216"/>
      <c r="P718" s="50"/>
      <c r="Q718" s="50"/>
      <c r="R718" s="202"/>
      <c r="S718" s="197">
        <f>PRESSÃO!N718</f>
        <v>0</v>
      </c>
      <c r="T718" s="197">
        <f>PRESSÃO!O718</f>
        <v>0</v>
      </c>
      <c r="U718" s="101">
        <v>0</v>
      </c>
      <c r="V718" s="50"/>
      <c r="W718" s="50"/>
    </row>
    <row r="719" spans="1:23" ht="15" customHeight="1" x14ac:dyDescent="0.2">
      <c r="A719" s="277">
        <v>6</v>
      </c>
      <c r="B719" s="279">
        <v>40</v>
      </c>
      <c r="C719" s="1" t="s">
        <v>113</v>
      </c>
      <c r="D719" s="1" t="s">
        <v>683</v>
      </c>
      <c r="E719" s="1" t="s">
        <v>16</v>
      </c>
      <c r="F719" s="1"/>
      <c r="G719" s="61"/>
      <c r="H719" s="61"/>
      <c r="I719" s="62"/>
      <c r="J719" s="218"/>
      <c r="K719" s="219"/>
      <c r="L719" s="219"/>
      <c r="M719" s="220"/>
      <c r="N719" s="55"/>
      <c r="O719" s="216"/>
      <c r="P719" s="50"/>
      <c r="Q719" s="50"/>
      <c r="R719" s="202"/>
      <c r="S719" s="197">
        <f>PRESSÃO!N719</f>
        <v>0.33552779999999999</v>
      </c>
      <c r="T719" s="197">
        <f>PRESSÃO!O719</f>
        <v>0</v>
      </c>
      <c r="U719" s="101">
        <v>6</v>
      </c>
      <c r="V719" s="50"/>
      <c r="W719" s="50"/>
    </row>
    <row r="720" spans="1:23" ht="15" customHeight="1" x14ac:dyDescent="0.2">
      <c r="A720" s="277">
        <v>6</v>
      </c>
      <c r="B720" s="279">
        <v>40</v>
      </c>
      <c r="C720" s="1" t="s">
        <v>113</v>
      </c>
      <c r="D720" s="1" t="s">
        <v>701</v>
      </c>
      <c r="E720" s="1" t="s">
        <v>16</v>
      </c>
      <c r="F720" s="1"/>
      <c r="G720" s="61"/>
      <c r="H720" s="61"/>
      <c r="I720" s="62"/>
      <c r="J720" s="218"/>
      <c r="K720" s="219"/>
      <c r="L720" s="219"/>
      <c r="M720" s="220"/>
      <c r="N720" s="55"/>
      <c r="O720" s="216"/>
      <c r="P720" s="50"/>
      <c r="Q720" s="50"/>
      <c r="R720" s="202"/>
      <c r="S720" s="197">
        <f>PRESSÃO!N720</f>
        <v>0</v>
      </c>
      <c r="T720" s="197">
        <f>PRESSÃO!O720</f>
        <v>0</v>
      </c>
      <c r="U720" s="101">
        <v>0</v>
      </c>
      <c r="V720" s="50"/>
      <c r="W720" s="50"/>
    </row>
    <row r="721" spans="1:23" ht="15" customHeight="1" x14ac:dyDescent="0.2">
      <c r="A721" s="277">
        <v>4</v>
      </c>
      <c r="B721" s="279">
        <v>40</v>
      </c>
      <c r="C721" s="1" t="s">
        <v>114</v>
      </c>
      <c r="D721" s="1" t="s">
        <v>149</v>
      </c>
      <c r="E721" s="1" t="s">
        <v>15</v>
      </c>
      <c r="F721" s="1"/>
      <c r="G721" s="61"/>
      <c r="H721" s="61"/>
      <c r="I721" s="62"/>
      <c r="J721" s="218"/>
      <c r="K721" s="219"/>
      <c r="L721" s="219"/>
      <c r="M721" s="220"/>
      <c r="N721" s="55"/>
      <c r="O721" s="216"/>
      <c r="P721" s="50"/>
      <c r="Q721" s="50"/>
      <c r="R721" s="202"/>
      <c r="S721" s="197">
        <f>PRESSÃO!N721</f>
        <v>0.15293549999999995</v>
      </c>
      <c r="T721" s="197">
        <f>PRESSÃO!O721</f>
        <v>4.5716999999999997E-3</v>
      </c>
      <c r="U721" s="101">
        <v>0</v>
      </c>
      <c r="V721" s="50"/>
      <c r="W721" s="50"/>
    </row>
    <row r="722" spans="1:23" ht="15" customHeight="1" x14ac:dyDescent="0.2">
      <c r="A722" s="277">
        <v>4</v>
      </c>
      <c r="B722" s="279">
        <v>40</v>
      </c>
      <c r="C722" s="1" t="s">
        <v>114</v>
      </c>
      <c r="D722" s="1" t="s">
        <v>262</v>
      </c>
      <c r="E722" s="1" t="s">
        <v>15</v>
      </c>
      <c r="F722" s="1"/>
      <c r="G722" s="61"/>
      <c r="H722" s="61"/>
      <c r="I722" s="62"/>
      <c r="J722" s="218"/>
      <c r="K722" s="219"/>
      <c r="L722" s="219"/>
      <c r="M722" s="220"/>
      <c r="N722" s="55"/>
      <c r="O722" s="216"/>
      <c r="P722" s="50"/>
      <c r="Q722" s="50"/>
      <c r="R722" s="202"/>
      <c r="S722" s="197">
        <f>PRESSÃO!N722</f>
        <v>4.0230999999999999E-3</v>
      </c>
      <c r="T722" s="197">
        <f>PRESSÃO!O722</f>
        <v>0</v>
      </c>
      <c r="U722" s="101">
        <v>0</v>
      </c>
      <c r="V722" s="50"/>
      <c r="W722" s="50"/>
    </row>
    <row r="723" spans="1:23" ht="15" customHeight="1" x14ac:dyDescent="0.2">
      <c r="A723" s="277">
        <v>12</v>
      </c>
      <c r="B723" s="279">
        <v>40</v>
      </c>
      <c r="C723" s="1" t="s">
        <v>114</v>
      </c>
      <c r="D723" s="1" t="s">
        <v>525</v>
      </c>
      <c r="E723" s="1" t="s">
        <v>11</v>
      </c>
      <c r="F723" s="1"/>
      <c r="G723" s="61"/>
      <c r="H723" s="61"/>
      <c r="I723" s="62"/>
      <c r="J723" s="218"/>
      <c r="K723" s="219"/>
      <c r="L723" s="219"/>
      <c r="M723" s="220"/>
      <c r="N723" s="55"/>
      <c r="O723" s="216"/>
      <c r="P723" s="50"/>
      <c r="Q723" s="50"/>
      <c r="R723" s="202"/>
      <c r="S723" s="197">
        <f>PRESSÃO!N723</f>
        <v>0</v>
      </c>
      <c r="T723" s="197">
        <f>PRESSÃO!O723</f>
        <v>0</v>
      </c>
      <c r="U723" s="101">
        <v>0</v>
      </c>
      <c r="V723" s="50"/>
      <c r="W723" s="50"/>
    </row>
    <row r="724" spans="1:23" ht="15" customHeight="1" x14ac:dyDescent="0.2">
      <c r="A724" s="277">
        <v>5</v>
      </c>
      <c r="B724" s="279">
        <v>40</v>
      </c>
      <c r="C724" s="1" t="s">
        <v>115</v>
      </c>
      <c r="D724" s="1" t="s">
        <v>159</v>
      </c>
      <c r="E724" s="1" t="s">
        <v>9</v>
      </c>
      <c r="F724" s="1"/>
      <c r="G724" s="61"/>
      <c r="H724" s="61"/>
      <c r="I724" s="62"/>
      <c r="J724" s="218"/>
      <c r="K724" s="219"/>
      <c r="L724" s="219"/>
      <c r="M724" s="220"/>
      <c r="N724" s="55"/>
      <c r="O724" s="216"/>
      <c r="P724" s="50"/>
      <c r="Q724" s="50"/>
      <c r="R724" s="202"/>
      <c r="S724" s="197">
        <f>PRESSÃO!N724</f>
        <v>1.37E-4</v>
      </c>
      <c r="T724" s="197">
        <f>PRESSÃO!O724</f>
        <v>2.3099999999999999E-5</v>
      </c>
      <c r="U724" s="101">
        <v>4</v>
      </c>
      <c r="V724" s="50"/>
      <c r="W724" s="50"/>
    </row>
    <row r="725" spans="1:23" ht="15" customHeight="1" x14ac:dyDescent="0.2">
      <c r="A725" s="277">
        <v>5</v>
      </c>
      <c r="B725" s="279">
        <v>40</v>
      </c>
      <c r="C725" s="1" t="s">
        <v>115</v>
      </c>
      <c r="D725" s="1" t="s">
        <v>160</v>
      </c>
      <c r="E725" s="1" t="s">
        <v>9</v>
      </c>
      <c r="F725" s="1"/>
      <c r="G725" s="61"/>
      <c r="H725" s="61"/>
      <c r="I725" s="62"/>
      <c r="J725" s="218"/>
      <c r="K725" s="219"/>
      <c r="L725" s="219"/>
      <c r="M725" s="220"/>
      <c r="N725" s="55"/>
      <c r="O725" s="216"/>
      <c r="P725" s="50"/>
      <c r="Q725" s="50"/>
      <c r="R725" s="202"/>
      <c r="S725" s="197">
        <f>PRESSÃO!N725</f>
        <v>0.1317477</v>
      </c>
      <c r="T725" s="197">
        <f>PRESSÃO!O725</f>
        <v>8.5649000000000003E-3</v>
      </c>
      <c r="U725" s="101">
        <v>1</v>
      </c>
      <c r="V725" s="50"/>
      <c r="W725" s="50"/>
    </row>
    <row r="726" spans="1:23" ht="15" customHeight="1" x14ac:dyDescent="0.2">
      <c r="A726" s="277">
        <v>13</v>
      </c>
      <c r="B726" s="279">
        <v>40</v>
      </c>
      <c r="C726" s="1" t="s">
        <v>115</v>
      </c>
      <c r="D726" s="1" t="s">
        <v>174</v>
      </c>
      <c r="E726" s="1" t="s">
        <v>10</v>
      </c>
      <c r="F726" s="1"/>
      <c r="G726" s="61"/>
      <c r="H726" s="61"/>
      <c r="I726" s="62"/>
      <c r="J726" s="218"/>
      <c r="K726" s="219"/>
      <c r="L726" s="219"/>
      <c r="M726" s="220"/>
      <c r="N726" s="55"/>
      <c r="O726" s="216"/>
      <c r="P726" s="50"/>
      <c r="Q726" s="50"/>
      <c r="R726" s="202"/>
      <c r="S726" s="197">
        <f>PRESSÃO!N726</f>
        <v>0.45620560000000004</v>
      </c>
      <c r="T726" s="197">
        <f>PRESSÃO!O726</f>
        <v>4.9416900000000007E-2</v>
      </c>
      <c r="U726" s="101">
        <v>2</v>
      </c>
      <c r="V726" s="50"/>
      <c r="W726" s="50"/>
    </row>
    <row r="727" spans="1:23" ht="15" customHeight="1" x14ac:dyDescent="0.2">
      <c r="A727" s="277">
        <v>4</v>
      </c>
      <c r="B727" s="279">
        <v>40</v>
      </c>
      <c r="C727" s="1" t="s">
        <v>115</v>
      </c>
      <c r="D727" s="1" t="s">
        <v>261</v>
      </c>
      <c r="E727" s="1" t="s">
        <v>15</v>
      </c>
      <c r="F727" s="1"/>
      <c r="G727" s="61"/>
      <c r="H727" s="61"/>
      <c r="I727" s="62"/>
      <c r="J727" s="218"/>
      <c r="K727" s="219"/>
      <c r="L727" s="219"/>
      <c r="M727" s="220"/>
      <c r="N727" s="55"/>
      <c r="O727" s="216"/>
      <c r="P727" s="50"/>
      <c r="Q727" s="50"/>
      <c r="R727" s="202"/>
      <c r="S727" s="197">
        <f>PRESSÃO!N727</f>
        <v>0.96059279999999991</v>
      </c>
      <c r="T727" s="197">
        <f>PRESSÃO!O727</f>
        <v>1.3802999999999999E-3</v>
      </c>
      <c r="U727" s="101">
        <v>2</v>
      </c>
      <c r="V727" s="50"/>
      <c r="W727" s="50"/>
    </row>
    <row r="728" spans="1:23" ht="15" customHeight="1" x14ac:dyDescent="0.2">
      <c r="A728" s="277">
        <v>5</v>
      </c>
      <c r="B728" s="279">
        <v>40</v>
      </c>
      <c r="C728" s="1" t="s">
        <v>115</v>
      </c>
      <c r="D728" s="1" t="s">
        <v>280</v>
      </c>
      <c r="E728" s="1" t="s">
        <v>9</v>
      </c>
      <c r="F728" s="1"/>
      <c r="G728" s="61"/>
      <c r="H728" s="61"/>
      <c r="I728" s="62"/>
      <c r="J728" s="218"/>
      <c r="K728" s="219"/>
      <c r="L728" s="219"/>
      <c r="M728" s="220"/>
      <c r="N728" s="55"/>
      <c r="O728" s="216"/>
      <c r="P728" s="50"/>
      <c r="Q728" s="50"/>
      <c r="R728" s="202"/>
      <c r="S728" s="197">
        <f>PRESSÃO!N728</f>
        <v>0</v>
      </c>
      <c r="T728" s="197">
        <f>PRESSÃO!O728</f>
        <v>0</v>
      </c>
      <c r="U728" s="101">
        <v>0</v>
      </c>
      <c r="V728" s="50"/>
      <c r="W728" s="50"/>
    </row>
    <row r="729" spans="1:23" ht="15" customHeight="1" x14ac:dyDescent="0.2">
      <c r="A729" s="277">
        <v>4</v>
      </c>
      <c r="B729" s="279">
        <v>40</v>
      </c>
      <c r="C729" s="1" t="s">
        <v>115</v>
      </c>
      <c r="D729" s="1" t="s">
        <v>284</v>
      </c>
      <c r="E729" s="1" t="s">
        <v>15</v>
      </c>
      <c r="F729" s="1"/>
      <c r="G729" s="61"/>
      <c r="H729" s="61"/>
      <c r="I729" s="62"/>
      <c r="J729" s="218"/>
      <c r="K729" s="219"/>
      <c r="L729" s="219"/>
      <c r="M729" s="220"/>
      <c r="N729" s="55"/>
      <c r="O729" s="216"/>
      <c r="P729" s="50"/>
      <c r="Q729" s="50"/>
      <c r="R729" s="202"/>
      <c r="S729" s="197">
        <f>PRESSÃO!N729</f>
        <v>3.0725699999999998E-2</v>
      </c>
      <c r="T729" s="197">
        <f>PRESSÃO!O729</f>
        <v>0</v>
      </c>
      <c r="U729" s="101">
        <v>6</v>
      </c>
      <c r="V729" s="50"/>
      <c r="W729" s="50"/>
    </row>
    <row r="730" spans="1:23" ht="15" customHeight="1" x14ac:dyDescent="0.2">
      <c r="A730" s="277">
        <v>16</v>
      </c>
      <c r="B730" s="279">
        <v>40</v>
      </c>
      <c r="C730" s="1" t="s">
        <v>115</v>
      </c>
      <c r="D730" s="1" t="s">
        <v>294</v>
      </c>
      <c r="E730" s="1" t="s">
        <v>0</v>
      </c>
      <c r="F730" s="1"/>
      <c r="G730" s="61"/>
      <c r="H730" s="61"/>
      <c r="I730" s="62"/>
      <c r="J730" s="218"/>
      <c r="K730" s="219"/>
      <c r="L730" s="219"/>
      <c r="M730" s="220"/>
      <c r="N730" s="55"/>
      <c r="O730" s="216"/>
      <c r="P730" s="50"/>
      <c r="Q730" s="50"/>
      <c r="R730" s="202"/>
      <c r="S730" s="197">
        <f>PRESSÃO!N730</f>
        <v>2.7778E-3</v>
      </c>
      <c r="T730" s="197">
        <f>PRESSÃO!O730</f>
        <v>0</v>
      </c>
      <c r="U730" s="101">
        <v>1</v>
      </c>
      <c r="V730" s="50"/>
      <c r="W730" s="50"/>
    </row>
    <row r="731" spans="1:23" ht="15" customHeight="1" x14ac:dyDescent="0.2">
      <c r="A731" s="277">
        <v>13</v>
      </c>
      <c r="B731" s="279">
        <v>40</v>
      </c>
      <c r="C731" s="1" t="s">
        <v>115</v>
      </c>
      <c r="D731" s="1" t="s">
        <v>361</v>
      </c>
      <c r="E731" s="1" t="s">
        <v>10</v>
      </c>
      <c r="F731" s="1"/>
      <c r="G731" s="61"/>
      <c r="H731" s="61"/>
      <c r="I731" s="62"/>
      <c r="J731" s="218"/>
      <c r="K731" s="219"/>
      <c r="L731" s="219"/>
      <c r="M731" s="220"/>
      <c r="N731" s="55"/>
      <c r="O731" s="216"/>
      <c r="P731" s="50"/>
      <c r="Q731" s="50"/>
      <c r="R731" s="202"/>
      <c r="S731" s="197">
        <f>PRESSÃO!N731</f>
        <v>9.2600000000000001E-5</v>
      </c>
      <c r="T731" s="197">
        <f>PRESSÃO!O731</f>
        <v>9.2600000000000001E-5</v>
      </c>
      <c r="U731" s="101">
        <v>0</v>
      </c>
      <c r="V731" s="50"/>
      <c r="W731" s="50"/>
    </row>
    <row r="732" spans="1:23" ht="15" customHeight="1" x14ac:dyDescent="0.2">
      <c r="A732" s="277">
        <v>16</v>
      </c>
      <c r="B732" s="279">
        <v>40</v>
      </c>
      <c r="C732" s="1" t="s">
        <v>115</v>
      </c>
      <c r="D732" s="1" t="s">
        <v>469</v>
      </c>
      <c r="E732" s="1" t="s">
        <v>0</v>
      </c>
      <c r="F732" s="1"/>
      <c r="G732" s="61"/>
      <c r="H732" s="61"/>
      <c r="I732" s="62"/>
      <c r="J732" s="218"/>
      <c r="K732" s="219"/>
      <c r="L732" s="219"/>
      <c r="M732" s="220"/>
      <c r="N732" s="55"/>
      <c r="O732" s="216"/>
      <c r="P732" s="50"/>
      <c r="Q732" s="50"/>
      <c r="R732" s="202"/>
      <c r="S732" s="197">
        <f>PRESSÃO!N732</f>
        <v>0</v>
      </c>
      <c r="T732" s="197">
        <f>PRESSÃO!O732</f>
        <v>0</v>
      </c>
      <c r="U732" s="101">
        <v>0</v>
      </c>
      <c r="V732" s="50"/>
      <c r="W732" s="50"/>
    </row>
    <row r="733" spans="1:23" ht="15" customHeight="1" x14ac:dyDescent="0.2">
      <c r="A733" s="277">
        <v>15</v>
      </c>
      <c r="B733" s="279">
        <v>40</v>
      </c>
      <c r="C733" s="1" t="s">
        <v>115</v>
      </c>
      <c r="D733" s="1" t="s">
        <v>489</v>
      </c>
      <c r="E733" s="1" t="s">
        <v>17</v>
      </c>
      <c r="F733" s="1"/>
      <c r="G733" s="61"/>
      <c r="H733" s="61"/>
      <c r="I733" s="62"/>
      <c r="J733" s="218"/>
      <c r="K733" s="219"/>
      <c r="L733" s="219"/>
      <c r="M733" s="220"/>
      <c r="N733" s="55"/>
      <c r="O733" s="216"/>
      <c r="P733" s="50"/>
      <c r="Q733" s="50"/>
      <c r="R733" s="202"/>
      <c r="S733" s="197">
        <f>PRESSÃO!N733</f>
        <v>4.8289499999999999E-2</v>
      </c>
      <c r="T733" s="197">
        <f>PRESSÃO!O733</f>
        <v>6.2089499999999999E-2</v>
      </c>
      <c r="U733" s="101">
        <v>6</v>
      </c>
      <c r="V733" s="50"/>
      <c r="W733" s="50"/>
    </row>
    <row r="734" spans="1:23" ht="15" customHeight="1" x14ac:dyDescent="0.2">
      <c r="A734" s="277">
        <v>4</v>
      </c>
      <c r="B734" s="279">
        <v>40</v>
      </c>
      <c r="C734" s="1" t="s">
        <v>115</v>
      </c>
      <c r="D734" s="1" t="s">
        <v>626</v>
      </c>
      <c r="E734" s="1" t="s">
        <v>15</v>
      </c>
      <c r="F734" s="1"/>
      <c r="G734" s="61"/>
      <c r="H734" s="61"/>
      <c r="I734" s="62"/>
      <c r="J734" s="218"/>
      <c r="K734" s="219"/>
      <c r="L734" s="219"/>
      <c r="M734" s="220"/>
      <c r="N734" s="55"/>
      <c r="O734" s="216"/>
      <c r="P734" s="50"/>
      <c r="Q734" s="50"/>
      <c r="R734" s="202"/>
      <c r="S734" s="197">
        <f>PRESSÃO!N734</f>
        <v>0</v>
      </c>
      <c r="T734" s="197">
        <f>PRESSÃO!O734</f>
        <v>2.3149999999999999E-4</v>
      </c>
      <c r="U734" s="101">
        <v>2</v>
      </c>
      <c r="V734" s="50"/>
      <c r="W734" s="50"/>
    </row>
    <row r="735" spans="1:23" ht="15" customHeight="1" x14ac:dyDescent="0.2">
      <c r="A735" s="277">
        <v>5</v>
      </c>
      <c r="B735" s="279">
        <v>40</v>
      </c>
      <c r="C735" s="1" t="s">
        <v>115</v>
      </c>
      <c r="D735" s="1" t="s">
        <v>630</v>
      </c>
      <c r="E735" s="1" t="s">
        <v>9</v>
      </c>
      <c r="F735" s="1"/>
      <c r="G735" s="61"/>
      <c r="H735" s="61"/>
      <c r="I735" s="62"/>
      <c r="J735" s="218"/>
      <c r="K735" s="219"/>
      <c r="L735" s="219"/>
      <c r="M735" s="220"/>
      <c r="N735" s="55"/>
      <c r="O735" s="216"/>
      <c r="P735" s="50"/>
      <c r="Q735" s="50"/>
      <c r="R735" s="202"/>
      <c r="S735" s="197">
        <f>PRESSÃO!N735</f>
        <v>1.5430000000000001E-4</v>
      </c>
      <c r="T735" s="197">
        <f>PRESSÃO!O735</f>
        <v>0</v>
      </c>
      <c r="U735" s="101">
        <v>0</v>
      </c>
      <c r="V735" s="50"/>
      <c r="W735" s="50"/>
    </row>
    <row r="736" spans="1:23" ht="15" customHeight="1" x14ac:dyDescent="0.2">
      <c r="A736" s="277">
        <v>16</v>
      </c>
      <c r="B736" s="279">
        <v>40</v>
      </c>
      <c r="C736" s="1" t="s">
        <v>115</v>
      </c>
      <c r="D736" s="1" t="s">
        <v>659</v>
      </c>
      <c r="E736" s="1" t="s">
        <v>0</v>
      </c>
      <c r="F736" s="1"/>
      <c r="G736" s="61"/>
      <c r="H736" s="61"/>
      <c r="I736" s="62"/>
      <c r="J736" s="218"/>
      <c r="K736" s="219"/>
      <c r="L736" s="219"/>
      <c r="M736" s="220"/>
      <c r="N736" s="55"/>
      <c r="O736" s="216"/>
      <c r="P736" s="50"/>
      <c r="Q736" s="50"/>
      <c r="R736" s="202"/>
      <c r="S736" s="197">
        <f>PRESSÃO!N736</f>
        <v>9.05556E-2</v>
      </c>
      <c r="T736" s="197">
        <f>PRESSÃO!O736</f>
        <v>1.7399999999999999E-5</v>
      </c>
      <c r="U736" s="101">
        <v>4</v>
      </c>
      <c r="V736" s="50"/>
      <c r="W736" s="50"/>
    </row>
    <row r="737" spans="1:23" ht="15" customHeight="1" x14ac:dyDescent="0.2">
      <c r="A737" s="277">
        <v>4</v>
      </c>
      <c r="B737" s="279">
        <v>40</v>
      </c>
      <c r="C737" s="1" t="s">
        <v>115</v>
      </c>
      <c r="D737" s="1" t="s">
        <v>668</v>
      </c>
      <c r="E737" s="1" t="s">
        <v>15</v>
      </c>
      <c r="F737" s="1"/>
      <c r="G737" s="61"/>
      <c r="H737" s="61"/>
      <c r="I737" s="62"/>
      <c r="J737" s="218"/>
      <c r="K737" s="219"/>
      <c r="L737" s="219"/>
      <c r="M737" s="220"/>
      <c r="N737" s="55"/>
      <c r="O737" s="216"/>
      <c r="P737" s="50"/>
      <c r="Q737" s="50"/>
      <c r="R737" s="202"/>
      <c r="S737" s="197">
        <f>PRESSÃO!N737</f>
        <v>0</v>
      </c>
      <c r="T737" s="197">
        <f>PRESSÃO!O737</f>
        <v>0</v>
      </c>
      <c r="U737" s="101">
        <v>0</v>
      </c>
      <c r="V737" s="50"/>
      <c r="W737" s="50"/>
    </row>
    <row r="738" spans="1:23" ht="15" customHeight="1" x14ac:dyDescent="0.2">
      <c r="A738" s="277">
        <v>13</v>
      </c>
      <c r="B738" s="279">
        <v>40</v>
      </c>
      <c r="C738" s="1" t="s">
        <v>115</v>
      </c>
      <c r="D738" s="1" t="s">
        <v>685</v>
      </c>
      <c r="E738" s="1" t="s">
        <v>10</v>
      </c>
      <c r="F738" s="1"/>
      <c r="G738" s="61"/>
      <c r="H738" s="61"/>
      <c r="I738" s="62"/>
      <c r="J738" s="218"/>
      <c r="K738" s="219"/>
      <c r="L738" s="219"/>
      <c r="M738" s="220"/>
      <c r="N738" s="55"/>
      <c r="O738" s="216"/>
      <c r="P738" s="50"/>
      <c r="Q738" s="50"/>
      <c r="R738" s="202"/>
      <c r="S738" s="197">
        <f>PRESSÃO!N738</f>
        <v>0.57375880000000001</v>
      </c>
      <c r="T738" s="197">
        <f>PRESSÃO!O738</f>
        <v>7.1790199999999985E-2</v>
      </c>
      <c r="U738" s="101">
        <v>26</v>
      </c>
      <c r="V738" s="50"/>
      <c r="W738" s="50"/>
    </row>
    <row r="739" spans="1:23" ht="15" customHeight="1" x14ac:dyDescent="0.2">
      <c r="A739" s="277">
        <v>4</v>
      </c>
      <c r="B739" s="279">
        <v>40</v>
      </c>
      <c r="C739" s="1" t="s">
        <v>115</v>
      </c>
      <c r="D739" s="1" t="s">
        <v>707</v>
      </c>
      <c r="E739" s="1" t="s">
        <v>15</v>
      </c>
      <c r="F739" s="1"/>
      <c r="G739" s="61"/>
      <c r="H739" s="61"/>
      <c r="I739" s="62"/>
      <c r="J739" s="218"/>
      <c r="K739" s="219"/>
      <c r="L739" s="219"/>
      <c r="M739" s="220"/>
      <c r="N739" s="55"/>
      <c r="O739" s="216"/>
      <c r="P739" s="50"/>
      <c r="Q739" s="50"/>
      <c r="R739" s="202"/>
      <c r="S739" s="197">
        <f>PRESSÃO!N739</f>
        <v>4.8690000000000001E-3</v>
      </c>
      <c r="T739" s="197">
        <f>PRESSÃO!O739</f>
        <v>0</v>
      </c>
      <c r="U739" s="101">
        <v>5</v>
      </c>
      <c r="V739" s="50"/>
      <c r="W739" s="50"/>
    </row>
    <row r="740" spans="1:23" ht="15" customHeight="1" x14ac:dyDescent="0.2">
      <c r="A740" s="277">
        <v>15</v>
      </c>
      <c r="B740" s="279">
        <v>40</v>
      </c>
      <c r="C740" s="1" t="s">
        <v>115</v>
      </c>
      <c r="D740" s="1" t="s">
        <v>731</v>
      </c>
      <c r="E740" s="1" t="s">
        <v>17</v>
      </c>
      <c r="F740" s="1"/>
      <c r="G740" s="61"/>
      <c r="H740" s="61"/>
      <c r="I740" s="62"/>
      <c r="J740" s="218"/>
      <c r="K740" s="219"/>
      <c r="L740" s="219"/>
      <c r="M740" s="220"/>
      <c r="N740" s="55"/>
      <c r="O740" s="216"/>
      <c r="P740" s="50"/>
      <c r="Q740" s="50"/>
      <c r="R740" s="202"/>
      <c r="S740" s="197">
        <f>PRESSÃO!N740</f>
        <v>7.0891000000000001E-3</v>
      </c>
      <c r="T740" s="197">
        <f>PRESSÃO!O740</f>
        <v>9.6400000000000012E-5</v>
      </c>
      <c r="U740" s="101">
        <v>1</v>
      </c>
      <c r="V740" s="50"/>
      <c r="W740" s="50"/>
    </row>
    <row r="741" spans="1:23" ht="15" customHeight="1" x14ac:dyDescent="0.2">
      <c r="A741" s="277">
        <v>4</v>
      </c>
      <c r="B741" s="279">
        <v>40</v>
      </c>
      <c r="C741" s="1" t="s">
        <v>115</v>
      </c>
      <c r="D741" s="1" t="s">
        <v>732</v>
      </c>
      <c r="E741" s="1" t="s">
        <v>15</v>
      </c>
      <c r="F741" s="1"/>
      <c r="G741" s="61"/>
      <c r="H741" s="61"/>
      <c r="I741" s="62"/>
      <c r="J741" s="218"/>
      <c r="K741" s="219"/>
      <c r="L741" s="219"/>
      <c r="M741" s="220"/>
      <c r="N741" s="55"/>
      <c r="O741" s="216"/>
      <c r="P741" s="50"/>
      <c r="Q741" s="50"/>
      <c r="R741" s="202"/>
      <c r="S741" s="197">
        <f>PRESSÃO!N741</f>
        <v>0</v>
      </c>
      <c r="T741" s="197">
        <f>PRESSÃO!O741</f>
        <v>6.9400000000000006E-5</v>
      </c>
      <c r="U741" s="101">
        <v>0</v>
      </c>
      <c r="V741" s="50"/>
      <c r="W741" s="50"/>
    </row>
    <row r="742" spans="1:23" ht="15" customHeight="1" x14ac:dyDescent="0.2">
      <c r="A742" s="277">
        <v>16</v>
      </c>
      <c r="B742" s="279">
        <v>40</v>
      </c>
      <c r="C742" s="1" t="s">
        <v>115</v>
      </c>
      <c r="D742" s="1" t="s">
        <v>737</v>
      </c>
      <c r="E742" s="1" t="s">
        <v>0</v>
      </c>
      <c r="F742" s="1"/>
      <c r="G742" s="61"/>
      <c r="H742" s="61"/>
      <c r="I742" s="62"/>
      <c r="J742" s="218"/>
      <c r="K742" s="219"/>
      <c r="L742" s="219"/>
      <c r="M742" s="220"/>
      <c r="N742" s="55"/>
      <c r="O742" s="216"/>
      <c r="P742" s="50"/>
      <c r="Q742" s="50"/>
      <c r="R742" s="202"/>
      <c r="S742" s="197">
        <f>PRESSÃO!N742</f>
        <v>2.6805600000000002E-2</v>
      </c>
      <c r="T742" s="197">
        <f>PRESSÃO!O742</f>
        <v>6.5599999999999995E-5</v>
      </c>
      <c r="U742" s="101">
        <v>7</v>
      </c>
      <c r="V742" s="50"/>
      <c r="W742" s="50"/>
    </row>
    <row r="743" spans="1:23" ht="15" customHeight="1" x14ac:dyDescent="0.2">
      <c r="A743" s="277">
        <v>4</v>
      </c>
      <c r="B743" s="279">
        <v>40</v>
      </c>
      <c r="C743" s="1" t="s">
        <v>115</v>
      </c>
      <c r="D743" s="1" t="s">
        <v>771</v>
      </c>
      <c r="E743" s="1" t="s">
        <v>15</v>
      </c>
      <c r="F743" s="1"/>
      <c r="G743" s="61"/>
      <c r="H743" s="61"/>
      <c r="I743" s="62"/>
      <c r="J743" s="218"/>
      <c r="K743" s="219"/>
      <c r="L743" s="219"/>
      <c r="M743" s="220"/>
      <c r="N743" s="55"/>
      <c r="O743" s="216"/>
      <c r="P743" s="50"/>
      <c r="Q743" s="50"/>
      <c r="R743" s="202"/>
      <c r="S743" s="197">
        <f>PRESSÃO!N743</f>
        <v>0.27039259999999998</v>
      </c>
      <c r="T743" s="197">
        <f>PRESSÃO!O743</f>
        <v>1.6088000000000001E-3</v>
      </c>
      <c r="U743" s="101">
        <v>0</v>
      </c>
      <c r="V743" s="50"/>
      <c r="W743" s="50"/>
    </row>
    <row r="744" spans="1:23" ht="15" customHeight="1" x14ac:dyDescent="0.2">
      <c r="A744" s="277">
        <v>13</v>
      </c>
      <c r="B744" s="279">
        <v>40</v>
      </c>
      <c r="C744" s="1" t="s">
        <v>116</v>
      </c>
      <c r="D744" s="1" t="s">
        <v>197</v>
      </c>
      <c r="E744" s="1" t="s">
        <v>10</v>
      </c>
      <c r="F744" s="1"/>
      <c r="G744" s="61"/>
      <c r="H744" s="61"/>
      <c r="I744" s="62"/>
      <c r="J744" s="218"/>
      <c r="K744" s="219"/>
      <c r="L744" s="219"/>
      <c r="M744" s="220"/>
      <c r="N744" s="55"/>
      <c r="O744" s="216"/>
      <c r="P744" s="50"/>
      <c r="Q744" s="50"/>
      <c r="R744" s="202"/>
      <c r="S744" s="197">
        <f>PRESSÃO!N744</f>
        <v>0</v>
      </c>
      <c r="T744" s="197">
        <f>PRESSÃO!O744</f>
        <v>0</v>
      </c>
      <c r="U744" s="101">
        <v>0</v>
      </c>
      <c r="V744" s="50"/>
      <c r="W744" s="50"/>
    </row>
    <row r="745" spans="1:23" ht="15" customHeight="1" x14ac:dyDescent="0.2">
      <c r="A745" s="277">
        <v>6</v>
      </c>
      <c r="B745" s="279">
        <v>40</v>
      </c>
      <c r="C745" s="1" t="s">
        <v>116</v>
      </c>
      <c r="D745" s="1" t="s">
        <v>241</v>
      </c>
      <c r="E745" s="1" t="s">
        <v>16</v>
      </c>
      <c r="F745" s="1"/>
      <c r="G745" s="61"/>
      <c r="H745" s="61"/>
      <c r="I745" s="62"/>
      <c r="J745" s="218"/>
      <c r="K745" s="219"/>
      <c r="L745" s="219"/>
      <c r="M745" s="220"/>
      <c r="N745" s="55"/>
      <c r="O745" s="216"/>
      <c r="P745" s="50"/>
      <c r="Q745" s="50"/>
      <c r="R745" s="202"/>
      <c r="S745" s="197">
        <f>PRESSÃO!N745</f>
        <v>0</v>
      </c>
      <c r="T745" s="197">
        <f>PRESSÃO!O745</f>
        <v>0</v>
      </c>
      <c r="U745" s="101">
        <v>0</v>
      </c>
      <c r="V745" s="50"/>
      <c r="W745" s="50"/>
    </row>
    <row r="746" spans="1:23" ht="15" customHeight="1" x14ac:dyDescent="0.2">
      <c r="A746" s="277">
        <v>6</v>
      </c>
      <c r="B746" s="279">
        <v>40</v>
      </c>
      <c r="C746" s="1" t="s">
        <v>116</v>
      </c>
      <c r="D746" s="1" t="s">
        <v>283</v>
      </c>
      <c r="E746" s="1" t="s">
        <v>16</v>
      </c>
      <c r="F746" s="1"/>
      <c r="G746" s="61"/>
      <c r="H746" s="61"/>
      <c r="I746" s="62"/>
      <c r="J746" s="218"/>
      <c r="K746" s="219"/>
      <c r="L746" s="219"/>
      <c r="M746" s="220"/>
      <c r="N746" s="55"/>
      <c r="O746" s="216"/>
      <c r="P746" s="50"/>
      <c r="Q746" s="50"/>
      <c r="R746" s="202"/>
      <c r="S746" s="197">
        <f>PRESSÃO!N746</f>
        <v>3.1952E-3</v>
      </c>
      <c r="T746" s="197">
        <f>PRESSÃO!O746</f>
        <v>8.2179999999999992E-4</v>
      </c>
      <c r="U746" s="101">
        <v>6</v>
      </c>
      <c r="V746" s="50"/>
      <c r="W746" s="50"/>
    </row>
    <row r="747" spans="1:23" ht="15" customHeight="1" x14ac:dyDescent="0.2">
      <c r="A747" s="277">
        <v>13</v>
      </c>
      <c r="B747" s="279">
        <v>40</v>
      </c>
      <c r="C747" s="1" t="s">
        <v>116</v>
      </c>
      <c r="D747" s="1" t="s">
        <v>295</v>
      </c>
      <c r="E747" s="1" t="s">
        <v>10</v>
      </c>
      <c r="F747" s="1"/>
      <c r="G747" s="61"/>
      <c r="H747" s="61"/>
      <c r="I747" s="62"/>
      <c r="J747" s="218"/>
      <c r="K747" s="219"/>
      <c r="L747" s="219"/>
      <c r="M747" s="220"/>
      <c r="N747" s="55"/>
      <c r="O747" s="216"/>
      <c r="P747" s="50"/>
      <c r="Q747" s="50"/>
      <c r="R747" s="202"/>
      <c r="S747" s="197">
        <f>PRESSÃO!N747</f>
        <v>0</v>
      </c>
      <c r="T747" s="197">
        <f>PRESSÃO!O747</f>
        <v>0</v>
      </c>
      <c r="U747" s="101">
        <v>0</v>
      </c>
      <c r="V747" s="50"/>
      <c r="W747" s="50"/>
    </row>
    <row r="748" spans="1:23" ht="15" customHeight="1" x14ac:dyDescent="0.2">
      <c r="A748" s="277">
        <v>5</v>
      </c>
      <c r="B748" s="279">
        <v>40</v>
      </c>
      <c r="C748" s="1" t="s">
        <v>116</v>
      </c>
      <c r="D748" s="1" t="s">
        <v>303</v>
      </c>
      <c r="E748" s="1" t="s">
        <v>9</v>
      </c>
      <c r="F748" s="1"/>
      <c r="G748" s="61"/>
      <c r="H748" s="61"/>
      <c r="I748" s="62"/>
      <c r="J748" s="218"/>
      <c r="K748" s="219"/>
      <c r="L748" s="219"/>
      <c r="M748" s="220"/>
      <c r="N748" s="55"/>
      <c r="O748" s="216"/>
      <c r="P748" s="50"/>
      <c r="Q748" s="50"/>
      <c r="R748" s="202"/>
      <c r="S748" s="197">
        <f>PRESSÃO!N748</f>
        <v>1.2130000000000001E-3</v>
      </c>
      <c r="T748" s="197">
        <f>PRESSÃO!O748</f>
        <v>1.17477E-2</v>
      </c>
      <c r="U748" s="101">
        <v>0</v>
      </c>
      <c r="V748" s="50"/>
      <c r="W748" s="50"/>
    </row>
    <row r="749" spans="1:23" ht="15" customHeight="1" x14ac:dyDescent="0.2">
      <c r="A749" s="277">
        <v>14</v>
      </c>
      <c r="B749" s="279">
        <v>40</v>
      </c>
      <c r="C749" s="1" t="s">
        <v>116</v>
      </c>
      <c r="D749" s="1" t="s">
        <v>349</v>
      </c>
      <c r="E749" s="1" t="s">
        <v>8</v>
      </c>
      <c r="F749" s="1"/>
      <c r="G749" s="61"/>
      <c r="H749" s="61"/>
      <c r="I749" s="62"/>
      <c r="J749" s="218"/>
      <c r="K749" s="219"/>
      <c r="L749" s="219"/>
      <c r="M749" s="220"/>
      <c r="N749" s="55"/>
      <c r="O749" s="216"/>
      <c r="P749" s="50"/>
      <c r="Q749" s="50"/>
      <c r="R749" s="202"/>
      <c r="S749" s="197">
        <f>PRESSÃO!N749</f>
        <v>0</v>
      </c>
      <c r="T749" s="197">
        <f>PRESSÃO!O749</f>
        <v>0</v>
      </c>
      <c r="U749" s="101">
        <v>0</v>
      </c>
      <c r="V749" s="50"/>
      <c r="W749" s="50"/>
    </row>
    <row r="750" spans="1:23" ht="15" customHeight="1" x14ac:dyDescent="0.2">
      <c r="A750" s="277">
        <v>13</v>
      </c>
      <c r="B750" s="279">
        <v>40</v>
      </c>
      <c r="C750" s="1" t="s">
        <v>116</v>
      </c>
      <c r="D750" s="1" t="s">
        <v>368</v>
      </c>
      <c r="E750" s="1" t="s">
        <v>10</v>
      </c>
      <c r="F750" s="1"/>
      <c r="G750" s="61"/>
      <c r="H750" s="61"/>
      <c r="I750" s="62"/>
      <c r="J750" s="218"/>
      <c r="K750" s="219"/>
      <c r="L750" s="219"/>
      <c r="M750" s="220"/>
      <c r="N750" s="55"/>
      <c r="O750" s="216"/>
      <c r="P750" s="50"/>
      <c r="Q750" s="50"/>
      <c r="R750" s="202"/>
      <c r="S750" s="197">
        <f>PRESSÃO!N750</f>
        <v>0</v>
      </c>
      <c r="T750" s="197">
        <f>PRESSÃO!O750</f>
        <v>0</v>
      </c>
      <c r="U750" s="101">
        <v>0</v>
      </c>
      <c r="V750" s="50"/>
      <c r="W750" s="50"/>
    </row>
    <row r="751" spans="1:23" ht="15" customHeight="1" x14ac:dyDescent="0.2">
      <c r="A751" s="277">
        <v>5</v>
      </c>
      <c r="B751" s="279">
        <v>40</v>
      </c>
      <c r="C751" s="1" t="s">
        <v>116</v>
      </c>
      <c r="D751" s="1" t="s">
        <v>375</v>
      </c>
      <c r="E751" s="1" t="s">
        <v>9</v>
      </c>
      <c r="F751" s="1"/>
      <c r="G751" s="61"/>
      <c r="H751" s="61"/>
      <c r="I751" s="62"/>
      <c r="J751" s="218"/>
      <c r="K751" s="219"/>
      <c r="L751" s="219"/>
      <c r="M751" s="220"/>
      <c r="N751" s="55"/>
      <c r="O751" s="216"/>
      <c r="P751" s="50"/>
      <c r="Q751" s="50"/>
      <c r="R751" s="202"/>
      <c r="S751" s="197">
        <f>PRESSÃO!N751</f>
        <v>0</v>
      </c>
      <c r="T751" s="197">
        <f>PRESSÃO!O751</f>
        <v>0</v>
      </c>
      <c r="U751" s="101">
        <v>0</v>
      </c>
      <c r="V751" s="50"/>
      <c r="W751" s="50"/>
    </row>
    <row r="752" spans="1:23" ht="15" customHeight="1" x14ac:dyDescent="0.2">
      <c r="A752" s="277">
        <v>14</v>
      </c>
      <c r="B752" s="279">
        <v>40</v>
      </c>
      <c r="C752" s="1" t="s">
        <v>116</v>
      </c>
      <c r="D752" s="1" t="s">
        <v>395</v>
      </c>
      <c r="E752" s="1" t="s">
        <v>8</v>
      </c>
      <c r="F752" s="1"/>
      <c r="G752" s="61"/>
      <c r="H752" s="61"/>
      <c r="I752" s="62"/>
      <c r="J752" s="218"/>
      <c r="K752" s="219"/>
      <c r="L752" s="219"/>
      <c r="M752" s="220"/>
      <c r="N752" s="55"/>
      <c r="O752" s="216"/>
      <c r="P752" s="50"/>
      <c r="Q752" s="50"/>
      <c r="R752" s="202"/>
      <c r="S752" s="197">
        <f>PRESSÃO!N752</f>
        <v>4.1666999999999997E-3</v>
      </c>
      <c r="T752" s="197">
        <f>PRESSÃO!O752</f>
        <v>3.5289999999999996E-4</v>
      </c>
      <c r="U752" s="101">
        <v>0</v>
      </c>
      <c r="V752" s="50"/>
      <c r="W752" s="50"/>
    </row>
    <row r="753" spans="1:23" ht="15" customHeight="1" x14ac:dyDescent="0.2">
      <c r="A753" s="277">
        <v>6</v>
      </c>
      <c r="B753" s="279">
        <v>40</v>
      </c>
      <c r="C753" s="1" t="s">
        <v>116</v>
      </c>
      <c r="D753" s="1" t="s">
        <v>397</v>
      </c>
      <c r="E753" s="1" t="s">
        <v>16</v>
      </c>
      <c r="F753" s="1"/>
      <c r="G753" s="61"/>
      <c r="H753" s="61"/>
      <c r="I753" s="62"/>
      <c r="J753" s="218"/>
      <c r="K753" s="219"/>
      <c r="L753" s="219"/>
      <c r="M753" s="220"/>
      <c r="N753" s="55"/>
      <c r="O753" s="216"/>
      <c r="P753" s="50"/>
      <c r="Q753" s="50"/>
      <c r="R753" s="202"/>
      <c r="S753" s="197">
        <f>PRESSÃO!N753</f>
        <v>0</v>
      </c>
      <c r="T753" s="197">
        <f>PRESSÃO!O753</f>
        <v>0</v>
      </c>
      <c r="U753" s="101">
        <v>0</v>
      </c>
      <c r="V753" s="50"/>
      <c r="W753" s="50"/>
    </row>
    <row r="754" spans="1:23" ht="15" customHeight="1" x14ac:dyDescent="0.2">
      <c r="A754" s="277">
        <v>5</v>
      </c>
      <c r="B754" s="279">
        <v>40</v>
      </c>
      <c r="C754" s="1" t="s">
        <v>116</v>
      </c>
      <c r="D754" s="1" t="s">
        <v>433</v>
      </c>
      <c r="E754" s="1" t="s">
        <v>9</v>
      </c>
      <c r="F754" s="1"/>
      <c r="G754" s="61"/>
      <c r="H754" s="61"/>
      <c r="I754" s="62"/>
      <c r="J754" s="218"/>
      <c r="K754" s="219"/>
      <c r="L754" s="219"/>
      <c r="M754" s="220"/>
      <c r="N754" s="55"/>
      <c r="O754" s="216"/>
      <c r="P754" s="50"/>
      <c r="Q754" s="50"/>
      <c r="R754" s="202"/>
      <c r="S754" s="197">
        <f>PRESSÃO!N754</f>
        <v>0</v>
      </c>
      <c r="T754" s="197">
        <f>PRESSÃO!O754</f>
        <v>0</v>
      </c>
      <c r="U754" s="101">
        <v>0</v>
      </c>
      <c r="V754" s="50"/>
      <c r="W754" s="50"/>
    </row>
    <row r="755" spans="1:23" ht="15" customHeight="1" x14ac:dyDescent="0.2">
      <c r="A755" s="277">
        <v>13</v>
      </c>
      <c r="B755" s="279">
        <v>40</v>
      </c>
      <c r="C755" s="1" t="s">
        <v>116</v>
      </c>
      <c r="D755" s="1" t="s">
        <v>475</v>
      </c>
      <c r="E755" s="1" t="s">
        <v>10</v>
      </c>
      <c r="F755" s="1"/>
      <c r="G755" s="61"/>
      <c r="H755" s="61"/>
      <c r="I755" s="62"/>
      <c r="J755" s="218"/>
      <c r="K755" s="219"/>
      <c r="L755" s="219"/>
      <c r="M755" s="220"/>
      <c r="N755" s="55"/>
      <c r="O755" s="216"/>
      <c r="P755" s="50"/>
      <c r="Q755" s="50"/>
      <c r="R755" s="202"/>
      <c r="S755" s="197">
        <f>PRESSÃO!N755</f>
        <v>0</v>
      </c>
      <c r="T755" s="197">
        <f>PRESSÃO!O755</f>
        <v>0</v>
      </c>
      <c r="U755" s="101">
        <v>0</v>
      </c>
      <c r="V755" s="50"/>
      <c r="W755" s="50"/>
    </row>
    <row r="756" spans="1:23" ht="15" customHeight="1" x14ac:dyDescent="0.2">
      <c r="A756" s="277">
        <v>5</v>
      </c>
      <c r="B756" s="279">
        <v>40</v>
      </c>
      <c r="C756" s="1" t="s">
        <v>116</v>
      </c>
      <c r="D756" s="1" t="s">
        <v>485</v>
      </c>
      <c r="E756" s="1" t="s">
        <v>9</v>
      </c>
      <c r="F756" s="1"/>
      <c r="G756" s="61"/>
      <c r="H756" s="61"/>
      <c r="I756" s="62"/>
      <c r="J756" s="218"/>
      <c r="K756" s="219"/>
      <c r="L756" s="219"/>
      <c r="M756" s="220"/>
      <c r="N756" s="55"/>
      <c r="O756" s="216"/>
      <c r="P756" s="50"/>
      <c r="Q756" s="50"/>
      <c r="R756" s="202"/>
      <c r="S756" s="197">
        <f>PRESSÃO!N756</f>
        <v>0</v>
      </c>
      <c r="T756" s="197">
        <f>PRESSÃO!O756</f>
        <v>0</v>
      </c>
      <c r="U756" s="101">
        <v>0</v>
      </c>
      <c r="V756" s="50"/>
      <c r="W756" s="50"/>
    </row>
    <row r="757" spans="1:23" ht="15" customHeight="1" x14ac:dyDescent="0.2">
      <c r="A757" s="277">
        <v>14</v>
      </c>
      <c r="B757" s="279">
        <v>40</v>
      </c>
      <c r="C757" s="1" t="s">
        <v>116</v>
      </c>
      <c r="D757" s="1" t="s">
        <v>565</v>
      </c>
      <c r="E757" s="1" t="s">
        <v>8</v>
      </c>
      <c r="F757" s="1"/>
      <c r="G757" s="61"/>
      <c r="H757" s="61"/>
      <c r="I757" s="62"/>
      <c r="J757" s="218"/>
      <c r="K757" s="219"/>
      <c r="L757" s="219"/>
      <c r="M757" s="220"/>
      <c r="N757" s="55"/>
      <c r="O757" s="216"/>
      <c r="P757" s="50"/>
      <c r="Q757" s="50"/>
      <c r="R757" s="202"/>
      <c r="S757" s="197">
        <f>PRESSÃO!N757</f>
        <v>0</v>
      </c>
      <c r="T757" s="197">
        <f>PRESSÃO!O757</f>
        <v>0</v>
      </c>
      <c r="U757" s="101">
        <v>4</v>
      </c>
      <c r="V757" s="50"/>
      <c r="W757" s="50"/>
    </row>
    <row r="758" spans="1:23" ht="15" customHeight="1" x14ac:dyDescent="0.2">
      <c r="A758" s="277">
        <v>5</v>
      </c>
      <c r="B758" s="279">
        <v>40</v>
      </c>
      <c r="C758" s="1" t="s">
        <v>116</v>
      </c>
      <c r="D758" s="1" t="s">
        <v>572</v>
      </c>
      <c r="E758" s="1" t="s">
        <v>9</v>
      </c>
      <c r="F758" s="1"/>
      <c r="G758" s="61"/>
      <c r="H758" s="61"/>
      <c r="I758" s="62"/>
      <c r="J758" s="218"/>
      <c r="K758" s="219"/>
      <c r="L758" s="219"/>
      <c r="M758" s="220"/>
      <c r="N758" s="55"/>
      <c r="O758" s="216"/>
      <c r="P758" s="50"/>
      <c r="Q758" s="50"/>
      <c r="R758" s="202"/>
      <c r="S758" s="197">
        <f>PRESSÃO!N758</f>
        <v>3.2388E-3</v>
      </c>
      <c r="T758" s="197">
        <f>PRESSÃO!O758</f>
        <v>0</v>
      </c>
      <c r="U758" s="101">
        <v>27</v>
      </c>
      <c r="V758" s="50"/>
      <c r="W758" s="50"/>
    </row>
    <row r="759" spans="1:23" ht="15" customHeight="1" x14ac:dyDescent="0.2">
      <c r="A759" s="277">
        <v>6</v>
      </c>
      <c r="B759" s="279">
        <v>40</v>
      </c>
      <c r="C759" s="1" t="s">
        <v>116</v>
      </c>
      <c r="D759" s="1" t="s">
        <v>576</v>
      </c>
      <c r="E759" s="1" t="s">
        <v>16</v>
      </c>
      <c r="F759" s="1"/>
      <c r="G759" s="61"/>
      <c r="H759" s="61"/>
      <c r="I759" s="62"/>
      <c r="J759" s="218"/>
      <c r="K759" s="219"/>
      <c r="L759" s="219"/>
      <c r="M759" s="220"/>
      <c r="N759" s="55"/>
      <c r="O759" s="216"/>
      <c r="P759" s="50"/>
      <c r="Q759" s="50"/>
      <c r="R759" s="202"/>
      <c r="S759" s="197">
        <f>PRESSÃO!N759</f>
        <v>0</v>
      </c>
      <c r="T759" s="197">
        <f>PRESSÃO!O759</f>
        <v>0</v>
      </c>
      <c r="U759" s="101">
        <v>0</v>
      </c>
      <c r="V759" s="50"/>
      <c r="W759" s="50"/>
    </row>
    <row r="760" spans="1:23" ht="15" customHeight="1" x14ac:dyDescent="0.2">
      <c r="A760" s="277">
        <v>5</v>
      </c>
      <c r="B760" s="279">
        <v>40</v>
      </c>
      <c r="C760" s="1" t="s">
        <v>116</v>
      </c>
      <c r="D760" s="1" t="s">
        <v>611</v>
      </c>
      <c r="E760" s="1" t="s">
        <v>9</v>
      </c>
      <c r="F760" s="1"/>
      <c r="G760" s="61"/>
      <c r="H760" s="61"/>
      <c r="I760" s="62"/>
      <c r="J760" s="218"/>
      <c r="K760" s="219"/>
      <c r="L760" s="219"/>
      <c r="M760" s="220"/>
      <c r="N760" s="55"/>
      <c r="O760" s="216"/>
      <c r="P760" s="50"/>
      <c r="Q760" s="50"/>
      <c r="R760" s="202"/>
      <c r="S760" s="197">
        <f>PRESSÃO!N760</f>
        <v>3.4918400000000002E-2</v>
      </c>
      <c r="T760" s="197">
        <f>PRESSÃO!O760</f>
        <v>1.0417E-3</v>
      </c>
      <c r="U760" s="101">
        <v>0</v>
      </c>
      <c r="V760" s="50"/>
      <c r="W760" s="50"/>
    </row>
    <row r="761" spans="1:23" ht="15" customHeight="1" x14ac:dyDescent="0.2">
      <c r="A761" s="277">
        <v>5</v>
      </c>
      <c r="B761" s="279">
        <v>40</v>
      </c>
      <c r="C761" s="1" t="s">
        <v>116</v>
      </c>
      <c r="D761" s="1" t="s">
        <v>631</v>
      </c>
      <c r="E761" s="1" t="s">
        <v>9</v>
      </c>
      <c r="F761" s="1"/>
      <c r="G761" s="61"/>
      <c r="H761" s="61"/>
      <c r="I761" s="62"/>
      <c r="J761" s="218"/>
      <c r="K761" s="219"/>
      <c r="L761" s="219"/>
      <c r="M761" s="220"/>
      <c r="N761" s="55"/>
      <c r="O761" s="216"/>
      <c r="P761" s="50"/>
      <c r="Q761" s="50"/>
      <c r="R761" s="202"/>
      <c r="S761" s="197">
        <f>PRESSÃO!N761</f>
        <v>0</v>
      </c>
      <c r="T761" s="197">
        <f>PRESSÃO!O761</f>
        <v>0</v>
      </c>
      <c r="U761" s="101">
        <v>0</v>
      </c>
      <c r="V761" s="50"/>
      <c r="W761" s="50"/>
    </row>
    <row r="762" spans="1:23" ht="15" customHeight="1" x14ac:dyDescent="0.2">
      <c r="A762" s="277">
        <v>5</v>
      </c>
      <c r="B762" s="279">
        <v>40</v>
      </c>
      <c r="C762" s="1" t="s">
        <v>116</v>
      </c>
      <c r="D762" s="1" t="s">
        <v>645</v>
      </c>
      <c r="E762" s="1" t="s">
        <v>9</v>
      </c>
      <c r="F762" s="1"/>
      <c r="G762" s="61"/>
      <c r="H762" s="61"/>
      <c r="I762" s="62"/>
      <c r="J762" s="218"/>
      <c r="K762" s="219"/>
      <c r="L762" s="219"/>
      <c r="M762" s="220"/>
      <c r="N762" s="55"/>
      <c r="O762" s="216"/>
      <c r="P762" s="50"/>
      <c r="Q762" s="50"/>
      <c r="R762" s="202"/>
      <c r="S762" s="197">
        <f>PRESSÃO!N762</f>
        <v>0</v>
      </c>
      <c r="T762" s="197">
        <f>PRESSÃO!O762</f>
        <v>0</v>
      </c>
      <c r="U762" s="101">
        <v>14</v>
      </c>
      <c r="V762" s="50"/>
      <c r="W762" s="50"/>
    </row>
    <row r="763" spans="1:23" ht="15" customHeight="1" x14ac:dyDescent="0.2">
      <c r="A763" s="277">
        <v>5</v>
      </c>
      <c r="B763" s="279">
        <v>40</v>
      </c>
      <c r="C763" s="1" t="s">
        <v>116</v>
      </c>
      <c r="D763" s="1" t="s">
        <v>646</v>
      </c>
      <c r="E763" s="1" t="s">
        <v>9</v>
      </c>
      <c r="F763" s="1"/>
      <c r="G763" s="61"/>
      <c r="H763" s="61"/>
      <c r="I763" s="62"/>
      <c r="J763" s="218"/>
      <c r="K763" s="219"/>
      <c r="L763" s="219"/>
      <c r="M763" s="220"/>
      <c r="N763" s="55"/>
      <c r="O763" s="216"/>
      <c r="P763" s="50"/>
      <c r="Q763" s="50"/>
      <c r="R763" s="202"/>
      <c r="S763" s="197">
        <f>PRESSÃO!N763</f>
        <v>3.4700000000000003E-5</v>
      </c>
      <c r="T763" s="197">
        <f>PRESSÃO!O763</f>
        <v>1.5578E-3</v>
      </c>
      <c r="U763" s="101">
        <v>8</v>
      </c>
      <c r="V763" s="50"/>
      <c r="W763" s="50"/>
    </row>
    <row r="764" spans="1:23" ht="15" customHeight="1" x14ac:dyDescent="0.2">
      <c r="A764" s="277">
        <v>6</v>
      </c>
      <c r="B764" s="279">
        <v>40</v>
      </c>
      <c r="C764" s="1" t="s">
        <v>116</v>
      </c>
      <c r="D764" s="1" t="s">
        <v>671</v>
      </c>
      <c r="E764" s="1" t="s">
        <v>16</v>
      </c>
      <c r="F764" s="1"/>
      <c r="G764" s="61"/>
      <c r="H764" s="61"/>
      <c r="I764" s="62"/>
      <c r="J764" s="218"/>
      <c r="K764" s="219"/>
      <c r="L764" s="219"/>
      <c r="M764" s="220"/>
      <c r="N764" s="55"/>
      <c r="O764" s="216"/>
      <c r="P764" s="50"/>
      <c r="Q764" s="50"/>
      <c r="R764" s="202"/>
      <c r="S764" s="197">
        <f>PRESSÃO!N764</f>
        <v>0</v>
      </c>
      <c r="T764" s="197">
        <f>PRESSÃO!O764</f>
        <v>0</v>
      </c>
      <c r="U764" s="101">
        <v>2</v>
      </c>
      <c r="V764" s="50"/>
      <c r="W764" s="50"/>
    </row>
    <row r="765" spans="1:23" ht="15" customHeight="1" x14ac:dyDescent="0.2">
      <c r="A765" s="277">
        <v>13</v>
      </c>
      <c r="B765" s="279">
        <v>40</v>
      </c>
      <c r="C765" s="1" t="s">
        <v>116</v>
      </c>
      <c r="D765" s="1" t="s">
        <v>699</v>
      </c>
      <c r="E765" s="1" t="s">
        <v>10</v>
      </c>
      <c r="F765" s="1"/>
      <c r="G765" s="61"/>
      <c r="H765" s="61"/>
      <c r="I765" s="62"/>
      <c r="J765" s="218"/>
      <c r="K765" s="219"/>
      <c r="L765" s="219"/>
      <c r="M765" s="220"/>
      <c r="N765" s="55"/>
      <c r="O765" s="216"/>
      <c r="P765" s="50"/>
      <c r="Q765" s="50"/>
      <c r="R765" s="202"/>
      <c r="S765" s="197">
        <f>PRESSÃO!N765</f>
        <v>2.0732599999999997E-2</v>
      </c>
      <c r="T765" s="197">
        <f>PRESSÃO!O765</f>
        <v>0</v>
      </c>
      <c r="U765" s="101">
        <v>4</v>
      </c>
      <c r="V765" s="50"/>
      <c r="W765" s="50"/>
    </row>
    <row r="766" spans="1:23" ht="15" customHeight="1" x14ac:dyDescent="0.2">
      <c r="A766" s="277">
        <v>10</v>
      </c>
      <c r="B766" s="279">
        <v>40</v>
      </c>
      <c r="C766" s="1" t="s">
        <v>117</v>
      </c>
      <c r="D766" s="1" t="s">
        <v>365</v>
      </c>
      <c r="E766" s="1" t="s">
        <v>54</v>
      </c>
      <c r="F766" s="1"/>
      <c r="G766" s="61"/>
      <c r="H766" s="61"/>
      <c r="I766" s="62"/>
      <c r="J766" s="218"/>
      <c r="K766" s="219"/>
      <c r="L766" s="219"/>
      <c r="M766" s="220"/>
      <c r="N766" s="55"/>
      <c r="O766" s="216"/>
      <c r="P766" s="50"/>
      <c r="Q766" s="50"/>
      <c r="R766" s="202"/>
      <c r="S766" s="197">
        <f>PRESSÃO!N766</f>
        <v>0</v>
      </c>
      <c r="T766" s="197">
        <f>PRESSÃO!O766</f>
        <v>1.4074000000000001E-3</v>
      </c>
      <c r="U766" s="101">
        <v>16</v>
      </c>
      <c r="V766" s="50"/>
      <c r="W766" s="50"/>
    </row>
    <row r="767" spans="1:23" ht="15" customHeight="1" x14ac:dyDescent="0.2">
      <c r="A767" s="277">
        <v>6</v>
      </c>
      <c r="B767" s="279">
        <v>40</v>
      </c>
      <c r="C767" s="1" t="s">
        <v>117</v>
      </c>
      <c r="D767" s="1" t="s">
        <v>394</v>
      </c>
      <c r="E767" s="1" t="s">
        <v>16</v>
      </c>
      <c r="F767" s="1"/>
      <c r="G767" s="61"/>
      <c r="H767" s="61"/>
      <c r="I767" s="62"/>
      <c r="J767" s="218"/>
      <c r="K767" s="219"/>
      <c r="L767" s="219"/>
      <c r="M767" s="220"/>
      <c r="N767" s="55"/>
      <c r="O767" s="216"/>
      <c r="P767" s="50"/>
      <c r="Q767" s="50"/>
      <c r="R767" s="202"/>
      <c r="S767" s="197">
        <f>PRESSÃO!N767</f>
        <v>0</v>
      </c>
      <c r="T767" s="197">
        <f>PRESSÃO!O767</f>
        <v>0</v>
      </c>
      <c r="U767" s="101">
        <v>0</v>
      </c>
      <c r="V767" s="50"/>
      <c r="W767" s="50"/>
    </row>
    <row r="768" spans="1:23" ht="15" customHeight="1" x14ac:dyDescent="0.2">
      <c r="A768" s="277">
        <v>7</v>
      </c>
      <c r="B768" s="279">
        <v>40</v>
      </c>
      <c r="C768" s="1" t="s">
        <v>117</v>
      </c>
      <c r="D768" s="1" t="s">
        <v>562</v>
      </c>
      <c r="E768" s="1" t="s">
        <v>14</v>
      </c>
      <c r="F768" s="1"/>
      <c r="G768" s="61"/>
      <c r="H768" s="61"/>
      <c r="I768" s="62"/>
      <c r="J768" s="218"/>
      <c r="K768" s="219"/>
      <c r="L768" s="219"/>
      <c r="M768" s="220"/>
      <c r="N768" s="55"/>
      <c r="O768" s="216"/>
      <c r="P768" s="50"/>
      <c r="Q768" s="50"/>
      <c r="R768" s="202"/>
      <c r="S768" s="197">
        <f>PRESSÃO!N768</f>
        <v>0</v>
      </c>
      <c r="T768" s="197">
        <f>PRESSÃO!O768</f>
        <v>0</v>
      </c>
      <c r="U768" s="101">
        <v>0</v>
      </c>
      <c r="V768" s="50"/>
      <c r="W768" s="50"/>
    </row>
    <row r="769" spans="1:23" ht="15" customHeight="1" x14ac:dyDescent="0.2">
      <c r="A769" s="277">
        <v>10</v>
      </c>
      <c r="B769" s="279">
        <v>40</v>
      </c>
      <c r="C769" s="1" t="s">
        <v>117</v>
      </c>
      <c r="D769" s="1" t="s">
        <v>564</v>
      </c>
      <c r="E769" s="1" t="s">
        <v>54</v>
      </c>
      <c r="F769" s="1"/>
      <c r="G769" s="61"/>
      <c r="H769" s="61"/>
      <c r="I769" s="62"/>
      <c r="J769" s="218"/>
      <c r="K769" s="219"/>
      <c r="L769" s="219"/>
      <c r="M769" s="220"/>
      <c r="N769" s="55"/>
      <c r="O769" s="216"/>
      <c r="P769" s="50"/>
      <c r="Q769" s="50"/>
      <c r="R769" s="202"/>
      <c r="S769" s="197">
        <f>PRESSÃO!N769</f>
        <v>3.4874799999999997E-2</v>
      </c>
      <c r="T769" s="197">
        <f>PRESSÃO!O769</f>
        <v>0</v>
      </c>
      <c r="U769" s="101">
        <v>0</v>
      </c>
      <c r="V769" s="50"/>
      <c r="W769" s="50"/>
    </row>
    <row r="770" spans="1:23" ht="15" customHeight="1" x14ac:dyDescent="0.2">
      <c r="A770" s="277">
        <v>14</v>
      </c>
      <c r="B770" s="279">
        <v>40</v>
      </c>
      <c r="C770" s="1" t="s">
        <v>117</v>
      </c>
      <c r="D770" s="1" t="s">
        <v>700</v>
      </c>
      <c r="E770" s="1" t="s">
        <v>8</v>
      </c>
      <c r="F770" s="1"/>
      <c r="G770" s="61"/>
      <c r="H770" s="61"/>
      <c r="I770" s="62"/>
      <c r="J770" s="218"/>
      <c r="K770" s="219"/>
      <c r="L770" s="219"/>
      <c r="M770" s="220"/>
      <c r="N770" s="55"/>
      <c r="O770" s="216"/>
      <c r="P770" s="50"/>
      <c r="Q770" s="50"/>
      <c r="R770" s="202"/>
      <c r="S770" s="197">
        <f>PRESSÃO!N770</f>
        <v>0</v>
      </c>
      <c r="T770" s="197">
        <f>PRESSÃO!O770</f>
        <v>0</v>
      </c>
      <c r="U770" s="101">
        <v>0</v>
      </c>
      <c r="V770" s="50"/>
      <c r="W770" s="50"/>
    </row>
    <row r="771" spans="1:23" ht="15" customHeight="1" x14ac:dyDescent="0.2">
      <c r="A771" s="277">
        <v>8</v>
      </c>
      <c r="B771" s="279">
        <v>40</v>
      </c>
      <c r="C771" s="1" t="s">
        <v>118</v>
      </c>
      <c r="D771" s="1" t="s">
        <v>338</v>
      </c>
      <c r="E771" s="1" t="s">
        <v>51</v>
      </c>
      <c r="F771" s="1"/>
      <c r="G771" s="61"/>
      <c r="H771" s="61"/>
      <c r="I771" s="62"/>
      <c r="J771" s="218"/>
      <c r="K771" s="219"/>
      <c r="L771" s="219"/>
      <c r="M771" s="220"/>
      <c r="N771" s="55"/>
      <c r="O771" s="216"/>
      <c r="P771" s="50"/>
      <c r="Q771" s="50"/>
      <c r="R771" s="202"/>
      <c r="S771" s="197">
        <f>PRESSÃO!N771</f>
        <v>2.2867949999999997</v>
      </c>
      <c r="T771" s="197">
        <f>PRESSÃO!O771</f>
        <v>0.1061424</v>
      </c>
      <c r="U771" s="101">
        <v>2</v>
      </c>
      <c r="V771" s="50"/>
      <c r="W771" s="50"/>
    </row>
    <row r="772" spans="1:23" ht="15" customHeight="1" x14ac:dyDescent="0.2">
      <c r="A772" s="277">
        <v>8</v>
      </c>
      <c r="B772" s="279">
        <v>40</v>
      </c>
      <c r="C772" s="1" t="s">
        <v>118</v>
      </c>
      <c r="D772" s="1" t="s">
        <v>384</v>
      </c>
      <c r="E772" s="1" t="s">
        <v>51</v>
      </c>
      <c r="F772" s="1"/>
      <c r="G772" s="61"/>
      <c r="H772" s="61"/>
      <c r="I772" s="62"/>
      <c r="J772" s="218"/>
      <c r="K772" s="219"/>
      <c r="L772" s="219"/>
      <c r="M772" s="220"/>
      <c r="N772" s="55"/>
      <c r="O772" s="216"/>
      <c r="P772" s="50"/>
      <c r="Q772" s="50"/>
      <c r="R772" s="202"/>
      <c r="S772" s="197">
        <f>PRESSÃO!N772</f>
        <v>7.4073999999999997E-3</v>
      </c>
      <c r="T772" s="197">
        <f>PRESSÃO!O772</f>
        <v>0</v>
      </c>
      <c r="U772" s="101">
        <v>0</v>
      </c>
      <c r="V772" s="50"/>
      <c r="W772" s="50"/>
    </row>
    <row r="773" spans="1:23" ht="15" customHeight="1" x14ac:dyDescent="0.2">
      <c r="A773" s="277">
        <v>15</v>
      </c>
      <c r="B773" s="279">
        <v>40</v>
      </c>
      <c r="C773" s="1" t="s">
        <v>118</v>
      </c>
      <c r="D773" s="1" t="s">
        <v>491</v>
      </c>
      <c r="E773" s="1" t="s">
        <v>17</v>
      </c>
      <c r="F773" s="1"/>
      <c r="G773" s="61"/>
      <c r="H773" s="61"/>
      <c r="I773" s="62"/>
      <c r="J773" s="218"/>
      <c r="K773" s="219"/>
      <c r="L773" s="219"/>
      <c r="M773" s="220"/>
      <c r="N773" s="55"/>
      <c r="O773" s="216"/>
      <c r="P773" s="50"/>
      <c r="Q773" s="50"/>
      <c r="R773" s="202"/>
      <c r="S773" s="197">
        <f>PRESSÃO!N773</f>
        <v>1.1921299999999999E-2</v>
      </c>
      <c r="T773" s="197">
        <f>PRESSÃO!O773</f>
        <v>0</v>
      </c>
      <c r="U773" s="101">
        <v>0</v>
      </c>
      <c r="V773" s="50"/>
      <c r="W773" s="50"/>
    </row>
    <row r="774" spans="1:23" ht="15" customHeight="1" x14ac:dyDescent="0.2">
      <c r="A774" s="277">
        <v>8</v>
      </c>
      <c r="B774" s="279">
        <v>40</v>
      </c>
      <c r="C774" s="1" t="s">
        <v>118</v>
      </c>
      <c r="D774" s="1" t="s">
        <v>518</v>
      </c>
      <c r="E774" s="1" t="s">
        <v>51</v>
      </c>
      <c r="F774" s="1"/>
      <c r="G774" s="61"/>
      <c r="H774" s="61"/>
      <c r="I774" s="62"/>
      <c r="J774" s="218"/>
      <c r="K774" s="219"/>
      <c r="L774" s="219"/>
      <c r="M774" s="220"/>
      <c r="N774" s="55"/>
      <c r="O774" s="216"/>
      <c r="P774" s="50"/>
      <c r="Q774" s="50"/>
      <c r="R774" s="202"/>
      <c r="S774" s="197">
        <f>PRESSÃO!N774</f>
        <v>0.10277789999999999</v>
      </c>
      <c r="T774" s="197">
        <f>PRESSÃO!O774</f>
        <v>2.3240700000000003E-2</v>
      </c>
      <c r="U774" s="101">
        <v>0</v>
      </c>
      <c r="V774" s="50"/>
      <c r="W774" s="50"/>
    </row>
    <row r="775" spans="1:23" ht="15" customHeight="1" x14ac:dyDescent="0.2">
      <c r="A775" s="277">
        <v>15</v>
      </c>
      <c r="B775" s="279">
        <v>40</v>
      </c>
      <c r="C775" s="1" t="s">
        <v>118</v>
      </c>
      <c r="D775" s="1" t="s">
        <v>521</v>
      </c>
      <c r="E775" s="1" t="s">
        <v>17</v>
      </c>
      <c r="F775" s="1"/>
      <c r="G775" s="61"/>
      <c r="H775" s="61"/>
      <c r="I775" s="62"/>
      <c r="J775" s="218"/>
      <c r="K775" s="219"/>
      <c r="L775" s="219"/>
      <c r="M775" s="220"/>
      <c r="N775" s="55"/>
      <c r="O775" s="216"/>
      <c r="P775" s="50"/>
      <c r="Q775" s="50"/>
      <c r="R775" s="202"/>
      <c r="S775" s="197">
        <f>PRESSÃO!N775</f>
        <v>8.0518499999999993E-2</v>
      </c>
      <c r="T775" s="197">
        <f>PRESSÃO!O775</f>
        <v>1.1261999999999999E-3</v>
      </c>
      <c r="U775" s="101">
        <v>0</v>
      </c>
      <c r="V775" s="50"/>
      <c r="W775" s="50"/>
    </row>
    <row r="776" spans="1:23" ht="15" customHeight="1" x14ac:dyDescent="0.2">
      <c r="A776" s="277">
        <v>9</v>
      </c>
      <c r="B776" s="279">
        <v>40</v>
      </c>
      <c r="C776" s="1" t="s">
        <v>118</v>
      </c>
      <c r="D776" s="1" t="s">
        <v>580</v>
      </c>
      <c r="E776" s="1" t="s">
        <v>18</v>
      </c>
      <c r="F776" s="1"/>
      <c r="G776" s="61"/>
      <c r="H776" s="61"/>
      <c r="I776" s="62"/>
      <c r="J776" s="218"/>
      <c r="K776" s="219"/>
      <c r="L776" s="219"/>
      <c r="M776" s="220"/>
      <c r="N776" s="55"/>
      <c r="O776" s="216"/>
      <c r="P776" s="50"/>
      <c r="Q776" s="50"/>
      <c r="R776" s="202"/>
      <c r="S776" s="197">
        <f>PRESSÃO!N776</f>
        <v>0.18988819999999995</v>
      </c>
      <c r="T776" s="197">
        <f>PRESSÃO!O776</f>
        <v>1.1574000000000001E-3</v>
      </c>
      <c r="U776" s="101">
        <v>3</v>
      </c>
      <c r="V776" s="50"/>
      <c r="W776" s="50"/>
    </row>
    <row r="777" spans="1:23" ht="15" customHeight="1" x14ac:dyDescent="0.2">
      <c r="A777" s="277">
        <v>4</v>
      </c>
      <c r="B777" s="279">
        <v>40</v>
      </c>
      <c r="C777" s="1" t="s">
        <v>118</v>
      </c>
      <c r="D777" s="1" t="s">
        <v>642</v>
      </c>
      <c r="E777" s="1" t="s">
        <v>15</v>
      </c>
      <c r="F777" s="1"/>
      <c r="G777" s="61"/>
      <c r="H777" s="61"/>
      <c r="I777" s="62"/>
      <c r="J777" s="218"/>
      <c r="K777" s="219"/>
      <c r="L777" s="219"/>
      <c r="M777" s="220"/>
      <c r="N777" s="55"/>
      <c r="O777" s="216"/>
      <c r="P777" s="50"/>
      <c r="Q777" s="50"/>
      <c r="R777" s="202"/>
      <c r="S777" s="197">
        <f>PRESSÃO!N777</f>
        <v>0</v>
      </c>
      <c r="T777" s="197">
        <f>PRESSÃO!O777</f>
        <v>0</v>
      </c>
      <c r="U777" s="101">
        <v>0</v>
      </c>
      <c r="V777" s="50"/>
      <c r="W777" s="50"/>
    </row>
    <row r="778" spans="1:23" ht="15" customHeight="1" x14ac:dyDescent="0.2">
      <c r="A778" s="277">
        <v>8</v>
      </c>
      <c r="B778" s="279">
        <v>40</v>
      </c>
      <c r="C778" s="1" t="s">
        <v>118</v>
      </c>
      <c r="D778" s="1" t="s">
        <v>691</v>
      </c>
      <c r="E778" s="1" t="s">
        <v>51</v>
      </c>
      <c r="F778" s="1"/>
      <c r="G778" s="61"/>
      <c r="H778" s="61"/>
      <c r="I778" s="62"/>
      <c r="J778" s="218"/>
      <c r="K778" s="219"/>
      <c r="L778" s="219"/>
      <c r="M778" s="220"/>
      <c r="N778" s="55"/>
      <c r="O778" s="216"/>
      <c r="P778" s="50"/>
      <c r="Q778" s="50"/>
      <c r="R778" s="202"/>
      <c r="S778" s="197">
        <f>PRESSÃO!N778</f>
        <v>0.30555559999999998</v>
      </c>
      <c r="T778" s="197">
        <f>PRESSÃO!O778</f>
        <v>0</v>
      </c>
      <c r="U778" s="101">
        <v>0</v>
      </c>
      <c r="V778" s="50"/>
      <c r="W778" s="50"/>
    </row>
    <row r="779" spans="1:23" ht="15" customHeight="1" x14ac:dyDescent="0.2">
      <c r="A779" s="277">
        <v>9</v>
      </c>
      <c r="B779" s="279">
        <v>40</v>
      </c>
      <c r="C779" s="1" t="s">
        <v>118</v>
      </c>
      <c r="D779" s="1" t="s">
        <v>736</v>
      </c>
      <c r="E779" s="1" t="s">
        <v>18</v>
      </c>
      <c r="F779" s="1"/>
      <c r="G779" s="61"/>
      <c r="H779" s="61"/>
      <c r="I779" s="62"/>
      <c r="J779" s="218"/>
      <c r="K779" s="219"/>
      <c r="L779" s="219"/>
      <c r="M779" s="220"/>
      <c r="N779" s="55"/>
      <c r="O779" s="216"/>
      <c r="P779" s="50"/>
      <c r="Q779" s="50"/>
      <c r="R779" s="202"/>
      <c r="S779" s="197">
        <f>PRESSÃO!N779</f>
        <v>0</v>
      </c>
      <c r="T779" s="197">
        <f>PRESSÃO!O779</f>
        <v>8.6574000000000009E-3</v>
      </c>
      <c r="U779" s="101">
        <v>0</v>
      </c>
      <c r="V779" s="50"/>
      <c r="W779" s="50"/>
    </row>
    <row r="780" spans="1:23" ht="15" customHeight="1" x14ac:dyDescent="0.2">
      <c r="A780" s="277">
        <v>5</v>
      </c>
      <c r="B780" s="279">
        <v>40</v>
      </c>
      <c r="C780" s="1" t="s">
        <v>119</v>
      </c>
      <c r="D780" s="1" t="s">
        <v>160</v>
      </c>
      <c r="E780" s="1" t="s">
        <v>9</v>
      </c>
      <c r="F780" s="1"/>
      <c r="G780" s="61"/>
      <c r="H780" s="61"/>
      <c r="I780" s="62"/>
      <c r="J780" s="218"/>
      <c r="K780" s="219"/>
      <c r="L780" s="219"/>
      <c r="M780" s="220"/>
      <c r="N780" s="55"/>
      <c r="O780" s="216"/>
      <c r="P780" s="50"/>
      <c r="Q780" s="50"/>
      <c r="R780" s="202"/>
      <c r="S780" s="197">
        <f>PRESSÃO!N780</f>
        <v>2.7778E-3</v>
      </c>
      <c r="T780" s="197">
        <f>PRESSÃO!O780</f>
        <v>5.7899999999999998E-5</v>
      </c>
      <c r="U780" s="101">
        <v>0</v>
      </c>
      <c r="V780" s="50"/>
      <c r="W780" s="50"/>
    </row>
    <row r="781" spans="1:23" ht="15" customHeight="1" x14ac:dyDescent="0.2">
      <c r="A781" s="277">
        <v>16</v>
      </c>
      <c r="B781" s="279">
        <v>40</v>
      </c>
      <c r="C781" s="1" t="s">
        <v>119</v>
      </c>
      <c r="D781" s="1" t="s">
        <v>469</v>
      </c>
      <c r="E781" s="1" t="s">
        <v>0</v>
      </c>
      <c r="F781" s="1"/>
      <c r="G781" s="61"/>
      <c r="H781" s="61"/>
      <c r="I781" s="62"/>
      <c r="J781" s="218"/>
      <c r="K781" s="219"/>
      <c r="L781" s="219"/>
      <c r="M781" s="220"/>
      <c r="N781" s="55"/>
      <c r="O781" s="216"/>
      <c r="P781" s="50"/>
      <c r="Q781" s="50"/>
      <c r="R781" s="202"/>
      <c r="S781" s="197">
        <f>PRESSÃO!N781</f>
        <v>3.9811800000000001E-2</v>
      </c>
      <c r="T781" s="197">
        <f>PRESSÃO!O781</f>
        <v>3.6460000000000003E-4</v>
      </c>
      <c r="U781" s="101">
        <v>6</v>
      </c>
      <c r="V781" s="50"/>
      <c r="W781" s="50"/>
    </row>
    <row r="782" spans="1:23" ht="15" customHeight="1" x14ac:dyDescent="0.2">
      <c r="A782" s="277">
        <v>5</v>
      </c>
      <c r="B782" s="279">
        <v>40</v>
      </c>
      <c r="C782" s="1" t="s">
        <v>119</v>
      </c>
      <c r="D782" s="1" t="s">
        <v>702</v>
      </c>
      <c r="E782" s="1" t="s">
        <v>9</v>
      </c>
      <c r="F782" s="1"/>
      <c r="G782" s="61"/>
      <c r="H782" s="61"/>
      <c r="I782" s="62"/>
      <c r="J782" s="218"/>
      <c r="K782" s="219"/>
      <c r="L782" s="219"/>
      <c r="M782" s="220"/>
      <c r="N782" s="55"/>
      <c r="O782" s="216"/>
      <c r="P782" s="50"/>
      <c r="Q782" s="50"/>
      <c r="R782" s="202"/>
      <c r="S782" s="197">
        <f>PRESSÃO!N782</f>
        <v>8.5611099999999996E-2</v>
      </c>
      <c r="T782" s="197">
        <f>PRESSÃO!O782</f>
        <v>4.0500000000000002E-5</v>
      </c>
      <c r="U782" s="101">
        <v>0</v>
      </c>
      <c r="V782" s="50"/>
      <c r="W782" s="50"/>
    </row>
    <row r="783" spans="1:23" ht="15" customHeight="1" x14ac:dyDescent="0.2">
      <c r="A783" s="277">
        <v>11</v>
      </c>
      <c r="B783" s="279">
        <v>40</v>
      </c>
      <c r="C783" s="1" t="s">
        <v>120</v>
      </c>
      <c r="D783" s="1" t="s">
        <v>167</v>
      </c>
      <c r="E783" s="1" t="s">
        <v>12</v>
      </c>
      <c r="F783" s="1"/>
      <c r="G783" s="61"/>
      <c r="H783" s="61"/>
      <c r="I783" s="62"/>
      <c r="J783" s="218"/>
      <c r="K783" s="219"/>
      <c r="L783" s="219"/>
      <c r="M783" s="220"/>
      <c r="N783" s="55"/>
      <c r="O783" s="216"/>
      <c r="P783" s="50"/>
      <c r="Q783" s="50"/>
      <c r="R783" s="202"/>
      <c r="S783" s="197">
        <f>PRESSÃO!N783</f>
        <v>1.5496900000000001E-2</v>
      </c>
      <c r="T783" s="197">
        <f>PRESSÃO!O783</f>
        <v>3.9579999999999997E-4</v>
      </c>
      <c r="U783" s="101">
        <v>39</v>
      </c>
      <c r="V783" s="50"/>
      <c r="W783" s="50"/>
    </row>
    <row r="784" spans="1:23" ht="15" customHeight="1" x14ac:dyDescent="0.2">
      <c r="A784" s="277">
        <v>17</v>
      </c>
      <c r="B784" s="279">
        <v>40</v>
      </c>
      <c r="C784" s="1" t="s">
        <v>120</v>
      </c>
      <c r="D784" s="1" t="s">
        <v>189</v>
      </c>
      <c r="E784" s="1" t="s">
        <v>7</v>
      </c>
      <c r="F784" s="1"/>
      <c r="G784" s="61"/>
      <c r="H784" s="61"/>
      <c r="I784" s="62"/>
      <c r="J784" s="218"/>
      <c r="K784" s="219"/>
      <c r="L784" s="219"/>
      <c r="M784" s="220"/>
      <c r="N784" s="55"/>
      <c r="O784" s="216"/>
      <c r="P784" s="50"/>
      <c r="Q784" s="50"/>
      <c r="R784" s="202"/>
      <c r="S784" s="197">
        <f>PRESSÃO!N784</f>
        <v>9.1328599999999996E-2</v>
      </c>
      <c r="T784" s="197">
        <f>PRESSÃO!O784</f>
        <v>3.7773999999999998E-3</v>
      </c>
      <c r="U784" s="101">
        <v>3</v>
      </c>
      <c r="V784" s="50"/>
      <c r="W784" s="50"/>
    </row>
    <row r="785" spans="1:23" ht="15" customHeight="1" x14ac:dyDescent="0.2">
      <c r="A785" s="277">
        <v>10</v>
      </c>
      <c r="B785" s="279">
        <v>40</v>
      </c>
      <c r="C785" s="1" t="s">
        <v>120</v>
      </c>
      <c r="D785" s="1" t="s">
        <v>215</v>
      </c>
      <c r="E785" s="1" t="s">
        <v>54</v>
      </c>
      <c r="F785" s="1"/>
      <c r="G785" s="61"/>
      <c r="H785" s="61"/>
      <c r="I785" s="62"/>
      <c r="J785" s="218"/>
      <c r="K785" s="219"/>
      <c r="L785" s="219"/>
      <c r="M785" s="220"/>
      <c r="N785" s="55"/>
      <c r="O785" s="216"/>
      <c r="P785" s="50"/>
      <c r="Q785" s="50"/>
      <c r="R785" s="202"/>
      <c r="S785" s="197">
        <f>PRESSÃO!N785</f>
        <v>4.5600000000000007E-3</v>
      </c>
      <c r="T785" s="197">
        <f>PRESSÃO!O785</f>
        <v>4.74E-5</v>
      </c>
      <c r="U785" s="101">
        <v>0</v>
      </c>
      <c r="V785" s="50"/>
      <c r="W785" s="50"/>
    </row>
    <row r="786" spans="1:23" ht="15" customHeight="1" x14ac:dyDescent="0.2">
      <c r="A786" s="277">
        <v>17</v>
      </c>
      <c r="B786" s="279">
        <v>40</v>
      </c>
      <c r="C786" s="1" t="s">
        <v>120</v>
      </c>
      <c r="D786" s="1" t="s">
        <v>267</v>
      </c>
      <c r="E786" s="1" t="s">
        <v>7</v>
      </c>
      <c r="F786" s="1"/>
      <c r="G786" s="61"/>
      <c r="H786" s="61"/>
      <c r="I786" s="62"/>
      <c r="J786" s="218"/>
      <c r="K786" s="219"/>
      <c r="L786" s="219"/>
      <c r="M786" s="220"/>
      <c r="N786" s="55"/>
      <c r="O786" s="216"/>
      <c r="P786" s="50"/>
      <c r="Q786" s="50"/>
      <c r="R786" s="202"/>
      <c r="S786" s="197">
        <f>PRESSÃO!N786</f>
        <v>6.5661100000000014E-2</v>
      </c>
      <c r="T786" s="197">
        <f>PRESSÃO!O786</f>
        <v>1.1655000000000001E-3</v>
      </c>
      <c r="U786" s="101">
        <v>1</v>
      </c>
      <c r="V786" s="50"/>
      <c r="W786" s="50"/>
    </row>
    <row r="787" spans="1:23" ht="15" customHeight="1" x14ac:dyDescent="0.2">
      <c r="A787" s="277">
        <v>17</v>
      </c>
      <c r="B787" s="279">
        <v>40</v>
      </c>
      <c r="C787" s="1" t="s">
        <v>120</v>
      </c>
      <c r="D787" s="1" t="s">
        <v>271</v>
      </c>
      <c r="E787" s="1" t="s">
        <v>7</v>
      </c>
      <c r="F787" s="1"/>
      <c r="G787" s="61"/>
      <c r="H787" s="61"/>
      <c r="I787" s="62"/>
      <c r="J787" s="218"/>
      <c r="K787" s="219"/>
      <c r="L787" s="219"/>
      <c r="M787" s="220"/>
      <c r="N787" s="55"/>
      <c r="O787" s="216"/>
      <c r="P787" s="50"/>
      <c r="Q787" s="50"/>
      <c r="R787" s="202"/>
      <c r="S787" s="197">
        <f>PRESSÃO!N787</f>
        <v>0</v>
      </c>
      <c r="T787" s="197">
        <f>PRESSÃO!O787</f>
        <v>0</v>
      </c>
      <c r="U787" s="101">
        <v>0</v>
      </c>
      <c r="V787" s="50"/>
      <c r="W787" s="50"/>
    </row>
    <row r="788" spans="1:23" ht="15" customHeight="1" x14ac:dyDescent="0.2">
      <c r="A788" s="277">
        <v>17</v>
      </c>
      <c r="B788" s="279">
        <v>40</v>
      </c>
      <c r="C788" s="1" t="s">
        <v>120</v>
      </c>
      <c r="D788" s="1" t="s">
        <v>408</v>
      </c>
      <c r="E788" s="1" t="s">
        <v>7</v>
      </c>
      <c r="F788" s="1"/>
      <c r="G788" s="61"/>
      <c r="H788" s="61"/>
      <c r="I788" s="62"/>
      <c r="J788" s="218"/>
      <c r="K788" s="219"/>
      <c r="L788" s="219"/>
      <c r="M788" s="220"/>
      <c r="N788" s="55"/>
      <c r="O788" s="216"/>
      <c r="P788" s="50"/>
      <c r="Q788" s="50"/>
      <c r="R788" s="202"/>
      <c r="S788" s="197">
        <f>PRESSÃO!N788</f>
        <v>0</v>
      </c>
      <c r="T788" s="197">
        <f>PRESSÃO!O788</f>
        <v>0</v>
      </c>
      <c r="U788" s="101">
        <v>0</v>
      </c>
      <c r="V788" s="50"/>
      <c r="W788" s="50"/>
    </row>
    <row r="789" spans="1:23" ht="15" customHeight="1" x14ac:dyDescent="0.2">
      <c r="A789" s="277">
        <v>17</v>
      </c>
      <c r="B789" s="279">
        <v>40</v>
      </c>
      <c r="C789" s="1" t="s">
        <v>120</v>
      </c>
      <c r="D789" s="1" t="s">
        <v>520</v>
      </c>
      <c r="E789" s="1" t="s">
        <v>7</v>
      </c>
      <c r="F789" s="1"/>
      <c r="G789" s="61"/>
      <c r="H789" s="61"/>
      <c r="I789" s="62"/>
      <c r="J789" s="218"/>
      <c r="K789" s="219"/>
      <c r="L789" s="219"/>
      <c r="M789" s="220"/>
      <c r="N789" s="55"/>
      <c r="O789" s="216"/>
      <c r="P789" s="50"/>
      <c r="Q789" s="50"/>
      <c r="R789" s="202"/>
      <c r="S789" s="197">
        <f>PRESSÃO!N789</f>
        <v>2.7177E-2</v>
      </c>
      <c r="T789" s="197">
        <f>PRESSÃO!O789</f>
        <v>0</v>
      </c>
      <c r="U789" s="101">
        <v>0</v>
      </c>
      <c r="V789" s="50"/>
      <c r="W789" s="50"/>
    </row>
    <row r="790" spans="1:23" ht="15" customHeight="1" x14ac:dyDescent="0.2">
      <c r="A790" s="277">
        <v>17</v>
      </c>
      <c r="B790" s="279">
        <v>40</v>
      </c>
      <c r="C790" s="1" t="s">
        <v>120</v>
      </c>
      <c r="D790" s="1" t="s">
        <v>544</v>
      </c>
      <c r="E790" s="1" t="s">
        <v>7</v>
      </c>
      <c r="F790" s="1"/>
      <c r="G790" s="61"/>
      <c r="H790" s="61"/>
      <c r="I790" s="62"/>
      <c r="J790" s="218"/>
      <c r="K790" s="219"/>
      <c r="L790" s="219"/>
      <c r="M790" s="220"/>
      <c r="N790" s="55"/>
      <c r="O790" s="216"/>
      <c r="P790" s="50"/>
      <c r="Q790" s="50"/>
      <c r="R790" s="202"/>
      <c r="S790" s="197">
        <f>PRESSÃO!N790</f>
        <v>0</v>
      </c>
      <c r="T790" s="197">
        <f>PRESSÃO!O790</f>
        <v>0</v>
      </c>
      <c r="U790" s="101">
        <v>0</v>
      </c>
      <c r="V790" s="50"/>
      <c r="W790" s="50"/>
    </row>
    <row r="791" spans="1:23" ht="15" customHeight="1" x14ac:dyDescent="0.2">
      <c r="A791" s="277">
        <v>10</v>
      </c>
      <c r="B791" s="279">
        <v>40</v>
      </c>
      <c r="C791" s="1" t="s">
        <v>120</v>
      </c>
      <c r="D791" s="1" t="s">
        <v>564</v>
      </c>
      <c r="E791" s="1" t="s">
        <v>54</v>
      </c>
      <c r="F791" s="1"/>
      <c r="G791" s="61"/>
      <c r="H791" s="61"/>
      <c r="I791" s="62"/>
      <c r="J791" s="218"/>
      <c r="K791" s="219"/>
      <c r="L791" s="219"/>
      <c r="M791" s="220"/>
      <c r="N791" s="55"/>
      <c r="O791" s="216"/>
      <c r="P791" s="50"/>
      <c r="Q791" s="50"/>
      <c r="R791" s="202"/>
      <c r="S791" s="197">
        <f>PRESSÃO!N791</f>
        <v>1.2770100000000001E-2</v>
      </c>
      <c r="T791" s="197">
        <f>PRESSÃO!O791</f>
        <v>1.0487000000000001E-3</v>
      </c>
      <c r="U791" s="101">
        <v>0</v>
      </c>
      <c r="V791" s="50"/>
      <c r="W791" s="50"/>
    </row>
    <row r="792" spans="1:23" ht="15" customHeight="1" x14ac:dyDescent="0.2">
      <c r="A792" s="277">
        <v>10</v>
      </c>
      <c r="B792" s="279">
        <v>40</v>
      </c>
      <c r="C792" s="1" t="s">
        <v>120</v>
      </c>
      <c r="D792" s="1" t="s">
        <v>709</v>
      </c>
      <c r="E792" s="1" t="s">
        <v>54</v>
      </c>
      <c r="F792" s="1"/>
      <c r="G792" s="61"/>
      <c r="H792" s="61"/>
      <c r="I792" s="62"/>
      <c r="J792" s="218"/>
      <c r="K792" s="219"/>
      <c r="L792" s="219"/>
      <c r="M792" s="220"/>
      <c r="N792" s="55"/>
      <c r="O792" s="216"/>
      <c r="P792" s="50"/>
      <c r="Q792" s="50"/>
      <c r="R792" s="202"/>
      <c r="S792" s="197">
        <f>PRESSÃO!N792</f>
        <v>0</v>
      </c>
      <c r="T792" s="197">
        <f>PRESSÃO!O792</f>
        <v>1.9680000000000001E-4</v>
      </c>
      <c r="U792" s="101">
        <v>0</v>
      </c>
      <c r="V792" s="50"/>
      <c r="W792" s="50"/>
    </row>
    <row r="793" spans="1:23" ht="15" customHeight="1" x14ac:dyDescent="0.2">
      <c r="A793" s="277">
        <v>11</v>
      </c>
      <c r="B793" s="279">
        <v>40</v>
      </c>
      <c r="C793" s="1" t="s">
        <v>120</v>
      </c>
      <c r="D793" s="1" t="s">
        <v>734</v>
      </c>
      <c r="E793" s="1" t="s">
        <v>12</v>
      </c>
      <c r="F793" s="1"/>
      <c r="G793" s="61"/>
      <c r="H793" s="61"/>
      <c r="I793" s="62"/>
      <c r="J793" s="218"/>
      <c r="K793" s="219"/>
      <c r="L793" s="219"/>
      <c r="M793" s="220"/>
      <c r="N793" s="55"/>
      <c r="O793" s="216"/>
      <c r="P793" s="50"/>
      <c r="Q793" s="50"/>
      <c r="R793" s="202"/>
      <c r="S793" s="197">
        <f>PRESSÃO!N793</f>
        <v>1.9830500000000001E-2</v>
      </c>
      <c r="T793" s="197">
        <f>PRESSÃO!O793</f>
        <v>0</v>
      </c>
      <c r="U793" s="101">
        <v>0</v>
      </c>
      <c r="V793" s="50"/>
      <c r="W793" s="50"/>
    </row>
    <row r="794" spans="1:23" ht="15" customHeight="1" x14ac:dyDescent="0.2">
      <c r="A794" s="277">
        <v>12</v>
      </c>
      <c r="B794" s="279">
        <v>40</v>
      </c>
      <c r="C794" s="1" t="s">
        <v>121</v>
      </c>
      <c r="D794" s="1" t="s">
        <v>148</v>
      </c>
      <c r="E794" s="1" t="s">
        <v>11</v>
      </c>
      <c r="F794" s="1"/>
      <c r="G794" s="61"/>
      <c r="H794" s="61"/>
      <c r="I794" s="62"/>
      <c r="J794" s="218"/>
      <c r="K794" s="219"/>
      <c r="L794" s="219"/>
      <c r="M794" s="220"/>
      <c r="N794" s="55"/>
      <c r="O794" s="216"/>
      <c r="P794" s="50"/>
      <c r="Q794" s="50"/>
      <c r="R794" s="202"/>
      <c r="S794" s="197">
        <f>PRESSÃO!N794</f>
        <v>0.40976519999999983</v>
      </c>
      <c r="T794" s="197">
        <f>PRESSÃO!O794</f>
        <v>1.6250000000000001E-2</v>
      </c>
      <c r="U794" s="101">
        <v>1</v>
      </c>
      <c r="V794" s="50"/>
      <c r="W794" s="50"/>
    </row>
    <row r="795" spans="1:23" ht="15" customHeight="1" x14ac:dyDescent="0.2">
      <c r="A795" s="277">
        <v>12</v>
      </c>
      <c r="B795" s="279">
        <v>40</v>
      </c>
      <c r="C795" s="1" t="s">
        <v>121</v>
      </c>
      <c r="D795" s="1" t="s">
        <v>200</v>
      </c>
      <c r="E795" s="1" t="s">
        <v>11</v>
      </c>
      <c r="F795" s="1"/>
      <c r="G795" s="61"/>
      <c r="H795" s="61"/>
      <c r="I795" s="62"/>
      <c r="J795" s="218"/>
      <c r="K795" s="219"/>
      <c r="L795" s="219"/>
      <c r="M795" s="220"/>
      <c r="N795" s="55"/>
      <c r="O795" s="216"/>
      <c r="P795" s="50"/>
      <c r="Q795" s="50"/>
      <c r="R795" s="202"/>
      <c r="S795" s="197">
        <f>PRESSÃO!N795</f>
        <v>5.7508500000000004E-2</v>
      </c>
      <c r="T795" s="197">
        <f>PRESSÃO!O795</f>
        <v>3.4719999999999998E-4</v>
      </c>
      <c r="U795" s="101">
        <v>1</v>
      </c>
      <c r="V795" s="50"/>
      <c r="W795" s="50"/>
    </row>
    <row r="796" spans="1:23" ht="15" customHeight="1" x14ac:dyDescent="0.2">
      <c r="A796" s="277">
        <v>12</v>
      </c>
      <c r="B796" s="279">
        <v>40</v>
      </c>
      <c r="C796" s="1" t="s">
        <v>121</v>
      </c>
      <c r="D796" s="1" t="s">
        <v>206</v>
      </c>
      <c r="E796" s="1" t="s">
        <v>11</v>
      </c>
      <c r="F796" s="1"/>
      <c r="G796" s="61"/>
      <c r="H796" s="61"/>
      <c r="I796" s="62"/>
      <c r="J796" s="218"/>
      <c r="K796" s="219"/>
      <c r="L796" s="219"/>
      <c r="M796" s="220"/>
      <c r="N796" s="55"/>
      <c r="O796" s="216"/>
      <c r="P796" s="50"/>
      <c r="Q796" s="50"/>
      <c r="R796" s="202"/>
      <c r="S796" s="197">
        <f>PRESSÃO!N796</f>
        <v>0.11502</v>
      </c>
      <c r="T796" s="197">
        <f>PRESSÃO!O796</f>
        <v>0.28347229999999995</v>
      </c>
      <c r="U796" s="101">
        <v>1</v>
      </c>
      <c r="V796" s="50"/>
      <c r="W796" s="50"/>
    </row>
    <row r="797" spans="1:23" ht="15" customHeight="1" x14ac:dyDescent="0.2">
      <c r="A797" s="277">
        <v>12</v>
      </c>
      <c r="B797" s="279">
        <v>40</v>
      </c>
      <c r="C797" s="1" t="s">
        <v>121</v>
      </c>
      <c r="D797" s="1" t="s">
        <v>273</v>
      </c>
      <c r="E797" s="1" t="s">
        <v>11</v>
      </c>
      <c r="F797" s="1"/>
      <c r="G797" s="61"/>
      <c r="H797" s="61"/>
      <c r="I797" s="62"/>
      <c r="J797" s="218"/>
      <c r="K797" s="219"/>
      <c r="L797" s="219"/>
      <c r="M797" s="220"/>
      <c r="N797" s="55"/>
      <c r="O797" s="216"/>
      <c r="P797" s="50"/>
      <c r="Q797" s="50"/>
      <c r="R797" s="202"/>
      <c r="S797" s="197">
        <f>PRESSÃO!N797</f>
        <v>4.9953799999999993E-2</v>
      </c>
      <c r="T797" s="197">
        <f>PRESSÃO!O797</f>
        <v>1.2818E-2</v>
      </c>
      <c r="U797" s="101">
        <v>0</v>
      </c>
      <c r="V797" s="50"/>
      <c r="W797" s="50"/>
    </row>
    <row r="798" spans="1:23" ht="15" customHeight="1" x14ac:dyDescent="0.2">
      <c r="A798" s="277">
        <v>12</v>
      </c>
      <c r="B798" s="279">
        <v>40</v>
      </c>
      <c r="C798" s="1" t="s">
        <v>121</v>
      </c>
      <c r="D798" s="1" t="s">
        <v>366</v>
      </c>
      <c r="E798" s="1" t="s">
        <v>11</v>
      </c>
      <c r="F798" s="1"/>
      <c r="G798" s="61"/>
      <c r="H798" s="61"/>
      <c r="I798" s="62"/>
      <c r="J798" s="218"/>
      <c r="K798" s="219"/>
      <c r="L798" s="219"/>
      <c r="M798" s="220"/>
      <c r="N798" s="55"/>
      <c r="O798" s="216"/>
      <c r="P798" s="50"/>
      <c r="Q798" s="50"/>
      <c r="R798" s="202"/>
      <c r="S798" s="197">
        <f>PRESSÃO!N798</f>
        <v>0.12376189999999999</v>
      </c>
      <c r="T798" s="197">
        <f>PRESSÃO!O798</f>
        <v>6.3602000000000007E-3</v>
      </c>
      <c r="U798" s="101">
        <v>5</v>
      </c>
      <c r="V798" s="50"/>
      <c r="W798" s="50"/>
    </row>
    <row r="799" spans="1:23" ht="15" customHeight="1" x14ac:dyDescent="0.2">
      <c r="A799" s="277">
        <v>18</v>
      </c>
      <c r="B799" s="279">
        <v>40</v>
      </c>
      <c r="C799" s="1" t="s">
        <v>121</v>
      </c>
      <c r="D799" s="1" t="s">
        <v>421</v>
      </c>
      <c r="E799" s="1" t="s">
        <v>1</v>
      </c>
      <c r="F799" s="1"/>
      <c r="G799" s="61"/>
      <c r="H799" s="61"/>
      <c r="I799" s="62"/>
      <c r="J799" s="218"/>
      <c r="K799" s="219"/>
      <c r="L799" s="219"/>
      <c r="M799" s="220"/>
      <c r="N799" s="55"/>
      <c r="O799" s="216"/>
      <c r="P799" s="50"/>
      <c r="Q799" s="50"/>
      <c r="R799" s="202"/>
      <c r="S799" s="197">
        <f>PRESSÃO!N799</f>
        <v>4.4000700000000011E-2</v>
      </c>
      <c r="T799" s="197">
        <f>PRESSÃO!O799</f>
        <v>7.9273E-3</v>
      </c>
      <c r="U799" s="101">
        <v>7</v>
      </c>
      <c r="V799" s="50"/>
      <c r="W799" s="50"/>
    </row>
    <row r="800" spans="1:23" ht="15" customHeight="1" x14ac:dyDescent="0.2">
      <c r="A800" s="277">
        <v>18</v>
      </c>
      <c r="B800" s="279">
        <v>40</v>
      </c>
      <c r="C800" s="1" t="s">
        <v>121</v>
      </c>
      <c r="D800" s="1" t="s">
        <v>490</v>
      </c>
      <c r="E800" s="1" t="s">
        <v>1</v>
      </c>
      <c r="F800" s="1"/>
      <c r="G800" s="61"/>
      <c r="H800" s="61"/>
      <c r="I800" s="62"/>
      <c r="J800" s="218"/>
      <c r="K800" s="219"/>
      <c r="L800" s="219"/>
      <c r="M800" s="220"/>
      <c r="N800" s="55"/>
      <c r="O800" s="216"/>
      <c r="P800" s="50"/>
      <c r="Q800" s="50"/>
      <c r="R800" s="202"/>
      <c r="S800" s="197">
        <f>PRESSÃO!N800</f>
        <v>0</v>
      </c>
      <c r="T800" s="197">
        <f>PRESSÃO!O800</f>
        <v>0</v>
      </c>
      <c r="U800" s="101">
        <v>0</v>
      </c>
      <c r="V800" s="50"/>
      <c r="W800" s="50"/>
    </row>
    <row r="801" spans="1:23" ht="15" customHeight="1" x14ac:dyDescent="0.2">
      <c r="A801" s="277">
        <v>18</v>
      </c>
      <c r="B801" s="279">
        <v>40</v>
      </c>
      <c r="C801" s="1" t="s">
        <v>121</v>
      </c>
      <c r="D801" s="1" t="s">
        <v>660</v>
      </c>
      <c r="E801" s="1" t="s">
        <v>1</v>
      </c>
      <c r="F801" s="1"/>
      <c r="G801" s="61"/>
      <c r="H801" s="61"/>
      <c r="I801" s="62"/>
      <c r="J801" s="218"/>
      <c r="K801" s="219"/>
      <c r="L801" s="219"/>
      <c r="M801" s="220"/>
      <c r="N801" s="55"/>
      <c r="O801" s="216"/>
      <c r="P801" s="50"/>
      <c r="Q801" s="50"/>
      <c r="R801" s="202"/>
      <c r="S801" s="197">
        <f>PRESSÃO!N801</f>
        <v>0</v>
      </c>
      <c r="T801" s="197">
        <f>PRESSÃO!O801</f>
        <v>0</v>
      </c>
      <c r="U801" s="101">
        <v>0</v>
      </c>
      <c r="V801" s="50"/>
      <c r="W801" s="50"/>
    </row>
    <row r="802" spans="1:23" ht="15" customHeight="1" x14ac:dyDescent="0.2">
      <c r="A802" s="277">
        <v>18</v>
      </c>
      <c r="B802" s="279">
        <v>40</v>
      </c>
      <c r="C802" s="1" t="s">
        <v>121</v>
      </c>
      <c r="D802" s="1" t="s">
        <v>669</v>
      </c>
      <c r="E802" s="1" t="s">
        <v>1</v>
      </c>
      <c r="F802" s="1"/>
      <c r="G802" s="61"/>
      <c r="H802" s="61"/>
      <c r="I802" s="62"/>
      <c r="J802" s="218"/>
      <c r="K802" s="219"/>
      <c r="L802" s="219"/>
      <c r="M802" s="220"/>
      <c r="N802" s="55"/>
      <c r="O802" s="216"/>
      <c r="P802" s="50"/>
      <c r="Q802" s="50"/>
      <c r="R802" s="202"/>
      <c r="S802" s="197">
        <f>PRESSÃO!N802</f>
        <v>1.9640999999999999E-3</v>
      </c>
      <c r="T802" s="197">
        <f>PRESSÃO!O802</f>
        <v>5.27E-5</v>
      </c>
      <c r="U802" s="101">
        <v>3</v>
      </c>
      <c r="V802" s="50"/>
      <c r="W802" s="50"/>
    </row>
    <row r="803" spans="1:23" ht="15" customHeight="1" x14ac:dyDescent="0.2">
      <c r="A803" s="277">
        <v>18</v>
      </c>
      <c r="B803" s="279">
        <v>40</v>
      </c>
      <c r="C803" s="1" t="s">
        <v>121</v>
      </c>
      <c r="D803" s="1" t="s">
        <v>670</v>
      </c>
      <c r="E803" s="1" t="s">
        <v>1</v>
      </c>
      <c r="F803" s="1"/>
      <c r="G803" s="61"/>
      <c r="H803" s="61"/>
      <c r="I803" s="62"/>
      <c r="J803" s="218"/>
      <c r="K803" s="219"/>
      <c r="L803" s="219"/>
      <c r="M803" s="220"/>
      <c r="N803" s="55"/>
      <c r="O803" s="216"/>
      <c r="P803" s="50"/>
      <c r="Q803" s="50"/>
      <c r="R803" s="202"/>
      <c r="S803" s="197">
        <f>PRESSÃO!N803</f>
        <v>0</v>
      </c>
      <c r="T803" s="197">
        <f>PRESSÃO!O803</f>
        <v>0</v>
      </c>
      <c r="U803" s="101">
        <v>2</v>
      </c>
      <c r="V803" s="50"/>
      <c r="W803" s="50"/>
    </row>
    <row r="804" spans="1:23" ht="15" customHeight="1" x14ac:dyDescent="0.2">
      <c r="A804" s="277">
        <v>18</v>
      </c>
      <c r="B804" s="279">
        <v>40</v>
      </c>
      <c r="C804" s="1" t="s">
        <v>121</v>
      </c>
      <c r="D804" s="1" t="s">
        <v>753</v>
      </c>
      <c r="E804" s="1" t="s">
        <v>1</v>
      </c>
      <c r="F804" s="1"/>
      <c r="G804" s="61"/>
      <c r="H804" s="61"/>
      <c r="I804" s="62"/>
      <c r="J804" s="218"/>
      <c r="K804" s="219"/>
      <c r="L804" s="219"/>
      <c r="M804" s="220"/>
      <c r="N804" s="55"/>
      <c r="O804" s="216"/>
      <c r="P804" s="50"/>
      <c r="Q804" s="50"/>
      <c r="R804" s="202"/>
      <c r="S804" s="197">
        <f>PRESSÃO!N804</f>
        <v>1.1600000000000001E-5</v>
      </c>
      <c r="T804" s="197">
        <f>PRESSÃO!O804</f>
        <v>1.4583E-3</v>
      </c>
      <c r="U804" s="101">
        <v>1</v>
      </c>
      <c r="V804" s="50"/>
      <c r="W804" s="50"/>
    </row>
    <row r="805" spans="1:23" ht="15" customHeight="1" x14ac:dyDescent="0.2">
      <c r="A805" s="277">
        <v>13</v>
      </c>
      <c r="B805" s="279">
        <v>40</v>
      </c>
      <c r="C805" s="1" t="s">
        <v>122</v>
      </c>
      <c r="D805" s="1" t="s">
        <v>145</v>
      </c>
      <c r="E805" s="1" t="s">
        <v>10</v>
      </c>
      <c r="F805" s="1"/>
      <c r="G805" s="61"/>
      <c r="H805" s="61"/>
      <c r="I805" s="62"/>
      <c r="J805" s="218"/>
      <c r="K805" s="219"/>
      <c r="L805" s="219"/>
      <c r="M805" s="220"/>
      <c r="N805" s="55"/>
      <c r="O805" s="216"/>
      <c r="P805" s="50"/>
      <c r="Q805" s="50"/>
      <c r="R805" s="202"/>
      <c r="S805" s="197">
        <f>PRESSÃO!N805</f>
        <v>0</v>
      </c>
      <c r="T805" s="197">
        <f>PRESSÃO!O805</f>
        <v>0</v>
      </c>
      <c r="U805" s="101">
        <v>0</v>
      </c>
      <c r="V805" s="50"/>
      <c r="W805" s="50"/>
    </row>
    <row r="806" spans="1:23" ht="15" customHeight="1" x14ac:dyDescent="0.2">
      <c r="A806" s="277">
        <v>13</v>
      </c>
      <c r="B806" s="279">
        <v>40</v>
      </c>
      <c r="C806" s="1" t="s">
        <v>122</v>
      </c>
      <c r="D806" s="1" t="s">
        <v>205</v>
      </c>
      <c r="E806" s="1" t="s">
        <v>10</v>
      </c>
      <c r="F806" s="1"/>
      <c r="G806" s="61"/>
      <c r="H806" s="61"/>
      <c r="I806" s="62"/>
      <c r="J806" s="218"/>
      <c r="K806" s="219"/>
      <c r="L806" s="219"/>
      <c r="M806" s="220"/>
      <c r="N806" s="55"/>
      <c r="O806" s="216"/>
      <c r="P806" s="50"/>
      <c r="Q806" s="50"/>
      <c r="R806" s="202"/>
      <c r="S806" s="197">
        <f>PRESSÃO!N806</f>
        <v>0.51667639999999992</v>
      </c>
      <c r="T806" s="197">
        <f>PRESSÃO!O806</f>
        <v>2.6850499999999996E-2</v>
      </c>
      <c r="U806" s="101">
        <v>6</v>
      </c>
      <c r="V806" s="50"/>
      <c r="W806" s="50"/>
    </row>
    <row r="807" spans="1:23" ht="15" customHeight="1" x14ac:dyDescent="0.2">
      <c r="A807" s="277">
        <v>15</v>
      </c>
      <c r="B807" s="279">
        <v>40</v>
      </c>
      <c r="C807" s="1" t="s">
        <v>122</v>
      </c>
      <c r="D807" s="1" t="s">
        <v>253</v>
      </c>
      <c r="E807" s="1" t="s">
        <v>17</v>
      </c>
      <c r="F807" s="1"/>
      <c r="G807" s="61"/>
      <c r="H807" s="61"/>
      <c r="I807" s="62"/>
      <c r="J807" s="218"/>
      <c r="K807" s="219"/>
      <c r="L807" s="219"/>
      <c r="M807" s="220"/>
      <c r="N807" s="55"/>
      <c r="O807" s="216"/>
      <c r="P807" s="50"/>
      <c r="Q807" s="50"/>
      <c r="R807" s="202"/>
      <c r="S807" s="197">
        <f>PRESSÃO!N807</f>
        <v>1.3888899999999999E-2</v>
      </c>
      <c r="T807" s="197">
        <f>PRESSÃO!O807</f>
        <v>2.3286000000000001E-3</v>
      </c>
      <c r="U807" s="101">
        <v>0</v>
      </c>
      <c r="V807" s="50"/>
      <c r="W807" s="50"/>
    </row>
    <row r="808" spans="1:23" ht="15" customHeight="1" x14ac:dyDescent="0.2">
      <c r="A808" s="277">
        <v>15</v>
      </c>
      <c r="B808" s="279">
        <v>40</v>
      </c>
      <c r="C808" s="1" t="s">
        <v>122</v>
      </c>
      <c r="D808" s="1" t="s">
        <v>264</v>
      </c>
      <c r="E808" s="1" t="s">
        <v>17</v>
      </c>
      <c r="F808" s="1"/>
      <c r="G808" s="61"/>
      <c r="H808" s="61"/>
      <c r="I808" s="62"/>
      <c r="J808" s="218"/>
      <c r="K808" s="219"/>
      <c r="L808" s="219"/>
      <c r="M808" s="220"/>
      <c r="N808" s="55"/>
      <c r="O808" s="216"/>
      <c r="P808" s="50"/>
      <c r="Q808" s="50"/>
      <c r="R808" s="202"/>
      <c r="S808" s="197">
        <f>PRESSÃO!N808</f>
        <v>5.3473000000000001E-3</v>
      </c>
      <c r="T808" s="197">
        <f>PRESSÃO!O808</f>
        <v>0</v>
      </c>
      <c r="U808" s="101">
        <v>1</v>
      </c>
      <c r="V808" s="50"/>
      <c r="W808" s="50"/>
    </row>
    <row r="809" spans="1:23" ht="15" customHeight="1" x14ac:dyDescent="0.2">
      <c r="A809" s="277">
        <v>15</v>
      </c>
      <c r="B809" s="279">
        <v>40</v>
      </c>
      <c r="C809" s="1" t="s">
        <v>122</v>
      </c>
      <c r="D809" s="1" t="s">
        <v>266</v>
      </c>
      <c r="E809" s="1" t="s">
        <v>17</v>
      </c>
      <c r="F809" s="1"/>
      <c r="G809" s="61"/>
      <c r="H809" s="61"/>
      <c r="I809" s="62"/>
      <c r="J809" s="218"/>
      <c r="K809" s="219"/>
      <c r="L809" s="219"/>
      <c r="M809" s="220"/>
      <c r="N809" s="55"/>
      <c r="O809" s="216"/>
      <c r="P809" s="50"/>
      <c r="Q809" s="50"/>
      <c r="R809" s="202"/>
      <c r="S809" s="197">
        <f>PRESSÃO!N809</f>
        <v>5.0000000000000001E-3</v>
      </c>
      <c r="T809" s="197">
        <f>PRESSÃO!O809</f>
        <v>4.6300000000000001E-5</v>
      </c>
      <c r="U809" s="101">
        <v>0</v>
      </c>
      <c r="V809" s="50"/>
      <c r="W809" s="50"/>
    </row>
    <row r="810" spans="1:23" ht="15" customHeight="1" x14ac:dyDescent="0.2">
      <c r="A810" s="277">
        <v>17</v>
      </c>
      <c r="B810" s="279">
        <v>40</v>
      </c>
      <c r="C810" s="1" t="s">
        <v>122</v>
      </c>
      <c r="D810" s="1" t="s">
        <v>299</v>
      </c>
      <c r="E810" s="1" t="s">
        <v>7</v>
      </c>
      <c r="F810" s="1"/>
      <c r="G810" s="61"/>
      <c r="H810" s="61"/>
      <c r="I810" s="62"/>
      <c r="J810" s="218"/>
      <c r="K810" s="219"/>
      <c r="L810" s="219"/>
      <c r="M810" s="220"/>
      <c r="N810" s="55"/>
      <c r="O810" s="216"/>
      <c r="P810" s="50"/>
      <c r="Q810" s="50"/>
      <c r="R810" s="202"/>
      <c r="S810" s="197">
        <f>PRESSÃO!N810</f>
        <v>0</v>
      </c>
      <c r="T810" s="197">
        <f>PRESSÃO!O810</f>
        <v>0</v>
      </c>
      <c r="U810" s="101">
        <v>0</v>
      </c>
      <c r="V810" s="50"/>
      <c r="W810" s="50"/>
    </row>
    <row r="811" spans="1:23" ht="15" customHeight="1" x14ac:dyDescent="0.2">
      <c r="A811" s="277">
        <v>15</v>
      </c>
      <c r="B811" s="279">
        <v>40</v>
      </c>
      <c r="C811" s="1" t="s">
        <v>122</v>
      </c>
      <c r="D811" s="1" t="s">
        <v>317</v>
      </c>
      <c r="E811" s="1" t="s">
        <v>17</v>
      </c>
      <c r="F811" s="1"/>
      <c r="G811" s="61"/>
      <c r="H811" s="61"/>
      <c r="I811" s="62"/>
      <c r="J811" s="218"/>
      <c r="K811" s="219"/>
      <c r="L811" s="219"/>
      <c r="M811" s="220"/>
      <c r="N811" s="55"/>
      <c r="O811" s="216"/>
      <c r="P811" s="50"/>
      <c r="Q811" s="50"/>
      <c r="R811" s="202"/>
      <c r="S811" s="197">
        <f>PRESSÃO!N811</f>
        <v>3.5519999999999996E-4</v>
      </c>
      <c r="T811" s="197">
        <f>PRESSÃO!O811</f>
        <v>4.4862000000000001E-3</v>
      </c>
      <c r="U811" s="101">
        <v>0</v>
      </c>
      <c r="V811" s="50"/>
      <c r="W811" s="50"/>
    </row>
    <row r="812" spans="1:23" ht="15" customHeight="1" x14ac:dyDescent="0.2">
      <c r="A812" s="277">
        <v>17</v>
      </c>
      <c r="B812" s="279">
        <v>40</v>
      </c>
      <c r="C812" s="1" t="s">
        <v>122</v>
      </c>
      <c r="D812" s="1" t="s">
        <v>329</v>
      </c>
      <c r="E812" s="1" t="s">
        <v>7</v>
      </c>
      <c r="F812" s="1"/>
      <c r="G812" s="61"/>
      <c r="H812" s="61"/>
      <c r="I812" s="62"/>
      <c r="J812" s="218"/>
      <c r="K812" s="219"/>
      <c r="L812" s="219"/>
      <c r="M812" s="220"/>
      <c r="N812" s="55"/>
      <c r="O812" s="216"/>
      <c r="P812" s="50"/>
      <c r="Q812" s="50"/>
      <c r="R812" s="202"/>
      <c r="S812" s="197">
        <f>PRESSÃO!N812</f>
        <v>6.9439999999999997E-4</v>
      </c>
      <c r="T812" s="197">
        <f>PRESSÃO!O812</f>
        <v>1.6354E-3</v>
      </c>
      <c r="U812" s="101">
        <v>0</v>
      </c>
      <c r="V812" s="50"/>
      <c r="W812" s="50"/>
    </row>
    <row r="813" spans="1:23" ht="15" customHeight="1" x14ac:dyDescent="0.2">
      <c r="A813" s="277">
        <v>13</v>
      </c>
      <c r="B813" s="279">
        <v>40</v>
      </c>
      <c r="C813" s="1" t="s">
        <v>122</v>
      </c>
      <c r="D813" s="1" t="s">
        <v>358</v>
      </c>
      <c r="E813" s="1" t="s">
        <v>10</v>
      </c>
      <c r="F813" s="1"/>
      <c r="G813" s="61"/>
      <c r="H813" s="61"/>
      <c r="I813" s="62"/>
      <c r="J813" s="218"/>
      <c r="K813" s="219"/>
      <c r="L813" s="219"/>
      <c r="M813" s="220"/>
      <c r="N813" s="55"/>
      <c r="O813" s="216"/>
      <c r="P813" s="50"/>
      <c r="Q813" s="50"/>
      <c r="R813" s="202"/>
      <c r="S813" s="197">
        <f>PRESSÃO!N813</f>
        <v>0.21575469999999999</v>
      </c>
      <c r="T813" s="197">
        <f>PRESSÃO!O813</f>
        <v>0</v>
      </c>
      <c r="U813" s="101">
        <v>0</v>
      </c>
      <c r="V813" s="50"/>
      <c r="W813" s="50"/>
    </row>
    <row r="814" spans="1:23" ht="15" customHeight="1" x14ac:dyDescent="0.2">
      <c r="A814" s="277">
        <v>13</v>
      </c>
      <c r="B814" s="279">
        <v>40</v>
      </c>
      <c r="C814" s="1" t="s">
        <v>122</v>
      </c>
      <c r="D814" s="1" t="s">
        <v>364</v>
      </c>
      <c r="E814" s="1" t="s">
        <v>10</v>
      </c>
      <c r="F814" s="1"/>
      <c r="G814" s="61"/>
      <c r="H814" s="61"/>
      <c r="I814" s="62"/>
      <c r="J814" s="218"/>
      <c r="K814" s="219"/>
      <c r="L814" s="219"/>
      <c r="M814" s="220"/>
      <c r="N814" s="55"/>
      <c r="O814" s="216"/>
      <c r="P814" s="50"/>
      <c r="Q814" s="50"/>
      <c r="R814" s="202"/>
      <c r="S814" s="197">
        <f>PRESSÃO!N814</f>
        <v>0.73833179999999987</v>
      </c>
      <c r="T814" s="197">
        <f>PRESSÃO!O814</f>
        <v>6.1339999999999995E-4</v>
      </c>
      <c r="U814" s="101">
        <v>0</v>
      </c>
      <c r="V814" s="50"/>
      <c r="W814" s="50"/>
    </row>
    <row r="815" spans="1:23" ht="15" customHeight="1" x14ac:dyDescent="0.2">
      <c r="A815" s="277">
        <v>19</v>
      </c>
      <c r="B815" s="279">
        <v>40</v>
      </c>
      <c r="C815" s="1" t="s">
        <v>122</v>
      </c>
      <c r="D815" s="1" t="s">
        <v>430</v>
      </c>
      <c r="E815" s="1" t="s">
        <v>2</v>
      </c>
      <c r="F815" s="1"/>
      <c r="G815" s="61"/>
      <c r="H815" s="61"/>
      <c r="I815" s="62"/>
      <c r="J815" s="218"/>
      <c r="K815" s="219"/>
      <c r="L815" s="219"/>
      <c r="M815" s="220"/>
      <c r="N815" s="55"/>
      <c r="O815" s="216"/>
      <c r="P815" s="50"/>
      <c r="Q815" s="50"/>
      <c r="R815" s="202"/>
      <c r="S815" s="197">
        <f>PRESSÃO!N815</f>
        <v>0</v>
      </c>
      <c r="T815" s="197">
        <f>PRESSÃO!O815</f>
        <v>5.5600000000000003E-5</v>
      </c>
      <c r="U815" s="101">
        <v>0</v>
      </c>
      <c r="V815" s="50"/>
      <c r="W815" s="50"/>
    </row>
    <row r="816" spans="1:23" ht="15" customHeight="1" x14ac:dyDescent="0.2">
      <c r="A816" s="277">
        <v>15</v>
      </c>
      <c r="B816" s="279">
        <v>40</v>
      </c>
      <c r="C816" s="1" t="s">
        <v>122</v>
      </c>
      <c r="D816" s="1" t="s">
        <v>480</v>
      </c>
      <c r="E816" s="1" t="s">
        <v>17</v>
      </c>
      <c r="F816" s="1"/>
      <c r="G816" s="61"/>
      <c r="H816" s="61"/>
      <c r="I816" s="62"/>
      <c r="J816" s="218"/>
      <c r="K816" s="219"/>
      <c r="L816" s="219"/>
      <c r="M816" s="220"/>
      <c r="N816" s="55"/>
      <c r="O816" s="216"/>
      <c r="P816" s="50"/>
      <c r="Q816" s="50"/>
      <c r="R816" s="202"/>
      <c r="S816" s="197">
        <f>PRESSÃO!N816</f>
        <v>8.3295999999999995E-3</v>
      </c>
      <c r="T816" s="197">
        <f>PRESSÃO!O816</f>
        <v>3.5385999999999994E-3</v>
      </c>
      <c r="U816" s="101">
        <v>0</v>
      </c>
      <c r="V816" s="50"/>
      <c r="W816" s="50"/>
    </row>
    <row r="817" spans="1:23" ht="15" customHeight="1" x14ac:dyDescent="0.2">
      <c r="A817" s="277">
        <v>18</v>
      </c>
      <c r="B817" s="279">
        <v>40</v>
      </c>
      <c r="C817" s="1" t="s">
        <v>122</v>
      </c>
      <c r="D817" s="1" t="s">
        <v>503</v>
      </c>
      <c r="E817" s="1" t="s">
        <v>1</v>
      </c>
      <c r="F817" s="1"/>
      <c r="G817" s="61"/>
      <c r="H817" s="61"/>
      <c r="I817" s="62"/>
      <c r="J817" s="218"/>
      <c r="K817" s="219"/>
      <c r="L817" s="219"/>
      <c r="M817" s="220"/>
      <c r="N817" s="55"/>
      <c r="O817" s="216"/>
      <c r="P817" s="50"/>
      <c r="Q817" s="50"/>
      <c r="R817" s="202"/>
      <c r="S817" s="197">
        <f>PRESSÃO!N817</f>
        <v>0</v>
      </c>
      <c r="T817" s="197">
        <f>PRESSÃO!O817</f>
        <v>0</v>
      </c>
      <c r="U817" s="101">
        <v>0</v>
      </c>
      <c r="V817" s="50"/>
      <c r="W817" s="50"/>
    </row>
    <row r="818" spans="1:23" ht="15" customHeight="1" x14ac:dyDescent="0.2">
      <c r="A818" s="277">
        <v>15</v>
      </c>
      <c r="B818" s="279">
        <v>40</v>
      </c>
      <c r="C818" s="1" t="s">
        <v>122</v>
      </c>
      <c r="D818" s="1" t="s">
        <v>567</v>
      </c>
      <c r="E818" s="1" t="s">
        <v>17</v>
      </c>
      <c r="F818" s="1"/>
      <c r="G818" s="61"/>
      <c r="H818" s="61"/>
      <c r="I818" s="62"/>
      <c r="J818" s="218"/>
      <c r="K818" s="219"/>
      <c r="L818" s="219"/>
      <c r="M818" s="220"/>
      <c r="N818" s="55"/>
      <c r="O818" s="216"/>
      <c r="P818" s="50"/>
      <c r="Q818" s="50"/>
      <c r="R818" s="202"/>
      <c r="S818" s="197">
        <f>PRESSÃO!N818</f>
        <v>6.5839000000000002E-3</v>
      </c>
      <c r="T818" s="197">
        <f>PRESSÃO!O818</f>
        <v>0</v>
      </c>
      <c r="U818" s="101">
        <v>3</v>
      </c>
      <c r="V818" s="50"/>
      <c r="W818" s="50"/>
    </row>
    <row r="819" spans="1:23" ht="15" customHeight="1" x14ac:dyDescent="0.2">
      <c r="A819" s="277">
        <v>19</v>
      </c>
      <c r="B819" s="279">
        <v>40</v>
      </c>
      <c r="C819" s="1" t="s">
        <v>122</v>
      </c>
      <c r="D819" s="1" t="s">
        <v>605</v>
      </c>
      <c r="E819" s="1" t="s">
        <v>2</v>
      </c>
      <c r="F819" s="1"/>
      <c r="G819" s="61"/>
      <c r="H819" s="61"/>
      <c r="I819" s="62"/>
      <c r="J819" s="218"/>
      <c r="K819" s="219"/>
      <c r="L819" s="219"/>
      <c r="M819" s="220"/>
      <c r="N819" s="55"/>
      <c r="O819" s="216"/>
      <c r="P819" s="50"/>
      <c r="Q819" s="50"/>
      <c r="R819" s="202"/>
      <c r="S819" s="197">
        <f>PRESSÃO!N819</f>
        <v>0</v>
      </c>
      <c r="T819" s="197">
        <f>PRESSÃO!O819</f>
        <v>2.5460000000000001E-4</v>
      </c>
      <c r="U819" s="101">
        <v>0</v>
      </c>
      <c r="V819" s="50"/>
      <c r="W819" s="50"/>
    </row>
    <row r="820" spans="1:23" ht="15" customHeight="1" x14ac:dyDescent="0.2">
      <c r="A820" s="277">
        <v>15</v>
      </c>
      <c r="B820" s="279">
        <v>40</v>
      </c>
      <c r="C820" s="1" t="s">
        <v>122</v>
      </c>
      <c r="D820" s="1" t="s">
        <v>650</v>
      </c>
      <c r="E820" s="1" t="s">
        <v>17</v>
      </c>
      <c r="F820" s="1"/>
      <c r="G820" s="61"/>
      <c r="H820" s="61"/>
      <c r="I820" s="62"/>
      <c r="J820" s="218"/>
      <c r="K820" s="219"/>
      <c r="L820" s="219"/>
      <c r="M820" s="220"/>
      <c r="N820" s="55"/>
      <c r="O820" s="216"/>
      <c r="P820" s="50"/>
      <c r="Q820" s="50"/>
      <c r="R820" s="202"/>
      <c r="S820" s="197">
        <f>PRESSÃO!N820</f>
        <v>0.52907660000000001</v>
      </c>
      <c r="T820" s="197">
        <f>PRESSÃO!O820</f>
        <v>3.8252999999999998E-3</v>
      </c>
      <c r="U820" s="101">
        <v>2</v>
      </c>
      <c r="V820" s="50"/>
      <c r="W820" s="50"/>
    </row>
    <row r="821" spans="1:23" ht="15" customHeight="1" x14ac:dyDescent="0.2">
      <c r="A821" s="277">
        <v>13</v>
      </c>
      <c r="B821" s="279">
        <v>40</v>
      </c>
      <c r="C821" s="1" t="s">
        <v>122</v>
      </c>
      <c r="D821" s="1" t="s">
        <v>726</v>
      </c>
      <c r="E821" s="1" t="s">
        <v>10</v>
      </c>
      <c r="F821" s="1"/>
      <c r="G821" s="61"/>
      <c r="H821" s="61"/>
      <c r="I821" s="62"/>
      <c r="J821" s="218"/>
      <c r="K821" s="219"/>
      <c r="L821" s="219"/>
      <c r="M821" s="220"/>
      <c r="N821" s="55"/>
      <c r="O821" s="216"/>
      <c r="P821" s="50"/>
      <c r="Q821" s="50"/>
      <c r="R821" s="202"/>
      <c r="S821" s="197">
        <f>PRESSÃO!N821</f>
        <v>3.7144900000000002E-2</v>
      </c>
      <c r="T821" s="197">
        <f>PRESSÃO!O821</f>
        <v>8.1041599999999991E-2</v>
      </c>
      <c r="U821" s="101">
        <v>1</v>
      </c>
      <c r="V821" s="50"/>
      <c r="W821" s="50"/>
    </row>
    <row r="822" spans="1:23" ht="15" customHeight="1" x14ac:dyDescent="0.2">
      <c r="A822" s="277">
        <v>19</v>
      </c>
      <c r="B822" s="279">
        <v>40</v>
      </c>
      <c r="C822" s="1" t="s">
        <v>122</v>
      </c>
      <c r="D822" s="1" t="s">
        <v>759</v>
      </c>
      <c r="E822" s="1" t="s">
        <v>2</v>
      </c>
      <c r="F822" s="1"/>
      <c r="G822" s="61"/>
      <c r="H822" s="61"/>
      <c r="I822" s="62"/>
      <c r="J822" s="218"/>
      <c r="K822" s="219"/>
      <c r="L822" s="219"/>
      <c r="M822" s="220"/>
      <c r="N822" s="55"/>
      <c r="O822" s="216"/>
      <c r="P822" s="50"/>
      <c r="Q822" s="50"/>
      <c r="R822" s="202"/>
      <c r="S822" s="197">
        <f>PRESSÃO!N822</f>
        <v>0.12546299999999999</v>
      </c>
      <c r="T822" s="197">
        <f>PRESSÃO!O822</f>
        <v>0</v>
      </c>
      <c r="U822" s="101">
        <v>0</v>
      </c>
      <c r="V822" s="50"/>
      <c r="W822" s="50"/>
    </row>
    <row r="823" spans="1:23" ht="15" customHeight="1" x14ac:dyDescent="0.2">
      <c r="A823" s="277">
        <v>13</v>
      </c>
      <c r="B823" s="279">
        <v>40</v>
      </c>
      <c r="C823" s="1" t="s">
        <v>123</v>
      </c>
      <c r="D823" s="1" t="s">
        <v>145</v>
      </c>
      <c r="E823" s="1" t="s">
        <v>10</v>
      </c>
      <c r="F823" s="1"/>
      <c r="G823" s="61"/>
      <c r="H823" s="61"/>
      <c r="I823" s="62"/>
      <c r="J823" s="218"/>
      <c r="K823" s="219"/>
      <c r="L823" s="219"/>
      <c r="M823" s="220"/>
      <c r="N823" s="55"/>
      <c r="O823" s="216"/>
      <c r="P823" s="50"/>
      <c r="Q823" s="50"/>
      <c r="R823" s="202"/>
      <c r="S823" s="197">
        <f>PRESSÃO!N823</f>
        <v>1.9328000000000001E-3</v>
      </c>
      <c r="T823" s="197">
        <f>PRESSÃO!O823</f>
        <v>4.6299999999999998E-4</v>
      </c>
      <c r="U823" s="101">
        <v>1</v>
      </c>
      <c r="V823" s="50"/>
      <c r="W823" s="50"/>
    </row>
    <row r="824" spans="1:23" ht="15" customHeight="1" x14ac:dyDescent="0.2">
      <c r="A824" s="277">
        <v>14</v>
      </c>
      <c r="B824" s="279">
        <v>40</v>
      </c>
      <c r="C824" s="1" t="s">
        <v>123</v>
      </c>
      <c r="D824" s="1" t="s">
        <v>208</v>
      </c>
      <c r="E824" s="1" t="s">
        <v>8</v>
      </c>
      <c r="F824" s="1"/>
      <c r="G824" s="61"/>
      <c r="H824" s="61"/>
      <c r="I824" s="62"/>
      <c r="J824" s="218"/>
      <c r="K824" s="219"/>
      <c r="L824" s="219"/>
      <c r="M824" s="220"/>
      <c r="N824" s="55"/>
      <c r="O824" s="216"/>
      <c r="P824" s="50"/>
      <c r="Q824" s="50"/>
      <c r="R824" s="202"/>
      <c r="S824" s="197">
        <f>PRESSÃO!N824</f>
        <v>2E-3</v>
      </c>
      <c r="T824" s="197">
        <f>PRESSÃO!O824</f>
        <v>0</v>
      </c>
      <c r="U824" s="101">
        <v>0</v>
      </c>
      <c r="V824" s="50"/>
      <c r="W824" s="50"/>
    </row>
    <row r="825" spans="1:23" ht="15" customHeight="1" x14ac:dyDescent="0.2">
      <c r="A825" s="277">
        <v>13</v>
      </c>
      <c r="B825" s="279">
        <v>40</v>
      </c>
      <c r="C825" s="1" t="s">
        <v>123</v>
      </c>
      <c r="D825" s="1" t="s">
        <v>222</v>
      </c>
      <c r="E825" s="1" t="s">
        <v>10</v>
      </c>
      <c r="F825" s="1"/>
      <c r="G825" s="61"/>
      <c r="H825" s="61"/>
      <c r="I825" s="62"/>
      <c r="J825" s="218"/>
      <c r="K825" s="219"/>
      <c r="L825" s="219"/>
      <c r="M825" s="220"/>
      <c r="N825" s="55"/>
      <c r="O825" s="216"/>
      <c r="P825" s="50"/>
      <c r="Q825" s="50"/>
      <c r="R825" s="202"/>
      <c r="S825" s="197">
        <f>PRESSÃO!N825</f>
        <v>1.45833E-2</v>
      </c>
      <c r="T825" s="197">
        <f>PRESSÃO!O825</f>
        <v>8.4499999999999983E-4</v>
      </c>
      <c r="U825" s="101">
        <v>0</v>
      </c>
      <c r="V825" s="50"/>
      <c r="W825" s="50"/>
    </row>
    <row r="826" spans="1:23" ht="15" customHeight="1" x14ac:dyDescent="0.2">
      <c r="A826" s="277">
        <v>10</v>
      </c>
      <c r="B826" s="279">
        <v>40</v>
      </c>
      <c r="C826" s="1" t="s">
        <v>123</v>
      </c>
      <c r="D826" s="1" t="s">
        <v>223</v>
      </c>
      <c r="E826" s="1" t="s">
        <v>54</v>
      </c>
      <c r="F826" s="1"/>
      <c r="G826" s="61"/>
      <c r="H826" s="61"/>
      <c r="I826" s="62"/>
      <c r="J826" s="218"/>
      <c r="K826" s="219"/>
      <c r="L826" s="219"/>
      <c r="M826" s="220"/>
      <c r="N826" s="55"/>
      <c r="O826" s="216"/>
      <c r="P826" s="50"/>
      <c r="Q826" s="50"/>
      <c r="R826" s="202"/>
      <c r="S826" s="197">
        <f>PRESSÃO!N826</f>
        <v>0.16641529999999999</v>
      </c>
      <c r="T826" s="197">
        <f>PRESSÃO!O826</f>
        <v>1.5332699999999999E-2</v>
      </c>
      <c r="U826" s="101">
        <v>1</v>
      </c>
      <c r="V826" s="50"/>
      <c r="W826" s="50"/>
    </row>
    <row r="827" spans="1:23" ht="15" customHeight="1" x14ac:dyDescent="0.2">
      <c r="A827" s="277">
        <v>20</v>
      </c>
      <c r="B827" s="279">
        <v>40</v>
      </c>
      <c r="C827" s="1" t="s">
        <v>123</v>
      </c>
      <c r="D827" s="1" t="s">
        <v>330</v>
      </c>
      <c r="E827" s="1" t="s">
        <v>3</v>
      </c>
      <c r="F827" s="1"/>
      <c r="G827" s="61"/>
      <c r="H827" s="61"/>
      <c r="I827" s="62"/>
      <c r="J827" s="218"/>
      <c r="K827" s="219"/>
      <c r="L827" s="219"/>
      <c r="M827" s="220"/>
      <c r="N827" s="55"/>
      <c r="O827" s="216"/>
      <c r="P827" s="50"/>
      <c r="Q827" s="50"/>
      <c r="R827" s="202"/>
      <c r="S827" s="197">
        <f>PRESSÃO!N827</f>
        <v>5.8000000000000004E-6</v>
      </c>
      <c r="T827" s="197">
        <f>PRESSÃO!O827</f>
        <v>1.31088E-2</v>
      </c>
      <c r="U827" s="101">
        <v>1</v>
      </c>
      <c r="V827" s="50"/>
      <c r="W827" s="50"/>
    </row>
    <row r="828" spans="1:23" ht="15" customHeight="1" x14ac:dyDescent="0.2">
      <c r="A828" s="277">
        <v>22</v>
      </c>
      <c r="B828" s="279">
        <v>40</v>
      </c>
      <c r="C828" s="1" t="s">
        <v>123</v>
      </c>
      <c r="D828" s="1" t="s">
        <v>367</v>
      </c>
      <c r="E828" s="1" t="s">
        <v>5</v>
      </c>
      <c r="F828" s="1"/>
      <c r="G828" s="61"/>
      <c r="H828" s="61"/>
      <c r="I828" s="62"/>
      <c r="J828" s="218"/>
      <c r="K828" s="219"/>
      <c r="L828" s="219"/>
      <c r="M828" s="220"/>
      <c r="N828" s="55"/>
      <c r="O828" s="216"/>
      <c r="P828" s="50"/>
      <c r="Q828" s="50"/>
      <c r="R828" s="202"/>
      <c r="S828" s="197">
        <f>PRESSÃO!N828</f>
        <v>0</v>
      </c>
      <c r="T828" s="197">
        <f>PRESSÃO!O828</f>
        <v>0</v>
      </c>
      <c r="U828" s="101">
        <v>0</v>
      </c>
      <c r="V828" s="50"/>
      <c r="W828" s="50"/>
    </row>
    <row r="829" spans="1:23" ht="15" customHeight="1" x14ac:dyDescent="0.2">
      <c r="A829" s="277">
        <v>14</v>
      </c>
      <c r="B829" s="279">
        <v>40</v>
      </c>
      <c r="C829" s="1" t="s">
        <v>123</v>
      </c>
      <c r="D829" s="1" t="s">
        <v>379</v>
      </c>
      <c r="E829" s="1" t="s">
        <v>8</v>
      </c>
      <c r="F829" s="1"/>
      <c r="G829" s="61"/>
      <c r="H829" s="61"/>
      <c r="I829" s="62"/>
      <c r="J829" s="218"/>
      <c r="K829" s="219"/>
      <c r="L829" s="219"/>
      <c r="M829" s="220"/>
      <c r="N829" s="55"/>
      <c r="O829" s="216"/>
      <c r="P829" s="50"/>
      <c r="Q829" s="50"/>
      <c r="R829" s="202"/>
      <c r="S829" s="197">
        <f>PRESSÃO!N829</f>
        <v>0</v>
      </c>
      <c r="T829" s="197">
        <f>PRESSÃO!O829</f>
        <v>0</v>
      </c>
      <c r="U829" s="101">
        <v>0</v>
      </c>
      <c r="V829" s="50"/>
      <c r="W829" s="50"/>
    </row>
    <row r="830" spans="1:23" ht="15" customHeight="1" x14ac:dyDescent="0.2">
      <c r="A830" s="277">
        <v>13</v>
      </c>
      <c r="B830" s="279">
        <v>40</v>
      </c>
      <c r="C830" s="1" t="s">
        <v>123</v>
      </c>
      <c r="D830" s="1" t="s">
        <v>442</v>
      </c>
      <c r="E830" s="1" t="s">
        <v>10</v>
      </c>
      <c r="F830" s="1"/>
      <c r="G830" s="61"/>
      <c r="H830" s="61"/>
      <c r="I830" s="62"/>
      <c r="J830" s="218"/>
      <c r="K830" s="219"/>
      <c r="L830" s="219"/>
      <c r="M830" s="220"/>
      <c r="N830" s="55"/>
      <c r="O830" s="216"/>
      <c r="P830" s="50"/>
      <c r="Q830" s="50"/>
      <c r="R830" s="202"/>
      <c r="S830" s="197">
        <f>PRESSÃO!N830</f>
        <v>0.50925920000000002</v>
      </c>
      <c r="T830" s="197">
        <f>PRESSÃO!O830</f>
        <v>1.12847E-2</v>
      </c>
      <c r="U830" s="101">
        <v>0</v>
      </c>
      <c r="V830" s="50"/>
      <c r="W830" s="50"/>
    </row>
    <row r="831" spans="1:23" ht="15" customHeight="1" x14ac:dyDescent="0.2">
      <c r="A831" s="277">
        <v>21</v>
      </c>
      <c r="B831" s="279">
        <v>40</v>
      </c>
      <c r="C831" s="1" t="s">
        <v>123</v>
      </c>
      <c r="D831" s="1" t="s">
        <v>454</v>
      </c>
      <c r="E831" s="1" t="s">
        <v>4</v>
      </c>
      <c r="F831" s="1"/>
      <c r="G831" s="61"/>
      <c r="H831" s="61"/>
      <c r="I831" s="62"/>
      <c r="J831" s="218"/>
      <c r="K831" s="219"/>
      <c r="L831" s="219"/>
      <c r="M831" s="220"/>
      <c r="N831" s="55"/>
      <c r="O831" s="216"/>
      <c r="P831" s="50"/>
      <c r="Q831" s="50"/>
      <c r="R831" s="202"/>
      <c r="S831" s="197">
        <f>PRESSÃO!N831</f>
        <v>0</v>
      </c>
      <c r="T831" s="197">
        <f>PRESSÃO!O831</f>
        <v>0</v>
      </c>
      <c r="U831" s="101">
        <v>2</v>
      </c>
      <c r="V831" s="50"/>
      <c r="W831" s="50"/>
    </row>
    <row r="832" spans="1:23" ht="15" customHeight="1" x14ac:dyDescent="0.2">
      <c r="A832" s="277">
        <v>14</v>
      </c>
      <c r="B832" s="279">
        <v>40</v>
      </c>
      <c r="C832" s="1" t="s">
        <v>123</v>
      </c>
      <c r="D832" s="1" t="s">
        <v>461</v>
      </c>
      <c r="E832" s="1" t="s">
        <v>8</v>
      </c>
      <c r="F832" s="1"/>
      <c r="G832" s="61"/>
      <c r="H832" s="61"/>
      <c r="I832" s="62"/>
      <c r="J832" s="218"/>
      <c r="K832" s="219"/>
      <c r="L832" s="219"/>
      <c r="M832" s="220"/>
      <c r="N832" s="55"/>
      <c r="O832" s="216"/>
      <c r="P832" s="50"/>
      <c r="Q832" s="50"/>
      <c r="R832" s="202"/>
      <c r="S832" s="197">
        <f>PRESSÃO!N832</f>
        <v>1.14734E-2</v>
      </c>
      <c r="T832" s="197">
        <f>PRESSÃO!O832</f>
        <v>1.7399999999999999E-5</v>
      </c>
      <c r="U832" s="101">
        <v>0</v>
      </c>
      <c r="V832" s="50"/>
      <c r="W832" s="50"/>
    </row>
    <row r="833" spans="1:23" ht="15" customHeight="1" x14ac:dyDescent="0.2">
      <c r="A833" s="277">
        <v>21</v>
      </c>
      <c r="B833" s="279">
        <v>40</v>
      </c>
      <c r="C833" s="1" t="s">
        <v>123</v>
      </c>
      <c r="D833" s="1" t="s">
        <v>466</v>
      </c>
      <c r="E833" s="1" t="s">
        <v>4</v>
      </c>
      <c r="F833" s="1"/>
      <c r="G833" s="61"/>
      <c r="H833" s="61"/>
      <c r="I833" s="62"/>
      <c r="J833" s="218"/>
      <c r="K833" s="219"/>
      <c r="L833" s="219"/>
      <c r="M833" s="220"/>
      <c r="N833" s="55"/>
      <c r="O833" s="216"/>
      <c r="P833" s="50"/>
      <c r="Q833" s="50"/>
      <c r="R833" s="202"/>
      <c r="S833" s="197">
        <f>PRESSÃO!N833</f>
        <v>0</v>
      </c>
      <c r="T833" s="197">
        <f>PRESSÃO!O833</f>
        <v>0</v>
      </c>
      <c r="U833" s="101">
        <v>0</v>
      </c>
      <c r="V833" s="50"/>
      <c r="W833" s="50"/>
    </row>
    <row r="834" spans="1:23" ht="15" customHeight="1" x14ac:dyDescent="0.2">
      <c r="A834" s="277">
        <v>16</v>
      </c>
      <c r="B834" s="279">
        <v>40</v>
      </c>
      <c r="C834" s="1" t="s">
        <v>123</v>
      </c>
      <c r="D834" s="1" t="s">
        <v>579</v>
      </c>
      <c r="E834" s="1" t="s">
        <v>0</v>
      </c>
      <c r="F834" s="1"/>
      <c r="G834" s="61"/>
      <c r="H834" s="61"/>
      <c r="I834" s="62"/>
      <c r="J834" s="218"/>
      <c r="K834" s="219"/>
      <c r="L834" s="219"/>
      <c r="M834" s="220"/>
      <c r="N834" s="55"/>
      <c r="O834" s="216"/>
      <c r="P834" s="50"/>
      <c r="Q834" s="50"/>
      <c r="R834" s="202"/>
      <c r="S834" s="197">
        <f>PRESSÃO!N834</f>
        <v>1.21227E-2</v>
      </c>
      <c r="T834" s="197">
        <f>PRESSÃO!O834</f>
        <v>2.2553E-3</v>
      </c>
      <c r="U834" s="101">
        <v>7</v>
      </c>
      <c r="V834" s="50"/>
      <c r="W834" s="50"/>
    </row>
    <row r="835" spans="1:23" ht="15" customHeight="1" x14ac:dyDescent="0.2">
      <c r="A835" s="277">
        <v>13</v>
      </c>
      <c r="B835" s="279">
        <v>40</v>
      </c>
      <c r="C835" s="1" t="s">
        <v>123</v>
      </c>
      <c r="D835" s="1" t="s">
        <v>699</v>
      </c>
      <c r="E835" s="1" t="s">
        <v>10</v>
      </c>
      <c r="F835" s="1"/>
      <c r="G835" s="61"/>
      <c r="H835" s="61"/>
      <c r="I835" s="62"/>
      <c r="J835" s="218"/>
      <c r="K835" s="219"/>
      <c r="L835" s="219"/>
      <c r="M835" s="220"/>
      <c r="N835" s="55"/>
      <c r="O835" s="216"/>
      <c r="P835" s="50"/>
      <c r="Q835" s="50"/>
      <c r="R835" s="202"/>
      <c r="S835" s="197">
        <f>PRESSÃO!N835</f>
        <v>0</v>
      </c>
      <c r="T835" s="197">
        <f>PRESSÃO!O835</f>
        <v>0</v>
      </c>
      <c r="U835" s="101">
        <v>0</v>
      </c>
      <c r="V835" s="50"/>
      <c r="W835" s="50"/>
    </row>
    <row r="836" spans="1:23" ht="15" customHeight="1" x14ac:dyDescent="0.2">
      <c r="A836" s="277">
        <v>15</v>
      </c>
      <c r="B836" s="279">
        <v>40</v>
      </c>
      <c r="C836" s="1" t="s">
        <v>124</v>
      </c>
      <c r="D836" s="1" t="s">
        <v>192</v>
      </c>
      <c r="E836" s="1" t="s">
        <v>17</v>
      </c>
      <c r="F836" s="1"/>
      <c r="G836" s="61"/>
      <c r="H836" s="61"/>
      <c r="I836" s="62"/>
      <c r="J836" s="218"/>
      <c r="K836" s="219"/>
      <c r="L836" s="219"/>
      <c r="M836" s="220"/>
      <c r="N836" s="55"/>
      <c r="O836" s="216"/>
      <c r="P836" s="50"/>
      <c r="Q836" s="50"/>
      <c r="R836" s="202"/>
      <c r="S836" s="197">
        <f>PRESSÃO!N836</f>
        <v>2.3841999999999999E-3</v>
      </c>
      <c r="T836" s="197">
        <f>PRESSÃO!O836</f>
        <v>0</v>
      </c>
      <c r="U836" s="101">
        <v>0</v>
      </c>
      <c r="V836" s="50"/>
      <c r="W836" s="50"/>
    </row>
    <row r="837" spans="1:23" ht="15" customHeight="1" x14ac:dyDescent="0.2">
      <c r="A837" s="277">
        <v>15</v>
      </c>
      <c r="B837" s="279">
        <v>40</v>
      </c>
      <c r="C837" s="1" t="s">
        <v>124</v>
      </c>
      <c r="D837" s="1" t="s">
        <v>282</v>
      </c>
      <c r="E837" s="1" t="s">
        <v>17</v>
      </c>
      <c r="F837" s="1"/>
      <c r="G837" s="61"/>
      <c r="H837" s="61"/>
      <c r="I837" s="62"/>
      <c r="J837" s="218"/>
      <c r="K837" s="219"/>
      <c r="L837" s="219"/>
      <c r="M837" s="220"/>
      <c r="N837" s="55"/>
      <c r="O837" s="216"/>
      <c r="P837" s="50"/>
      <c r="Q837" s="50"/>
      <c r="R837" s="202"/>
      <c r="S837" s="197">
        <f>PRESSÃO!N837</f>
        <v>2.1733799999999998E-2</v>
      </c>
      <c r="T837" s="197">
        <f>PRESSÃO!O837</f>
        <v>0</v>
      </c>
      <c r="U837" s="101">
        <v>0</v>
      </c>
      <c r="V837" s="50"/>
      <c r="W837" s="50"/>
    </row>
    <row r="838" spans="1:23" ht="15" customHeight="1" x14ac:dyDescent="0.2">
      <c r="A838" s="277">
        <v>15</v>
      </c>
      <c r="B838" s="279">
        <v>40</v>
      </c>
      <c r="C838" s="1" t="s">
        <v>124</v>
      </c>
      <c r="D838" s="1" t="s">
        <v>314</v>
      </c>
      <c r="E838" s="1" t="s">
        <v>17</v>
      </c>
      <c r="F838" s="1"/>
      <c r="G838" s="61"/>
      <c r="H838" s="61"/>
      <c r="I838" s="62"/>
      <c r="J838" s="218"/>
      <c r="K838" s="219"/>
      <c r="L838" s="219"/>
      <c r="M838" s="220"/>
      <c r="N838" s="55"/>
      <c r="O838" s="216"/>
      <c r="P838" s="50"/>
      <c r="Q838" s="50"/>
      <c r="R838" s="202"/>
      <c r="S838" s="197">
        <f>PRESSÃO!N838</f>
        <v>2.0802599999999997E-2</v>
      </c>
      <c r="T838" s="197">
        <f>PRESSÃO!O838</f>
        <v>2.48186E-2</v>
      </c>
      <c r="U838" s="101">
        <v>0</v>
      </c>
      <c r="V838" s="50"/>
      <c r="W838" s="50"/>
    </row>
    <row r="839" spans="1:23" ht="15" customHeight="1" x14ac:dyDescent="0.2">
      <c r="A839" s="277">
        <v>15</v>
      </c>
      <c r="B839" s="279">
        <v>40</v>
      </c>
      <c r="C839" s="1" t="s">
        <v>124</v>
      </c>
      <c r="D839" s="1" t="s">
        <v>318</v>
      </c>
      <c r="E839" s="1" t="s">
        <v>17</v>
      </c>
      <c r="F839" s="1"/>
      <c r="G839" s="61"/>
      <c r="H839" s="61"/>
      <c r="I839" s="62"/>
      <c r="J839" s="218"/>
      <c r="K839" s="219"/>
      <c r="L839" s="219"/>
      <c r="M839" s="220"/>
      <c r="N839" s="55"/>
      <c r="O839" s="216"/>
      <c r="P839" s="50"/>
      <c r="Q839" s="50"/>
      <c r="R839" s="202"/>
      <c r="S839" s="197">
        <f>PRESSÃO!N839</f>
        <v>8.3371100000000004E-2</v>
      </c>
      <c r="T839" s="197">
        <f>PRESSÃO!O839</f>
        <v>3.4700000000000003E-5</v>
      </c>
      <c r="U839" s="101">
        <v>1</v>
      </c>
      <c r="V839" s="50"/>
      <c r="W839" s="50"/>
    </row>
    <row r="840" spans="1:23" ht="15" customHeight="1" x14ac:dyDescent="0.2">
      <c r="A840" s="277">
        <v>19</v>
      </c>
      <c r="B840" s="279">
        <v>40</v>
      </c>
      <c r="C840" s="1" t="s">
        <v>124</v>
      </c>
      <c r="D840" s="1" t="s">
        <v>403</v>
      </c>
      <c r="E840" s="1" t="s">
        <v>2</v>
      </c>
      <c r="F840" s="1"/>
      <c r="G840" s="61"/>
      <c r="H840" s="61"/>
      <c r="I840" s="62"/>
      <c r="J840" s="218"/>
      <c r="K840" s="219"/>
      <c r="L840" s="219"/>
      <c r="M840" s="220"/>
      <c r="N840" s="55"/>
      <c r="O840" s="216"/>
      <c r="P840" s="50"/>
      <c r="Q840" s="50"/>
      <c r="R840" s="202"/>
      <c r="S840" s="197">
        <f>PRESSÃO!N840</f>
        <v>0</v>
      </c>
      <c r="T840" s="197">
        <f>PRESSÃO!O840</f>
        <v>0</v>
      </c>
      <c r="U840" s="101">
        <v>0</v>
      </c>
      <c r="V840" s="50"/>
      <c r="W840" s="50"/>
    </row>
    <row r="841" spans="1:23" ht="15" customHeight="1" x14ac:dyDescent="0.2">
      <c r="A841" s="277">
        <v>19</v>
      </c>
      <c r="B841" s="279">
        <v>40</v>
      </c>
      <c r="C841" s="1" t="s">
        <v>124</v>
      </c>
      <c r="D841" s="1" t="s">
        <v>458</v>
      </c>
      <c r="E841" s="1" t="s">
        <v>2</v>
      </c>
      <c r="F841" s="1"/>
      <c r="G841" s="61"/>
      <c r="H841" s="61"/>
      <c r="I841" s="62"/>
      <c r="J841" s="218"/>
      <c r="K841" s="219"/>
      <c r="L841" s="219"/>
      <c r="M841" s="220"/>
      <c r="N841" s="55"/>
      <c r="O841" s="216"/>
      <c r="P841" s="50"/>
      <c r="Q841" s="50"/>
      <c r="R841" s="202"/>
      <c r="S841" s="197">
        <f>PRESSÃO!N841</f>
        <v>6.7574099999999998E-2</v>
      </c>
      <c r="T841" s="197">
        <f>PRESSÃO!O841</f>
        <v>7.5230999999999996E-3</v>
      </c>
      <c r="U841" s="101">
        <v>3</v>
      </c>
      <c r="V841" s="50"/>
      <c r="W841" s="50"/>
    </row>
    <row r="842" spans="1:23" ht="15" customHeight="1" x14ac:dyDescent="0.2">
      <c r="A842" s="277">
        <v>15</v>
      </c>
      <c r="B842" s="279">
        <v>40</v>
      </c>
      <c r="C842" s="1" t="s">
        <v>124</v>
      </c>
      <c r="D842" s="1" t="s">
        <v>472</v>
      </c>
      <c r="E842" s="1" t="s">
        <v>17</v>
      </c>
      <c r="F842" s="1"/>
      <c r="G842" s="61"/>
      <c r="H842" s="61"/>
      <c r="I842" s="62"/>
      <c r="J842" s="218"/>
      <c r="K842" s="219"/>
      <c r="L842" s="219"/>
      <c r="M842" s="220"/>
      <c r="N842" s="55"/>
      <c r="O842" s="216"/>
      <c r="P842" s="50"/>
      <c r="Q842" s="50"/>
      <c r="R842" s="202"/>
      <c r="S842" s="197">
        <f>PRESSÃO!N842</f>
        <v>7.8592900000000007E-2</v>
      </c>
      <c r="T842" s="197">
        <f>PRESSÃO!O842</f>
        <v>0.1173612</v>
      </c>
      <c r="U842" s="101">
        <v>1</v>
      </c>
      <c r="V842" s="50"/>
      <c r="W842" s="50"/>
    </row>
    <row r="843" spans="1:23" ht="15" customHeight="1" x14ac:dyDescent="0.2">
      <c r="A843" s="277">
        <v>15</v>
      </c>
      <c r="B843" s="279">
        <v>40</v>
      </c>
      <c r="C843" s="1" t="s">
        <v>124</v>
      </c>
      <c r="D843" s="1" t="s">
        <v>480</v>
      </c>
      <c r="E843" s="1" t="s">
        <v>17</v>
      </c>
      <c r="F843" s="1"/>
      <c r="G843" s="61"/>
      <c r="H843" s="61"/>
      <c r="I843" s="62"/>
      <c r="J843" s="218"/>
      <c r="K843" s="219"/>
      <c r="L843" s="219"/>
      <c r="M843" s="220"/>
      <c r="N843" s="55"/>
      <c r="O843" s="216"/>
      <c r="P843" s="50"/>
      <c r="Q843" s="50"/>
      <c r="R843" s="202"/>
      <c r="S843" s="197">
        <f>PRESSÃO!N843</f>
        <v>2.0740700000000001E-2</v>
      </c>
      <c r="T843" s="197">
        <f>PRESSÃO!O843</f>
        <v>3.3958E-3</v>
      </c>
      <c r="U843" s="101">
        <v>0</v>
      </c>
      <c r="V843" s="50"/>
      <c r="W843" s="50"/>
    </row>
    <row r="844" spans="1:23" ht="15" customHeight="1" x14ac:dyDescent="0.2">
      <c r="A844" s="277">
        <v>19</v>
      </c>
      <c r="B844" s="279">
        <v>40</v>
      </c>
      <c r="C844" s="1" t="s">
        <v>124</v>
      </c>
      <c r="D844" s="1" t="s">
        <v>560</v>
      </c>
      <c r="E844" s="1" t="s">
        <v>2</v>
      </c>
      <c r="F844" s="1"/>
      <c r="G844" s="61"/>
      <c r="H844" s="61"/>
      <c r="I844" s="62"/>
      <c r="J844" s="218"/>
      <c r="K844" s="219"/>
      <c r="L844" s="219"/>
      <c r="M844" s="220"/>
      <c r="N844" s="55"/>
      <c r="O844" s="216"/>
      <c r="P844" s="50"/>
      <c r="Q844" s="50"/>
      <c r="R844" s="202"/>
      <c r="S844" s="197">
        <f>PRESSÃO!N844</f>
        <v>0</v>
      </c>
      <c r="T844" s="197">
        <f>PRESSÃO!O844</f>
        <v>0</v>
      </c>
      <c r="U844" s="101">
        <v>2</v>
      </c>
      <c r="V844" s="50"/>
      <c r="W844" s="50"/>
    </row>
    <row r="845" spans="1:23" ht="15" customHeight="1" x14ac:dyDescent="0.2">
      <c r="A845" s="277">
        <v>19</v>
      </c>
      <c r="B845" s="279">
        <v>40</v>
      </c>
      <c r="C845" s="1" t="s">
        <v>124</v>
      </c>
      <c r="D845" s="1" t="s">
        <v>584</v>
      </c>
      <c r="E845" s="1" t="s">
        <v>2</v>
      </c>
      <c r="F845" s="1"/>
      <c r="G845" s="61"/>
      <c r="H845" s="61"/>
      <c r="I845" s="62"/>
      <c r="J845" s="218"/>
      <c r="K845" s="219"/>
      <c r="L845" s="219"/>
      <c r="M845" s="220"/>
      <c r="N845" s="55"/>
      <c r="O845" s="216"/>
      <c r="P845" s="50"/>
      <c r="Q845" s="50"/>
      <c r="R845" s="202"/>
      <c r="S845" s="197">
        <f>PRESSÃO!N845</f>
        <v>4.1444000000000003E-3</v>
      </c>
      <c r="T845" s="197">
        <f>PRESSÃO!O845</f>
        <v>1.9680000000000001E-4</v>
      </c>
      <c r="U845" s="101">
        <v>0</v>
      </c>
      <c r="V845" s="50"/>
      <c r="W845" s="50"/>
    </row>
    <row r="846" spans="1:23" ht="15" customHeight="1" x14ac:dyDescent="0.2">
      <c r="A846" s="277">
        <v>15</v>
      </c>
      <c r="B846" s="279">
        <v>40</v>
      </c>
      <c r="C846" s="1" t="s">
        <v>124</v>
      </c>
      <c r="D846" s="1" t="s">
        <v>654</v>
      </c>
      <c r="E846" s="1" t="s">
        <v>17</v>
      </c>
      <c r="F846" s="1"/>
      <c r="G846" s="61"/>
      <c r="H846" s="61"/>
      <c r="I846" s="62"/>
      <c r="J846" s="218"/>
      <c r="K846" s="219"/>
      <c r="L846" s="219"/>
      <c r="M846" s="220"/>
      <c r="N846" s="55"/>
      <c r="O846" s="216"/>
      <c r="P846" s="50"/>
      <c r="Q846" s="50"/>
      <c r="R846" s="202"/>
      <c r="S846" s="197">
        <f>PRESSÃO!N846</f>
        <v>0</v>
      </c>
      <c r="T846" s="197">
        <f>PRESSÃO!O846</f>
        <v>0</v>
      </c>
      <c r="U846" s="101">
        <v>0</v>
      </c>
      <c r="V846" s="50"/>
      <c r="W846" s="50"/>
    </row>
    <row r="847" spans="1:23" ht="15" customHeight="1" x14ac:dyDescent="0.2">
      <c r="A847" s="277">
        <v>19</v>
      </c>
      <c r="B847" s="279">
        <v>40</v>
      </c>
      <c r="C847" s="1" t="s">
        <v>124</v>
      </c>
      <c r="D847" s="1" t="s">
        <v>721</v>
      </c>
      <c r="E847" s="1" t="s">
        <v>2</v>
      </c>
      <c r="F847" s="1"/>
      <c r="G847" s="61"/>
      <c r="H847" s="61"/>
      <c r="I847" s="62"/>
      <c r="J847" s="218"/>
      <c r="K847" s="219"/>
      <c r="L847" s="219"/>
      <c r="M847" s="220"/>
      <c r="N847" s="55"/>
      <c r="O847" s="216"/>
      <c r="P847" s="50"/>
      <c r="Q847" s="50"/>
      <c r="R847" s="202"/>
      <c r="S847" s="197">
        <f>PRESSÃO!N847</f>
        <v>6.9443999999999999E-3</v>
      </c>
      <c r="T847" s="197">
        <f>PRESSÃO!O847</f>
        <v>3.8600000000000003E-5</v>
      </c>
      <c r="U847" s="101">
        <v>1</v>
      </c>
      <c r="V847" s="50"/>
      <c r="W847" s="50"/>
    </row>
    <row r="848" spans="1:23" ht="15" customHeight="1" x14ac:dyDescent="0.2">
      <c r="A848" s="277">
        <v>15</v>
      </c>
      <c r="B848" s="279">
        <v>40</v>
      </c>
      <c r="C848" s="1" t="s">
        <v>124</v>
      </c>
      <c r="D848" s="1" t="s">
        <v>733</v>
      </c>
      <c r="E848" s="1" t="s">
        <v>17</v>
      </c>
      <c r="F848" s="1"/>
      <c r="G848" s="61"/>
      <c r="H848" s="61"/>
      <c r="I848" s="62"/>
      <c r="J848" s="218"/>
      <c r="K848" s="219"/>
      <c r="L848" s="219"/>
      <c r="M848" s="220"/>
      <c r="N848" s="55"/>
      <c r="O848" s="216"/>
      <c r="P848" s="50"/>
      <c r="Q848" s="50"/>
      <c r="R848" s="202"/>
      <c r="S848" s="197">
        <f>PRESSÃO!N848</f>
        <v>3.0382E-3</v>
      </c>
      <c r="T848" s="197">
        <f>PRESSÃO!O848</f>
        <v>0</v>
      </c>
      <c r="U848" s="101">
        <v>2</v>
      </c>
      <c r="V848" s="50"/>
      <c r="W848" s="50"/>
    </row>
    <row r="849" spans="1:23" ht="15" customHeight="1" x14ac:dyDescent="0.2">
      <c r="A849" s="277">
        <v>15</v>
      </c>
      <c r="B849" s="279">
        <v>40</v>
      </c>
      <c r="C849" s="1" t="s">
        <v>124</v>
      </c>
      <c r="D849" s="1" t="s">
        <v>764</v>
      </c>
      <c r="E849" s="1" t="s">
        <v>17</v>
      </c>
      <c r="F849" s="1"/>
      <c r="G849" s="61"/>
      <c r="H849" s="61"/>
      <c r="I849" s="62"/>
      <c r="J849" s="218"/>
      <c r="K849" s="219"/>
      <c r="L849" s="219"/>
      <c r="M849" s="220"/>
      <c r="N849" s="55"/>
      <c r="O849" s="216"/>
      <c r="P849" s="50"/>
      <c r="Q849" s="50"/>
      <c r="R849" s="202"/>
      <c r="S849" s="197">
        <f>PRESSÃO!N849</f>
        <v>2.5312600000000001E-2</v>
      </c>
      <c r="T849" s="197">
        <f>PRESSÃO!O849</f>
        <v>0</v>
      </c>
      <c r="U849" s="101">
        <v>0</v>
      </c>
      <c r="V849" s="50"/>
      <c r="W849" s="50"/>
    </row>
    <row r="850" spans="1:23" ht="15" customHeight="1" x14ac:dyDescent="0.2">
      <c r="A850" s="277">
        <v>15</v>
      </c>
      <c r="B850" s="279">
        <v>40</v>
      </c>
      <c r="C850" s="1" t="s">
        <v>124</v>
      </c>
      <c r="D850" s="1" t="s">
        <v>767</v>
      </c>
      <c r="E850" s="1" t="s">
        <v>17</v>
      </c>
      <c r="F850" s="1"/>
      <c r="G850" s="61"/>
      <c r="H850" s="61"/>
      <c r="I850" s="62"/>
      <c r="J850" s="218"/>
      <c r="K850" s="219"/>
      <c r="L850" s="219"/>
      <c r="M850" s="220"/>
      <c r="N850" s="55"/>
      <c r="O850" s="216"/>
      <c r="P850" s="50"/>
      <c r="Q850" s="50"/>
      <c r="R850" s="202"/>
      <c r="S850" s="197">
        <f>PRESSÃO!N850</f>
        <v>0.1072188</v>
      </c>
      <c r="T850" s="197">
        <f>PRESSÃO!O850</f>
        <v>6.8979999999999996E-4</v>
      </c>
      <c r="U850" s="101">
        <v>1</v>
      </c>
      <c r="V850" s="50"/>
      <c r="W850" s="50"/>
    </row>
    <row r="851" spans="1:23" ht="15" customHeight="1" x14ac:dyDescent="0.2">
      <c r="A851" s="277">
        <v>15</v>
      </c>
      <c r="B851" s="279">
        <v>40</v>
      </c>
      <c r="C851" s="1" t="s">
        <v>124</v>
      </c>
      <c r="D851" s="1" t="s">
        <v>780</v>
      </c>
      <c r="E851" s="1" t="s">
        <v>17</v>
      </c>
      <c r="F851" s="1"/>
      <c r="G851" s="61"/>
      <c r="H851" s="61"/>
      <c r="I851" s="62"/>
      <c r="J851" s="218"/>
      <c r="K851" s="219"/>
      <c r="L851" s="219"/>
      <c r="M851" s="220"/>
      <c r="N851" s="55"/>
      <c r="O851" s="216"/>
      <c r="P851" s="50"/>
      <c r="Q851" s="50"/>
      <c r="R851" s="202"/>
      <c r="S851" s="197">
        <f>PRESSÃO!N851</f>
        <v>0.30612049999999996</v>
      </c>
      <c r="T851" s="197">
        <f>PRESSÃO!O851</f>
        <v>4.6299999999999998E-4</v>
      </c>
      <c r="U851" s="101">
        <v>1</v>
      </c>
      <c r="V851" s="50"/>
      <c r="W851" s="50"/>
    </row>
    <row r="852" spans="1:23" ht="15" customHeight="1" x14ac:dyDescent="0.2">
      <c r="A852" s="277">
        <v>18</v>
      </c>
      <c r="B852" s="279">
        <v>40</v>
      </c>
      <c r="C852" s="1" t="s">
        <v>125</v>
      </c>
      <c r="D852" s="1" t="s">
        <v>186</v>
      </c>
      <c r="E852" s="1" t="s">
        <v>1</v>
      </c>
      <c r="F852" s="1"/>
      <c r="G852" s="61"/>
      <c r="H852" s="61"/>
      <c r="I852" s="62"/>
      <c r="J852" s="218"/>
      <c r="K852" s="219"/>
      <c r="L852" s="219"/>
      <c r="M852" s="220"/>
      <c r="N852" s="55"/>
      <c r="O852" s="216"/>
      <c r="P852" s="50"/>
      <c r="Q852" s="50"/>
      <c r="R852" s="202"/>
      <c r="S852" s="197">
        <f>PRESSÃO!N852</f>
        <v>1.3889999999999999E-4</v>
      </c>
      <c r="T852" s="197">
        <f>PRESSÃO!O852</f>
        <v>4.5256900000000003E-2</v>
      </c>
      <c r="U852" s="101">
        <v>1</v>
      </c>
      <c r="V852" s="50"/>
      <c r="W852" s="50"/>
    </row>
    <row r="853" spans="1:23" ht="15" customHeight="1" x14ac:dyDescent="0.2">
      <c r="A853" s="277">
        <v>18</v>
      </c>
      <c r="B853" s="279">
        <v>40</v>
      </c>
      <c r="C853" s="1" t="s">
        <v>125</v>
      </c>
      <c r="D853" s="1" t="s">
        <v>322</v>
      </c>
      <c r="E853" s="1" t="s">
        <v>1</v>
      </c>
      <c r="F853" s="1"/>
      <c r="G853" s="61"/>
      <c r="H853" s="61"/>
      <c r="I853" s="62"/>
      <c r="J853" s="218"/>
      <c r="K853" s="219"/>
      <c r="L853" s="219"/>
      <c r="M853" s="220"/>
      <c r="N853" s="55"/>
      <c r="O853" s="216"/>
      <c r="P853" s="50"/>
      <c r="Q853" s="50"/>
      <c r="R853" s="202"/>
      <c r="S853" s="197">
        <f>PRESSÃO!N853</f>
        <v>3.0740800000000002E-2</v>
      </c>
      <c r="T853" s="197">
        <f>PRESSÃO!O853</f>
        <v>1.273E-4</v>
      </c>
      <c r="U853" s="101">
        <v>1</v>
      </c>
      <c r="V853" s="50"/>
      <c r="W853" s="50"/>
    </row>
    <row r="854" spans="1:23" ht="15" customHeight="1" x14ac:dyDescent="0.2">
      <c r="A854" s="277">
        <v>18</v>
      </c>
      <c r="B854" s="279">
        <v>40</v>
      </c>
      <c r="C854" s="1" t="s">
        <v>125</v>
      </c>
      <c r="D854" s="1" t="s">
        <v>333</v>
      </c>
      <c r="E854" s="1" t="s">
        <v>1</v>
      </c>
      <c r="F854" s="1"/>
      <c r="G854" s="61"/>
      <c r="H854" s="61"/>
      <c r="I854" s="62"/>
      <c r="J854" s="218"/>
      <c r="K854" s="219"/>
      <c r="L854" s="219"/>
      <c r="M854" s="220"/>
      <c r="N854" s="55"/>
      <c r="O854" s="216"/>
      <c r="P854" s="50"/>
      <c r="Q854" s="50"/>
      <c r="R854" s="202"/>
      <c r="S854" s="197">
        <f>PRESSÃO!N854</f>
        <v>1.6999999999999999E-3</v>
      </c>
      <c r="T854" s="197">
        <f>PRESSÃO!O854</f>
        <v>0</v>
      </c>
      <c r="U854" s="101">
        <v>2</v>
      </c>
      <c r="V854" s="50"/>
      <c r="W854" s="50"/>
    </row>
    <row r="855" spans="1:23" ht="15" customHeight="1" x14ac:dyDescent="0.2">
      <c r="A855" s="277">
        <v>18</v>
      </c>
      <c r="B855" s="279">
        <v>40</v>
      </c>
      <c r="C855" s="1" t="s">
        <v>125</v>
      </c>
      <c r="D855" s="1" t="s">
        <v>354</v>
      </c>
      <c r="E855" s="1" t="s">
        <v>1</v>
      </c>
      <c r="F855" s="1"/>
      <c r="G855" s="61"/>
      <c r="H855" s="61"/>
      <c r="I855" s="62"/>
      <c r="J855" s="218"/>
      <c r="K855" s="219"/>
      <c r="L855" s="219"/>
      <c r="M855" s="220"/>
      <c r="N855" s="55"/>
      <c r="O855" s="216"/>
      <c r="P855" s="50"/>
      <c r="Q855" s="50"/>
      <c r="R855" s="202"/>
      <c r="S855" s="197">
        <f>PRESSÃO!N855</f>
        <v>0</v>
      </c>
      <c r="T855" s="197">
        <f>PRESSÃO!O855</f>
        <v>2.7779999999999998E-4</v>
      </c>
      <c r="U855" s="101">
        <v>1</v>
      </c>
      <c r="V855" s="50"/>
      <c r="W855" s="50"/>
    </row>
    <row r="856" spans="1:23" ht="15" customHeight="1" x14ac:dyDescent="0.2">
      <c r="A856" s="277">
        <v>18</v>
      </c>
      <c r="B856" s="279">
        <v>40</v>
      </c>
      <c r="C856" s="1" t="s">
        <v>125</v>
      </c>
      <c r="D856" s="1" t="s">
        <v>373</v>
      </c>
      <c r="E856" s="1" t="s">
        <v>1</v>
      </c>
      <c r="F856" s="1"/>
      <c r="G856" s="61"/>
      <c r="H856" s="61"/>
      <c r="I856" s="62"/>
      <c r="J856" s="218"/>
      <c r="K856" s="219"/>
      <c r="L856" s="219"/>
      <c r="M856" s="220"/>
      <c r="N856" s="55"/>
      <c r="O856" s="216"/>
      <c r="P856" s="50"/>
      <c r="Q856" s="50"/>
      <c r="R856" s="202"/>
      <c r="S856" s="197">
        <f>PRESSÃO!N856</f>
        <v>5.6700000000000003E-5</v>
      </c>
      <c r="T856" s="197">
        <f>PRESSÃO!O856</f>
        <v>8.3330000000000003E-4</v>
      </c>
      <c r="U856" s="101">
        <v>1</v>
      </c>
      <c r="V856" s="50"/>
      <c r="W856" s="50"/>
    </row>
    <row r="857" spans="1:23" ht="15" customHeight="1" x14ac:dyDescent="0.2">
      <c r="A857" s="277">
        <v>18</v>
      </c>
      <c r="B857" s="279">
        <v>40</v>
      </c>
      <c r="C857" s="1" t="s">
        <v>125</v>
      </c>
      <c r="D857" s="1" t="s">
        <v>490</v>
      </c>
      <c r="E857" s="1" t="s">
        <v>1</v>
      </c>
      <c r="F857" s="1"/>
      <c r="G857" s="61"/>
      <c r="H857" s="61"/>
      <c r="I857" s="62"/>
      <c r="J857" s="218"/>
      <c r="K857" s="219"/>
      <c r="L857" s="219"/>
      <c r="M857" s="220"/>
      <c r="N857" s="55"/>
      <c r="O857" s="216"/>
      <c r="P857" s="50"/>
      <c r="Q857" s="50"/>
      <c r="R857" s="202"/>
      <c r="S857" s="197">
        <f>PRESSÃO!N857</f>
        <v>4.5750100000000002E-2</v>
      </c>
      <c r="T857" s="197">
        <f>PRESSÃO!O857</f>
        <v>5.9085999999999991E-3</v>
      </c>
      <c r="U857" s="101">
        <v>0</v>
      </c>
      <c r="V857" s="50"/>
      <c r="W857" s="50"/>
    </row>
    <row r="858" spans="1:23" ht="15" customHeight="1" x14ac:dyDescent="0.2">
      <c r="A858" s="277">
        <v>18</v>
      </c>
      <c r="B858" s="279">
        <v>40</v>
      </c>
      <c r="C858" s="1" t="s">
        <v>125</v>
      </c>
      <c r="D858" s="1" t="s">
        <v>503</v>
      </c>
      <c r="E858" s="1" t="s">
        <v>1</v>
      </c>
      <c r="F858" s="1"/>
      <c r="G858" s="61"/>
      <c r="H858" s="61"/>
      <c r="I858" s="62"/>
      <c r="J858" s="218"/>
      <c r="K858" s="219"/>
      <c r="L858" s="219"/>
      <c r="M858" s="220"/>
      <c r="N858" s="55"/>
      <c r="O858" s="216"/>
      <c r="P858" s="50"/>
      <c r="Q858" s="50"/>
      <c r="R858" s="202"/>
      <c r="S858" s="197">
        <f>PRESSÃO!N858</f>
        <v>1.6319400000000001E-2</v>
      </c>
      <c r="T858" s="197">
        <f>PRESSÃO!O858</f>
        <v>0</v>
      </c>
      <c r="U858" s="101">
        <v>0</v>
      </c>
      <c r="V858" s="50"/>
      <c r="W858" s="50"/>
    </row>
    <row r="859" spans="1:23" ht="15" customHeight="1" x14ac:dyDescent="0.2">
      <c r="A859" s="277">
        <v>18</v>
      </c>
      <c r="B859" s="279">
        <v>40</v>
      </c>
      <c r="C859" s="1" t="s">
        <v>125</v>
      </c>
      <c r="D859" s="1" t="s">
        <v>504</v>
      </c>
      <c r="E859" s="1" t="s">
        <v>1</v>
      </c>
      <c r="F859" s="1"/>
      <c r="G859" s="61"/>
      <c r="H859" s="61"/>
      <c r="I859" s="62"/>
      <c r="J859" s="218"/>
      <c r="K859" s="219"/>
      <c r="L859" s="219"/>
      <c r="M859" s="220"/>
      <c r="N859" s="55"/>
      <c r="O859" s="216"/>
      <c r="P859" s="50"/>
      <c r="Q859" s="50"/>
      <c r="R859" s="202"/>
      <c r="S859" s="197">
        <f>PRESSÃO!N859</f>
        <v>4.6628000000000008E-3</v>
      </c>
      <c r="T859" s="197">
        <f>PRESSÃO!O859</f>
        <v>3.6237999999999999E-3</v>
      </c>
      <c r="U859" s="101">
        <v>2</v>
      </c>
      <c r="V859" s="50"/>
      <c r="W859" s="50"/>
    </row>
    <row r="860" spans="1:23" ht="15" customHeight="1" x14ac:dyDescent="0.2">
      <c r="A860" s="277">
        <v>21</v>
      </c>
      <c r="B860" s="279">
        <v>40</v>
      </c>
      <c r="C860" s="1" t="s">
        <v>126</v>
      </c>
      <c r="D860" s="1" t="s">
        <v>138</v>
      </c>
      <c r="E860" s="1" t="s">
        <v>4</v>
      </c>
      <c r="F860" s="1"/>
      <c r="G860" s="61"/>
      <c r="H860" s="61"/>
      <c r="I860" s="62"/>
      <c r="J860" s="218"/>
      <c r="K860" s="219"/>
      <c r="L860" s="219"/>
      <c r="M860" s="220"/>
      <c r="N860" s="55"/>
      <c r="O860" s="216"/>
      <c r="P860" s="50"/>
      <c r="Q860" s="50"/>
      <c r="R860" s="202"/>
      <c r="S860" s="197">
        <f>PRESSÃO!N860</f>
        <v>8.8888900000000007E-2</v>
      </c>
      <c r="T860" s="197">
        <f>PRESSÃO!O860</f>
        <v>1.0990000000000002E-4</v>
      </c>
      <c r="U860" s="101">
        <v>2</v>
      </c>
      <c r="V860" s="50"/>
      <c r="W860" s="50"/>
    </row>
    <row r="861" spans="1:23" ht="15" customHeight="1" x14ac:dyDescent="0.2">
      <c r="A861" s="277">
        <v>19</v>
      </c>
      <c r="B861" s="279">
        <v>40</v>
      </c>
      <c r="C861" s="1" t="s">
        <v>126</v>
      </c>
      <c r="D861" s="1" t="s">
        <v>150</v>
      </c>
      <c r="E861" s="1" t="s">
        <v>2</v>
      </c>
      <c r="F861" s="1"/>
      <c r="G861" s="61"/>
      <c r="H861" s="61"/>
      <c r="I861" s="62"/>
      <c r="J861" s="218"/>
      <c r="K861" s="219"/>
      <c r="L861" s="219"/>
      <c r="M861" s="220"/>
      <c r="N861" s="55"/>
      <c r="O861" s="216"/>
      <c r="P861" s="50"/>
      <c r="Q861" s="50"/>
      <c r="R861" s="202"/>
      <c r="S861" s="197">
        <f>PRESSÃO!N861</f>
        <v>1.66666E-2</v>
      </c>
      <c r="T861" s="197">
        <f>PRESSÃO!O861</f>
        <v>0</v>
      </c>
      <c r="U861" s="101">
        <v>22</v>
      </c>
      <c r="V861" s="50"/>
      <c r="W861" s="50"/>
    </row>
    <row r="862" spans="1:23" ht="15" customHeight="1" x14ac:dyDescent="0.2">
      <c r="A862" s="277">
        <v>19</v>
      </c>
      <c r="B862" s="279">
        <v>40</v>
      </c>
      <c r="C862" s="1" t="s">
        <v>126</v>
      </c>
      <c r="D862" s="1" t="s">
        <v>169</v>
      </c>
      <c r="E862" s="1" t="s">
        <v>2</v>
      </c>
      <c r="F862" s="1"/>
      <c r="G862" s="61"/>
      <c r="H862" s="61"/>
      <c r="I862" s="62"/>
      <c r="J862" s="218"/>
      <c r="K862" s="219"/>
      <c r="L862" s="219"/>
      <c r="M862" s="220"/>
      <c r="N862" s="55"/>
      <c r="O862" s="216"/>
      <c r="P862" s="50"/>
      <c r="Q862" s="50"/>
      <c r="R862" s="202"/>
      <c r="S862" s="197">
        <f>PRESSÃO!N862</f>
        <v>0</v>
      </c>
      <c r="T862" s="197">
        <f>PRESSÃO!O862</f>
        <v>0</v>
      </c>
      <c r="U862" s="101">
        <v>0</v>
      </c>
      <c r="V862" s="50"/>
      <c r="W862" s="50"/>
    </row>
    <row r="863" spans="1:23" ht="15" customHeight="1" x14ac:dyDescent="0.2">
      <c r="A863" s="277">
        <v>19</v>
      </c>
      <c r="B863" s="279">
        <v>40</v>
      </c>
      <c r="C863" s="1" t="s">
        <v>126</v>
      </c>
      <c r="D863" s="1" t="s">
        <v>207</v>
      </c>
      <c r="E863" s="1" t="s">
        <v>2</v>
      </c>
      <c r="F863" s="1"/>
      <c r="G863" s="61"/>
      <c r="H863" s="61"/>
      <c r="I863" s="62"/>
      <c r="J863" s="218"/>
      <c r="K863" s="219"/>
      <c r="L863" s="219"/>
      <c r="M863" s="220"/>
      <c r="N863" s="55"/>
      <c r="O863" s="216"/>
      <c r="P863" s="50"/>
      <c r="Q863" s="50"/>
      <c r="R863" s="202"/>
      <c r="S863" s="197">
        <f>PRESSÃO!N863</f>
        <v>0.16485339999999998</v>
      </c>
      <c r="T863" s="197">
        <f>PRESSÃO!O863</f>
        <v>2.4649999999999997E-4</v>
      </c>
      <c r="U863" s="101">
        <v>2</v>
      </c>
      <c r="V863" s="50"/>
      <c r="W863" s="50"/>
    </row>
    <row r="864" spans="1:23" ht="15" customHeight="1" x14ac:dyDescent="0.2">
      <c r="A864" s="277">
        <v>19</v>
      </c>
      <c r="B864" s="279">
        <v>40</v>
      </c>
      <c r="C864" s="1" t="s">
        <v>126</v>
      </c>
      <c r="D864" s="1" t="s">
        <v>210</v>
      </c>
      <c r="E864" s="1" t="s">
        <v>2</v>
      </c>
      <c r="F864" s="1"/>
      <c r="G864" s="61"/>
      <c r="H864" s="61"/>
      <c r="I864" s="62"/>
      <c r="J864" s="218"/>
      <c r="K864" s="219"/>
      <c r="L864" s="219"/>
      <c r="M864" s="220"/>
      <c r="N864" s="55"/>
      <c r="O864" s="216"/>
      <c r="P864" s="50"/>
      <c r="Q864" s="50"/>
      <c r="R864" s="202"/>
      <c r="S864" s="197">
        <f>PRESSÃO!N864</f>
        <v>0</v>
      </c>
      <c r="T864" s="197">
        <f>PRESSÃO!O864</f>
        <v>0</v>
      </c>
      <c r="U864" s="101">
        <v>0</v>
      </c>
      <c r="V864" s="50"/>
      <c r="W864" s="50"/>
    </row>
    <row r="865" spans="1:23" ht="15" customHeight="1" x14ac:dyDescent="0.2">
      <c r="A865" s="277">
        <v>19</v>
      </c>
      <c r="B865" s="279">
        <v>40</v>
      </c>
      <c r="C865" s="1" t="s">
        <v>126</v>
      </c>
      <c r="D865" s="1" t="s">
        <v>225</v>
      </c>
      <c r="E865" s="1" t="s">
        <v>2</v>
      </c>
      <c r="F865" s="1"/>
      <c r="G865" s="61"/>
      <c r="H865" s="61"/>
      <c r="I865" s="62"/>
      <c r="J865" s="218"/>
      <c r="K865" s="219"/>
      <c r="L865" s="219"/>
      <c r="M865" s="220"/>
      <c r="N865" s="55"/>
      <c r="O865" s="216"/>
      <c r="P865" s="50"/>
      <c r="Q865" s="50"/>
      <c r="R865" s="202"/>
      <c r="S865" s="197">
        <f>PRESSÃO!N865</f>
        <v>0.12355550000000001</v>
      </c>
      <c r="T865" s="197">
        <f>PRESSÃO!O865</f>
        <v>9.8149999999999995E-4</v>
      </c>
      <c r="U865" s="101">
        <v>7</v>
      </c>
      <c r="V865" s="50"/>
      <c r="W865" s="50"/>
    </row>
    <row r="866" spans="1:23" ht="15" customHeight="1" x14ac:dyDescent="0.2">
      <c r="A866" s="277">
        <v>16</v>
      </c>
      <c r="B866" s="279">
        <v>40</v>
      </c>
      <c r="C866" s="1" t="s">
        <v>126</v>
      </c>
      <c r="D866" s="1" t="s">
        <v>237</v>
      </c>
      <c r="E866" s="1" t="s">
        <v>0</v>
      </c>
      <c r="F866" s="1"/>
      <c r="G866" s="61"/>
      <c r="H866" s="61"/>
      <c r="I866" s="62"/>
      <c r="J866" s="218"/>
      <c r="K866" s="219"/>
      <c r="L866" s="219"/>
      <c r="M866" s="220"/>
      <c r="N866" s="55"/>
      <c r="O866" s="216"/>
      <c r="P866" s="50"/>
      <c r="Q866" s="50"/>
      <c r="R866" s="202"/>
      <c r="S866" s="197">
        <f>PRESSÃO!N866</f>
        <v>0</v>
      </c>
      <c r="T866" s="197">
        <f>PRESSÃO!O866</f>
        <v>0</v>
      </c>
      <c r="U866" s="101">
        <v>0</v>
      </c>
      <c r="V866" s="50"/>
      <c r="W866" s="50"/>
    </row>
    <row r="867" spans="1:23" ht="15" customHeight="1" x14ac:dyDescent="0.2">
      <c r="A867" s="277">
        <v>19</v>
      </c>
      <c r="B867" s="279">
        <v>40</v>
      </c>
      <c r="C867" s="1" t="s">
        <v>126</v>
      </c>
      <c r="D867" s="1" t="s">
        <v>263</v>
      </c>
      <c r="E867" s="1" t="s">
        <v>2</v>
      </c>
      <c r="F867" s="1"/>
      <c r="G867" s="61"/>
      <c r="H867" s="61"/>
      <c r="I867" s="62"/>
      <c r="J867" s="218"/>
      <c r="K867" s="219"/>
      <c r="L867" s="219"/>
      <c r="M867" s="220"/>
      <c r="N867" s="55"/>
      <c r="O867" s="216"/>
      <c r="P867" s="50"/>
      <c r="Q867" s="50"/>
      <c r="R867" s="202"/>
      <c r="S867" s="197">
        <f>PRESSÃO!N867</f>
        <v>0</v>
      </c>
      <c r="T867" s="197">
        <f>PRESSÃO!O867</f>
        <v>0</v>
      </c>
      <c r="U867" s="101">
        <v>0</v>
      </c>
      <c r="V867" s="50"/>
      <c r="W867" s="50"/>
    </row>
    <row r="868" spans="1:23" ht="15" customHeight="1" x14ac:dyDescent="0.2">
      <c r="A868" s="277">
        <v>21</v>
      </c>
      <c r="B868" s="279">
        <v>40</v>
      </c>
      <c r="C868" s="1" t="s">
        <v>126</v>
      </c>
      <c r="D868" s="1" t="s">
        <v>323</v>
      </c>
      <c r="E868" s="1" t="s">
        <v>4</v>
      </c>
      <c r="F868" s="1"/>
      <c r="G868" s="61"/>
      <c r="H868" s="61"/>
      <c r="I868" s="62"/>
      <c r="J868" s="218"/>
      <c r="K868" s="219"/>
      <c r="L868" s="219"/>
      <c r="M868" s="220"/>
      <c r="N868" s="55"/>
      <c r="O868" s="216"/>
      <c r="P868" s="50"/>
      <c r="Q868" s="50"/>
      <c r="R868" s="202"/>
      <c r="S868" s="197">
        <f>PRESSÃO!N868</f>
        <v>5.2083299999999999E-2</v>
      </c>
      <c r="T868" s="197">
        <f>PRESSÃO!O868</f>
        <v>5.1852000000000001E-3</v>
      </c>
      <c r="U868" s="101">
        <v>0</v>
      </c>
      <c r="V868" s="50"/>
      <c r="W868" s="50"/>
    </row>
    <row r="869" spans="1:23" ht="15" customHeight="1" x14ac:dyDescent="0.2">
      <c r="A869" s="277">
        <v>17</v>
      </c>
      <c r="B869" s="279">
        <v>40</v>
      </c>
      <c r="C869" s="1" t="s">
        <v>126</v>
      </c>
      <c r="D869" s="1" t="s">
        <v>329</v>
      </c>
      <c r="E869" s="1" t="s">
        <v>7</v>
      </c>
      <c r="F869" s="1"/>
      <c r="G869" s="61"/>
      <c r="H869" s="61"/>
      <c r="I869" s="62"/>
      <c r="J869" s="218"/>
      <c r="K869" s="219"/>
      <c r="L869" s="219"/>
      <c r="M869" s="220"/>
      <c r="N869" s="55"/>
      <c r="O869" s="216"/>
      <c r="P869" s="50"/>
      <c r="Q869" s="50"/>
      <c r="R869" s="202"/>
      <c r="S869" s="197">
        <f>PRESSÃO!N869</f>
        <v>2.2764E-3</v>
      </c>
      <c r="T869" s="197">
        <f>PRESSÃO!O869</f>
        <v>0</v>
      </c>
      <c r="U869" s="101">
        <v>0</v>
      </c>
      <c r="V869" s="50"/>
      <c r="W869" s="50"/>
    </row>
    <row r="870" spans="1:23" ht="15" customHeight="1" x14ac:dyDescent="0.2">
      <c r="A870" s="277">
        <v>16</v>
      </c>
      <c r="B870" s="279">
        <v>40</v>
      </c>
      <c r="C870" s="1" t="s">
        <v>126</v>
      </c>
      <c r="D870" s="1" t="s">
        <v>336</v>
      </c>
      <c r="E870" s="1" t="s">
        <v>0</v>
      </c>
      <c r="F870" s="1"/>
      <c r="G870" s="61"/>
      <c r="H870" s="61"/>
      <c r="I870" s="62"/>
      <c r="J870" s="218"/>
      <c r="K870" s="219"/>
      <c r="L870" s="219"/>
      <c r="M870" s="220"/>
      <c r="N870" s="55"/>
      <c r="O870" s="216"/>
      <c r="P870" s="50"/>
      <c r="Q870" s="50"/>
      <c r="R870" s="202"/>
      <c r="S870" s="197">
        <f>PRESSÃO!N870</f>
        <v>1.4999999999999999E-2</v>
      </c>
      <c r="T870" s="197">
        <f>PRESSÃO!O870</f>
        <v>0</v>
      </c>
      <c r="U870" s="101">
        <v>0</v>
      </c>
      <c r="V870" s="50"/>
      <c r="W870" s="50"/>
    </row>
    <row r="871" spans="1:23" ht="15" customHeight="1" x14ac:dyDescent="0.2">
      <c r="A871" s="277">
        <v>19</v>
      </c>
      <c r="B871" s="279">
        <v>40</v>
      </c>
      <c r="C871" s="1" t="s">
        <v>126</v>
      </c>
      <c r="D871" s="1" t="s">
        <v>342</v>
      </c>
      <c r="E871" s="1" t="s">
        <v>2</v>
      </c>
      <c r="F871" s="1"/>
      <c r="G871" s="61"/>
      <c r="H871" s="61"/>
      <c r="I871" s="62"/>
      <c r="J871" s="218"/>
      <c r="K871" s="219"/>
      <c r="L871" s="219"/>
      <c r="M871" s="220"/>
      <c r="N871" s="55"/>
      <c r="O871" s="216"/>
      <c r="P871" s="50"/>
      <c r="Q871" s="50"/>
      <c r="R871" s="202"/>
      <c r="S871" s="197">
        <f>PRESSÃO!N871</f>
        <v>0</v>
      </c>
      <c r="T871" s="197">
        <f>PRESSÃO!O871</f>
        <v>1.1600000000000001E-5</v>
      </c>
      <c r="U871" s="101">
        <v>6</v>
      </c>
      <c r="V871" s="50"/>
      <c r="W871" s="50"/>
    </row>
    <row r="872" spans="1:23" ht="15" customHeight="1" x14ac:dyDescent="0.2">
      <c r="A872" s="277">
        <v>16</v>
      </c>
      <c r="B872" s="279">
        <v>40</v>
      </c>
      <c r="C872" s="1" t="s">
        <v>126</v>
      </c>
      <c r="D872" s="1" t="s">
        <v>345</v>
      </c>
      <c r="E872" s="1" t="s">
        <v>0</v>
      </c>
      <c r="F872" s="1"/>
      <c r="G872" s="61"/>
      <c r="H872" s="61"/>
      <c r="I872" s="62"/>
      <c r="J872" s="218"/>
      <c r="K872" s="219"/>
      <c r="L872" s="219"/>
      <c r="M872" s="220"/>
      <c r="N872" s="55"/>
      <c r="O872" s="216"/>
      <c r="P872" s="50"/>
      <c r="Q872" s="50"/>
      <c r="R872" s="202"/>
      <c r="S872" s="197">
        <f>PRESSÃO!N872</f>
        <v>0</v>
      </c>
      <c r="T872" s="197">
        <f>PRESSÃO!O872</f>
        <v>0</v>
      </c>
      <c r="U872" s="101">
        <v>0</v>
      </c>
      <c r="V872" s="50"/>
      <c r="W872" s="50"/>
    </row>
    <row r="873" spans="1:23" ht="15" customHeight="1" x14ac:dyDescent="0.2">
      <c r="A873" s="277">
        <v>19</v>
      </c>
      <c r="B873" s="279">
        <v>40</v>
      </c>
      <c r="C873" s="1" t="s">
        <v>126</v>
      </c>
      <c r="D873" s="1" t="s">
        <v>346</v>
      </c>
      <c r="E873" s="1" t="s">
        <v>2</v>
      </c>
      <c r="F873" s="1"/>
      <c r="G873" s="61"/>
      <c r="H873" s="61"/>
      <c r="I873" s="62"/>
      <c r="J873" s="218"/>
      <c r="K873" s="219"/>
      <c r="L873" s="219"/>
      <c r="M873" s="220"/>
      <c r="N873" s="55"/>
      <c r="O873" s="216"/>
      <c r="P873" s="50"/>
      <c r="Q873" s="50"/>
      <c r="R873" s="202"/>
      <c r="S873" s="197">
        <f>PRESSÃO!N873</f>
        <v>9.2592999999999998E-3</v>
      </c>
      <c r="T873" s="197">
        <f>PRESSÃO!O873</f>
        <v>2.8437000000000002E-3</v>
      </c>
      <c r="U873" s="101">
        <v>2</v>
      </c>
      <c r="V873" s="50"/>
      <c r="W873" s="50"/>
    </row>
    <row r="874" spans="1:23" ht="15" customHeight="1" x14ac:dyDescent="0.2">
      <c r="A874" s="277">
        <v>21</v>
      </c>
      <c r="B874" s="279">
        <v>40</v>
      </c>
      <c r="C874" s="1" t="s">
        <v>126</v>
      </c>
      <c r="D874" s="1" t="s">
        <v>378</v>
      </c>
      <c r="E874" s="1" t="s">
        <v>4</v>
      </c>
      <c r="F874" s="1"/>
      <c r="G874" s="61"/>
      <c r="H874" s="61"/>
      <c r="I874" s="62"/>
      <c r="J874" s="218"/>
      <c r="K874" s="219"/>
      <c r="L874" s="219"/>
      <c r="M874" s="220"/>
      <c r="N874" s="55"/>
      <c r="O874" s="216"/>
      <c r="P874" s="50"/>
      <c r="Q874" s="50"/>
      <c r="R874" s="202"/>
      <c r="S874" s="197">
        <f>PRESSÃO!N874</f>
        <v>0</v>
      </c>
      <c r="T874" s="197">
        <f>PRESSÃO!O874</f>
        <v>0</v>
      </c>
      <c r="U874" s="101">
        <v>0</v>
      </c>
      <c r="V874" s="50"/>
      <c r="W874" s="50"/>
    </row>
    <row r="875" spans="1:23" ht="15" customHeight="1" x14ac:dyDescent="0.2">
      <c r="A875" s="277">
        <v>21</v>
      </c>
      <c r="B875" s="279">
        <v>40</v>
      </c>
      <c r="C875" s="1" t="s">
        <v>126</v>
      </c>
      <c r="D875" s="1" t="s">
        <v>387</v>
      </c>
      <c r="E875" s="1" t="s">
        <v>4</v>
      </c>
      <c r="F875" s="1"/>
      <c r="G875" s="61"/>
      <c r="H875" s="61"/>
      <c r="I875" s="62"/>
      <c r="J875" s="218"/>
      <c r="K875" s="219"/>
      <c r="L875" s="219"/>
      <c r="M875" s="220"/>
      <c r="N875" s="55"/>
      <c r="O875" s="216"/>
      <c r="P875" s="50"/>
      <c r="Q875" s="50"/>
      <c r="R875" s="202"/>
      <c r="S875" s="197">
        <f>PRESSÃO!N875</f>
        <v>1.2426700000000001E-2</v>
      </c>
      <c r="T875" s="197">
        <f>PRESSÃO!O875</f>
        <v>1.1146000000000001E-3</v>
      </c>
      <c r="U875" s="101">
        <v>2</v>
      </c>
      <c r="V875" s="50"/>
      <c r="W875" s="50"/>
    </row>
    <row r="876" spans="1:23" ht="15" customHeight="1" x14ac:dyDescent="0.2">
      <c r="A876" s="277">
        <v>21</v>
      </c>
      <c r="B876" s="279">
        <v>40</v>
      </c>
      <c r="C876" s="1" t="s">
        <v>126</v>
      </c>
      <c r="D876" s="1" t="s">
        <v>434</v>
      </c>
      <c r="E876" s="1" t="s">
        <v>4</v>
      </c>
      <c r="F876" s="1"/>
      <c r="G876" s="61"/>
      <c r="H876" s="61"/>
      <c r="I876" s="62"/>
      <c r="J876" s="218"/>
      <c r="K876" s="219"/>
      <c r="L876" s="219"/>
      <c r="M876" s="220"/>
      <c r="N876" s="55"/>
      <c r="O876" s="216"/>
      <c r="P876" s="50"/>
      <c r="Q876" s="50"/>
      <c r="R876" s="202"/>
      <c r="S876" s="197">
        <f>PRESSÃO!N876</f>
        <v>0.17410490000000001</v>
      </c>
      <c r="T876" s="197">
        <f>PRESSÃO!O876</f>
        <v>7.3817599999999955E-2</v>
      </c>
      <c r="U876" s="101">
        <v>1</v>
      </c>
      <c r="V876" s="50"/>
      <c r="W876" s="50"/>
    </row>
    <row r="877" spans="1:23" ht="15" customHeight="1" x14ac:dyDescent="0.2">
      <c r="A877" s="277">
        <v>19</v>
      </c>
      <c r="B877" s="279">
        <v>40</v>
      </c>
      <c r="C877" s="1" t="s">
        <v>126</v>
      </c>
      <c r="D877" s="1" t="s">
        <v>439</v>
      </c>
      <c r="E877" s="1" t="s">
        <v>2</v>
      </c>
      <c r="F877" s="1"/>
      <c r="G877" s="61"/>
      <c r="H877" s="61"/>
      <c r="I877" s="62"/>
      <c r="J877" s="218"/>
      <c r="K877" s="219"/>
      <c r="L877" s="219"/>
      <c r="M877" s="220"/>
      <c r="N877" s="55"/>
      <c r="O877" s="216"/>
      <c r="P877" s="50"/>
      <c r="Q877" s="50"/>
      <c r="R877" s="202"/>
      <c r="S877" s="197">
        <f>PRESSÃO!N877</f>
        <v>0</v>
      </c>
      <c r="T877" s="197">
        <f>PRESSÃO!O877</f>
        <v>1.1569900000000001E-2</v>
      </c>
      <c r="U877" s="101">
        <v>0</v>
      </c>
      <c r="V877" s="50"/>
      <c r="W877" s="50"/>
    </row>
    <row r="878" spans="1:23" ht="15" customHeight="1" x14ac:dyDescent="0.2">
      <c r="A878" s="277">
        <v>16</v>
      </c>
      <c r="B878" s="279">
        <v>40</v>
      </c>
      <c r="C878" s="1" t="s">
        <v>126</v>
      </c>
      <c r="D878" s="1" t="s">
        <v>445</v>
      </c>
      <c r="E878" s="1" t="s">
        <v>0</v>
      </c>
      <c r="F878" s="1"/>
      <c r="G878" s="61"/>
      <c r="H878" s="61"/>
      <c r="I878" s="62"/>
      <c r="J878" s="218"/>
      <c r="K878" s="219"/>
      <c r="L878" s="219"/>
      <c r="M878" s="220"/>
      <c r="N878" s="55"/>
      <c r="O878" s="216"/>
      <c r="P878" s="50"/>
      <c r="Q878" s="50"/>
      <c r="R878" s="202"/>
      <c r="S878" s="197">
        <f>PRESSÃO!N878</f>
        <v>0.25462960000000001</v>
      </c>
      <c r="T878" s="197">
        <f>PRESSÃO!O878</f>
        <v>3.4700000000000003E-5</v>
      </c>
      <c r="U878" s="101">
        <v>5</v>
      </c>
      <c r="V878" s="50"/>
      <c r="W878" s="50"/>
    </row>
    <row r="879" spans="1:23" ht="15" customHeight="1" x14ac:dyDescent="0.2">
      <c r="A879" s="277">
        <v>21</v>
      </c>
      <c r="B879" s="279">
        <v>40</v>
      </c>
      <c r="C879" s="1" t="s">
        <v>126</v>
      </c>
      <c r="D879" s="1" t="s">
        <v>466</v>
      </c>
      <c r="E879" s="1" t="s">
        <v>4</v>
      </c>
      <c r="F879" s="1"/>
      <c r="G879" s="61"/>
      <c r="H879" s="61"/>
      <c r="I879" s="62"/>
      <c r="J879" s="218"/>
      <c r="K879" s="219"/>
      <c r="L879" s="219"/>
      <c r="M879" s="220"/>
      <c r="N879" s="55"/>
      <c r="O879" s="216"/>
      <c r="P879" s="50"/>
      <c r="Q879" s="50"/>
      <c r="R879" s="202"/>
      <c r="S879" s="197">
        <f>PRESSÃO!N879</f>
        <v>9.5885000000000012E-2</v>
      </c>
      <c r="T879" s="197">
        <f>PRESSÃO!O879</f>
        <v>8.4010599999999991E-2</v>
      </c>
      <c r="U879" s="101">
        <v>14</v>
      </c>
      <c r="V879" s="50"/>
      <c r="W879" s="50"/>
    </row>
    <row r="880" spans="1:23" ht="15" customHeight="1" x14ac:dyDescent="0.2">
      <c r="A880" s="277">
        <v>19</v>
      </c>
      <c r="B880" s="279">
        <v>40</v>
      </c>
      <c r="C880" s="1" t="s">
        <v>126</v>
      </c>
      <c r="D880" s="1" t="s">
        <v>478</v>
      </c>
      <c r="E880" s="1" t="s">
        <v>2</v>
      </c>
      <c r="F880" s="1"/>
      <c r="G880" s="61"/>
      <c r="H880" s="61"/>
      <c r="I880" s="62"/>
      <c r="J880" s="218"/>
      <c r="K880" s="219"/>
      <c r="L880" s="219"/>
      <c r="M880" s="220"/>
      <c r="N880" s="55"/>
      <c r="O880" s="216"/>
      <c r="P880" s="50"/>
      <c r="Q880" s="50"/>
      <c r="R880" s="202"/>
      <c r="S880" s="197">
        <f>PRESSÃO!N880</f>
        <v>9.3067000000000066E-2</v>
      </c>
      <c r="T880" s="197">
        <f>PRESSÃO!O880</f>
        <v>5.9009400000000004E-2</v>
      </c>
      <c r="U880" s="101">
        <v>5</v>
      </c>
      <c r="V880" s="50"/>
      <c r="W880" s="50"/>
    </row>
    <row r="881" spans="1:23" ht="15" customHeight="1" x14ac:dyDescent="0.2">
      <c r="A881" s="277">
        <v>19</v>
      </c>
      <c r="B881" s="279">
        <v>40</v>
      </c>
      <c r="C881" s="1" t="s">
        <v>126</v>
      </c>
      <c r="D881" s="1" t="s">
        <v>498</v>
      </c>
      <c r="E881" s="1" t="s">
        <v>2</v>
      </c>
      <c r="F881" s="1"/>
      <c r="G881" s="61"/>
      <c r="H881" s="61"/>
      <c r="I881" s="62"/>
      <c r="J881" s="218"/>
      <c r="K881" s="219"/>
      <c r="L881" s="219"/>
      <c r="M881" s="220"/>
      <c r="N881" s="55"/>
      <c r="O881" s="216"/>
      <c r="P881" s="50"/>
      <c r="Q881" s="50"/>
      <c r="R881" s="202"/>
      <c r="S881" s="197">
        <f>PRESSÃO!N881</f>
        <v>0</v>
      </c>
      <c r="T881" s="197">
        <f>PRESSÃO!O881</f>
        <v>0</v>
      </c>
      <c r="U881" s="101">
        <v>0</v>
      </c>
      <c r="V881" s="50"/>
      <c r="W881" s="50"/>
    </row>
    <row r="882" spans="1:23" ht="15" customHeight="1" x14ac:dyDescent="0.2">
      <c r="A882" s="277">
        <v>21</v>
      </c>
      <c r="B882" s="279">
        <v>40</v>
      </c>
      <c r="C882" s="1" t="s">
        <v>126</v>
      </c>
      <c r="D882" s="1" t="s">
        <v>523</v>
      </c>
      <c r="E882" s="1" t="s">
        <v>4</v>
      </c>
      <c r="F882" s="1"/>
      <c r="G882" s="61"/>
      <c r="H882" s="61"/>
      <c r="I882" s="62"/>
      <c r="J882" s="218"/>
      <c r="K882" s="219"/>
      <c r="L882" s="219"/>
      <c r="M882" s="220"/>
      <c r="N882" s="55"/>
      <c r="O882" s="216"/>
      <c r="P882" s="50"/>
      <c r="Q882" s="50"/>
      <c r="R882" s="202"/>
      <c r="S882" s="197">
        <f>PRESSÃO!N882</f>
        <v>4.4499999999999998E-2</v>
      </c>
      <c r="T882" s="197">
        <f>PRESSÃO!O882</f>
        <v>5.2099999999999999E-5</v>
      </c>
      <c r="U882" s="101">
        <v>0</v>
      </c>
      <c r="V882" s="50"/>
      <c r="W882" s="50"/>
    </row>
    <row r="883" spans="1:23" ht="15" customHeight="1" x14ac:dyDescent="0.2">
      <c r="A883" s="277">
        <v>21</v>
      </c>
      <c r="B883" s="279">
        <v>40</v>
      </c>
      <c r="C883" s="1" t="s">
        <v>126</v>
      </c>
      <c r="D883" s="1" t="s">
        <v>528</v>
      </c>
      <c r="E883" s="1" t="s">
        <v>4</v>
      </c>
      <c r="F883" s="1"/>
      <c r="G883" s="61"/>
      <c r="H883" s="61"/>
      <c r="I883" s="62"/>
      <c r="J883" s="218"/>
      <c r="K883" s="219"/>
      <c r="L883" s="219"/>
      <c r="M883" s="220"/>
      <c r="N883" s="55"/>
      <c r="O883" s="216"/>
      <c r="P883" s="50"/>
      <c r="Q883" s="50"/>
      <c r="R883" s="202"/>
      <c r="S883" s="197">
        <f>PRESSÃO!N883</f>
        <v>5.4020000000000001E-4</v>
      </c>
      <c r="T883" s="197">
        <f>PRESSÃO!O883</f>
        <v>5.5600000000000003E-5</v>
      </c>
      <c r="U883" s="101">
        <v>1</v>
      </c>
      <c r="V883" s="50"/>
      <c r="W883" s="50"/>
    </row>
    <row r="884" spans="1:23" ht="15" customHeight="1" x14ac:dyDescent="0.2">
      <c r="A884" s="277">
        <v>21</v>
      </c>
      <c r="B884" s="279">
        <v>40</v>
      </c>
      <c r="C884" s="1" t="s">
        <v>126</v>
      </c>
      <c r="D884" s="1" t="s">
        <v>530</v>
      </c>
      <c r="E884" s="1" t="s">
        <v>4</v>
      </c>
      <c r="F884" s="1"/>
      <c r="G884" s="61"/>
      <c r="H884" s="61"/>
      <c r="I884" s="62"/>
      <c r="J884" s="218"/>
      <c r="K884" s="219"/>
      <c r="L884" s="219"/>
      <c r="M884" s="220"/>
      <c r="N884" s="55"/>
      <c r="O884" s="216"/>
      <c r="P884" s="50"/>
      <c r="Q884" s="50"/>
      <c r="R884" s="202"/>
      <c r="S884" s="197">
        <f>PRESSÃO!N884</f>
        <v>0</v>
      </c>
      <c r="T884" s="197">
        <f>PRESSÃO!O884</f>
        <v>0</v>
      </c>
      <c r="U884" s="101">
        <v>0</v>
      </c>
      <c r="V884" s="50"/>
      <c r="W884" s="50"/>
    </row>
    <row r="885" spans="1:23" ht="15" customHeight="1" x14ac:dyDescent="0.2">
      <c r="A885" s="277">
        <v>16</v>
      </c>
      <c r="B885" s="279">
        <v>40</v>
      </c>
      <c r="C885" s="1" t="s">
        <v>126</v>
      </c>
      <c r="D885" s="1" t="s">
        <v>574</v>
      </c>
      <c r="E885" s="1" t="s">
        <v>0</v>
      </c>
      <c r="F885" s="1"/>
      <c r="G885" s="61"/>
      <c r="H885" s="61"/>
      <c r="I885" s="62"/>
      <c r="J885" s="218"/>
      <c r="K885" s="219"/>
      <c r="L885" s="219"/>
      <c r="M885" s="220"/>
      <c r="N885" s="55"/>
      <c r="O885" s="216"/>
      <c r="P885" s="50"/>
      <c r="Q885" s="50"/>
      <c r="R885" s="202"/>
      <c r="S885" s="197">
        <f>PRESSÃO!N885</f>
        <v>0</v>
      </c>
      <c r="T885" s="197">
        <f>PRESSÃO!O885</f>
        <v>0</v>
      </c>
      <c r="U885" s="101">
        <v>0</v>
      </c>
      <c r="V885" s="50"/>
      <c r="W885" s="50"/>
    </row>
    <row r="886" spans="1:23" ht="15" customHeight="1" x14ac:dyDescent="0.2">
      <c r="A886" s="277">
        <v>16</v>
      </c>
      <c r="B886" s="279">
        <v>40</v>
      </c>
      <c r="C886" s="1" t="s">
        <v>126</v>
      </c>
      <c r="D886" s="1" t="s">
        <v>600</v>
      </c>
      <c r="E886" s="1" t="s">
        <v>0</v>
      </c>
      <c r="F886" s="1"/>
      <c r="G886" s="61"/>
      <c r="H886" s="61"/>
      <c r="I886" s="62"/>
      <c r="J886" s="218"/>
      <c r="K886" s="219"/>
      <c r="L886" s="219"/>
      <c r="M886" s="220"/>
      <c r="N886" s="55"/>
      <c r="O886" s="216"/>
      <c r="P886" s="50"/>
      <c r="Q886" s="50"/>
      <c r="R886" s="202"/>
      <c r="S886" s="197">
        <f>PRESSÃO!N886</f>
        <v>0</v>
      </c>
      <c r="T886" s="197">
        <f>PRESSÃO!O886</f>
        <v>0</v>
      </c>
      <c r="U886" s="101">
        <v>0</v>
      </c>
      <c r="V886" s="50"/>
      <c r="W886" s="50"/>
    </row>
    <row r="887" spans="1:23" ht="15" customHeight="1" x14ac:dyDescent="0.2">
      <c r="A887" s="277">
        <v>19</v>
      </c>
      <c r="B887" s="279">
        <v>40</v>
      </c>
      <c r="C887" s="1" t="s">
        <v>126</v>
      </c>
      <c r="D887" s="1" t="s">
        <v>605</v>
      </c>
      <c r="E887" s="1" t="s">
        <v>2</v>
      </c>
      <c r="F887" s="1"/>
      <c r="G887" s="61"/>
      <c r="H887" s="61"/>
      <c r="I887" s="62"/>
      <c r="J887" s="218"/>
      <c r="K887" s="219"/>
      <c r="L887" s="219"/>
      <c r="M887" s="220"/>
      <c r="N887" s="55"/>
      <c r="O887" s="216"/>
      <c r="P887" s="50"/>
      <c r="Q887" s="50"/>
      <c r="R887" s="202"/>
      <c r="S887" s="197">
        <f>PRESSÃO!N887</f>
        <v>6.3420000000000002E-4</v>
      </c>
      <c r="T887" s="197">
        <f>PRESSÃO!O887</f>
        <v>3.4700000000000003E-5</v>
      </c>
      <c r="U887" s="101">
        <v>0</v>
      </c>
      <c r="V887" s="50"/>
      <c r="W887" s="50"/>
    </row>
    <row r="888" spans="1:23" ht="15" customHeight="1" x14ac:dyDescent="0.2">
      <c r="A888" s="277">
        <v>19</v>
      </c>
      <c r="B888" s="279">
        <v>40</v>
      </c>
      <c r="C888" s="1" t="s">
        <v>126</v>
      </c>
      <c r="D888" s="1" t="s">
        <v>637</v>
      </c>
      <c r="E888" s="1" t="s">
        <v>2</v>
      </c>
      <c r="F888" s="1"/>
      <c r="G888" s="61"/>
      <c r="H888" s="61"/>
      <c r="I888" s="62"/>
      <c r="J888" s="218"/>
      <c r="K888" s="219"/>
      <c r="L888" s="219"/>
      <c r="M888" s="220"/>
      <c r="N888" s="55"/>
      <c r="O888" s="216"/>
      <c r="P888" s="50"/>
      <c r="Q888" s="50"/>
      <c r="R888" s="202"/>
      <c r="S888" s="197">
        <f>PRESSÃO!N888</f>
        <v>0.11361110000000001</v>
      </c>
      <c r="T888" s="197">
        <f>PRESSÃO!O888</f>
        <v>0</v>
      </c>
      <c r="U888" s="101">
        <v>0</v>
      </c>
      <c r="V888" s="50"/>
      <c r="W888" s="50"/>
    </row>
    <row r="889" spans="1:23" ht="15" customHeight="1" x14ac:dyDescent="0.2">
      <c r="A889" s="277">
        <v>19</v>
      </c>
      <c r="B889" s="279">
        <v>40</v>
      </c>
      <c r="C889" s="1" t="s">
        <v>126</v>
      </c>
      <c r="D889" s="1" t="s">
        <v>769</v>
      </c>
      <c r="E889" s="1" t="s">
        <v>2</v>
      </c>
      <c r="F889" s="1"/>
      <c r="G889" s="61"/>
      <c r="H889" s="61"/>
      <c r="I889" s="62"/>
      <c r="J889" s="218"/>
      <c r="K889" s="219"/>
      <c r="L889" s="219"/>
      <c r="M889" s="220"/>
      <c r="N889" s="55"/>
      <c r="O889" s="216"/>
      <c r="P889" s="50"/>
      <c r="Q889" s="50"/>
      <c r="R889" s="202"/>
      <c r="S889" s="197">
        <f>PRESSÃO!N889</f>
        <v>0</v>
      </c>
      <c r="T889" s="197">
        <f>PRESSÃO!O889</f>
        <v>8.3645799999999992E-2</v>
      </c>
      <c r="U889" s="101">
        <v>8</v>
      </c>
      <c r="V889" s="50"/>
      <c r="W889" s="50"/>
    </row>
    <row r="890" spans="1:23" ht="15" customHeight="1" x14ac:dyDescent="0.2">
      <c r="A890" s="277">
        <v>22</v>
      </c>
      <c r="B890" s="279">
        <v>40</v>
      </c>
      <c r="C890" s="1" t="s">
        <v>127</v>
      </c>
      <c r="D890" s="1" t="s">
        <v>240</v>
      </c>
      <c r="E890" s="1" t="s">
        <v>5</v>
      </c>
      <c r="F890" s="1"/>
      <c r="G890" s="61"/>
      <c r="H890" s="61"/>
      <c r="I890" s="62"/>
      <c r="J890" s="218"/>
      <c r="K890" s="219"/>
      <c r="L890" s="219"/>
      <c r="M890" s="220"/>
      <c r="N890" s="55"/>
      <c r="O890" s="216"/>
      <c r="P890" s="50"/>
      <c r="Q890" s="50"/>
      <c r="R890" s="202"/>
      <c r="S890" s="197">
        <f>PRESSÃO!N890</f>
        <v>0</v>
      </c>
      <c r="T890" s="197">
        <f>PRESSÃO!O890</f>
        <v>1.3650000000000001E-4</v>
      </c>
      <c r="U890" s="101">
        <v>0</v>
      </c>
      <c r="V890" s="50"/>
      <c r="W890" s="50"/>
    </row>
    <row r="891" spans="1:23" ht="15" customHeight="1" x14ac:dyDescent="0.2">
      <c r="A891" s="277">
        <v>20</v>
      </c>
      <c r="B891" s="279">
        <v>40</v>
      </c>
      <c r="C891" s="1" t="s">
        <v>127</v>
      </c>
      <c r="D891" s="1" t="s">
        <v>298</v>
      </c>
      <c r="E891" s="1" t="s">
        <v>3</v>
      </c>
      <c r="F891" s="1"/>
      <c r="G891" s="61"/>
      <c r="H891" s="61"/>
      <c r="I891" s="62"/>
      <c r="J891" s="218"/>
      <c r="K891" s="219"/>
      <c r="L891" s="219"/>
      <c r="M891" s="220"/>
      <c r="N891" s="55"/>
      <c r="O891" s="216"/>
      <c r="P891" s="50"/>
      <c r="Q891" s="50"/>
      <c r="R891" s="202"/>
      <c r="S891" s="197">
        <f>PRESSÃO!N891</f>
        <v>5.66667E-2</v>
      </c>
      <c r="T891" s="197">
        <f>PRESSÃO!O891</f>
        <v>3.5564700000000005E-2</v>
      </c>
      <c r="U891" s="101">
        <v>4</v>
      </c>
      <c r="V891" s="50"/>
      <c r="W891" s="50"/>
    </row>
    <row r="892" spans="1:23" ht="15" customHeight="1" x14ac:dyDescent="0.2">
      <c r="A892" s="277">
        <v>17</v>
      </c>
      <c r="B892" s="279">
        <v>40</v>
      </c>
      <c r="C892" s="1" t="s">
        <v>127</v>
      </c>
      <c r="D892" s="1" t="s">
        <v>301</v>
      </c>
      <c r="E892" s="1" t="s">
        <v>7</v>
      </c>
      <c r="F892" s="1"/>
      <c r="G892" s="61"/>
      <c r="H892" s="61"/>
      <c r="I892" s="62"/>
      <c r="J892" s="218"/>
      <c r="K892" s="219"/>
      <c r="L892" s="219"/>
      <c r="M892" s="220"/>
      <c r="N892" s="55"/>
      <c r="O892" s="216"/>
      <c r="P892" s="50"/>
      <c r="Q892" s="50"/>
      <c r="R892" s="202"/>
      <c r="S892" s="197">
        <f>PRESSÃO!N892</f>
        <v>0</v>
      </c>
      <c r="T892" s="197">
        <f>PRESSÃO!O892</f>
        <v>0</v>
      </c>
      <c r="U892" s="101">
        <v>0</v>
      </c>
      <c r="V892" s="50"/>
      <c r="W892" s="50"/>
    </row>
    <row r="893" spans="1:23" ht="15" customHeight="1" x14ac:dyDescent="0.2">
      <c r="A893" s="277">
        <v>20</v>
      </c>
      <c r="B893" s="279">
        <v>40</v>
      </c>
      <c r="C893" s="1" t="s">
        <v>127</v>
      </c>
      <c r="D893" s="1" t="s">
        <v>330</v>
      </c>
      <c r="E893" s="1" t="s">
        <v>3</v>
      </c>
      <c r="F893" s="1"/>
      <c r="G893" s="61"/>
      <c r="H893" s="61"/>
      <c r="I893" s="62"/>
      <c r="J893" s="218"/>
      <c r="K893" s="219"/>
      <c r="L893" s="219"/>
      <c r="M893" s="220"/>
      <c r="N893" s="55"/>
      <c r="O893" s="216"/>
      <c r="P893" s="50"/>
      <c r="Q893" s="50"/>
      <c r="R893" s="202"/>
      <c r="S893" s="197">
        <f>PRESSÃO!N893</f>
        <v>0.15459580000000001</v>
      </c>
      <c r="T893" s="197">
        <f>PRESSÃO!O893</f>
        <v>6.169899999999999E-3</v>
      </c>
      <c r="U893" s="101">
        <v>8</v>
      </c>
      <c r="V893" s="50"/>
      <c r="W893" s="50"/>
    </row>
    <row r="894" spans="1:23" ht="15" customHeight="1" x14ac:dyDescent="0.2">
      <c r="A894" s="277">
        <v>20</v>
      </c>
      <c r="B894" s="279">
        <v>40</v>
      </c>
      <c r="C894" s="1" t="s">
        <v>127</v>
      </c>
      <c r="D894" s="1" t="s">
        <v>355</v>
      </c>
      <c r="E894" s="1" t="s">
        <v>3</v>
      </c>
      <c r="F894" s="1"/>
      <c r="G894" s="61"/>
      <c r="H894" s="61"/>
      <c r="I894" s="62"/>
      <c r="J894" s="218"/>
      <c r="K894" s="219"/>
      <c r="L894" s="219"/>
      <c r="M894" s="220"/>
      <c r="N894" s="55"/>
      <c r="O894" s="216"/>
      <c r="P894" s="50"/>
      <c r="Q894" s="50"/>
      <c r="R894" s="202"/>
      <c r="S894" s="197">
        <f>PRESSÃO!N894</f>
        <v>0</v>
      </c>
      <c r="T894" s="197">
        <f>PRESSÃO!O894</f>
        <v>1.6753400000000002E-2</v>
      </c>
      <c r="U894" s="101">
        <v>0</v>
      </c>
      <c r="V894" s="50"/>
      <c r="W894" s="50"/>
    </row>
    <row r="895" spans="1:23" ht="15" customHeight="1" x14ac:dyDescent="0.2">
      <c r="A895" s="277">
        <v>20</v>
      </c>
      <c r="B895" s="279">
        <v>40</v>
      </c>
      <c r="C895" s="1" t="s">
        <v>127</v>
      </c>
      <c r="D895" s="1" t="s">
        <v>359</v>
      </c>
      <c r="E895" s="1" t="s">
        <v>3</v>
      </c>
      <c r="F895" s="1"/>
      <c r="G895" s="61"/>
      <c r="H895" s="61"/>
      <c r="I895" s="62"/>
      <c r="J895" s="218"/>
      <c r="K895" s="219"/>
      <c r="L895" s="219"/>
      <c r="M895" s="220"/>
      <c r="N895" s="55"/>
      <c r="O895" s="216"/>
      <c r="P895" s="50"/>
      <c r="Q895" s="50"/>
      <c r="R895" s="202"/>
      <c r="S895" s="197">
        <f>PRESSÃO!N895</f>
        <v>7.3582999999999999E-3</v>
      </c>
      <c r="T895" s="197">
        <f>PRESSÃO!O895</f>
        <v>1.0947000000000001E-3</v>
      </c>
      <c r="U895" s="101">
        <v>0</v>
      </c>
      <c r="V895" s="50"/>
      <c r="W895" s="50"/>
    </row>
    <row r="896" spans="1:23" ht="15" customHeight="1" x14ac:dyDescent="0.2">
      <c r="A896" s="277">
        <v>17</v>
      </c>
      <c r="B896" s="279">
        <v>40</v>
      </c>
      <c r="C896" s="1" t="s">
        <v>127</v>
      </c>
      <c r="D896" s="1" t="s">
        <v>429</v>
      </c>
      <c r="E896" s="1" t="s">
        <v>7</v>
      </c>
      <c r="F896" s="1"/>
      <c r="G896" s="61"/>
      <c r="H896" s="61"/>
      <c r="I896" s="62"/>
      <c r="J896" s="218"/>
      <c r="K896" s="219"/>
      <c r="L896" s="219"/>
      <c r="M896" s="220"/>
      <c r="N896" s="55"/>
      <c r="O896" s="216"/>
      <c r="P896" s="50"/>
      <c r="Q896" s="50"/>
      <c r="R896" s="202"/>
      <c r="S896" s="197">
        <f>PRESSÃO!N896</f>
        <v>7.5254500000000002E-2</v>
      </c>
      <c r="T896" s="197">
        <f>PRESSÃO!O896</f>
        <v>0</v>
      </c>
      <c r="U896" s="101">
        <v>1</v>
      </c>
      <c r="V896" s="50"/>
      <c r="W896" s="50"/>
    </row>
    <row r="897" spans="1:23" ht="15" customHeight="1" x14ac:dyDescent="0.2">
      <c r="A897" s="277">
        <v>20</v>
      </c>
      <c r="B897" s="279">
        <v>40</v>
      </c>
      <c r="C897" s="1" t="s">
        <v>127</v>
      </c>
      <c r="D897" s="1" t="s">
        <v>449</v>
      </c>
      <c r="E897" s="1" t="s">
        <v>3</v>
      </c>
      <c r="F897" s="1"/>
      <c r="G897" s="61"/>
      <c r="H897" s="61"/>
      <c r="I897" s="62"/>
      <c r="J897" s="218"/>
      <c r="K897" s="219"/>
      <c r="L897" s="219"/>
      <c r="M897" s="220"/>
      <c r="N897" s="55"/>
      <c r="O897" s="216"/>
      <c r="P897" s="50"/>
      <c r="Q897" s="50"/>
      <c r="R897" s="202"/>
      <c r="S897" s="197">
        <f>PRESSÃO!N897</f>
        <v>8.3330000000000003E-4</v>
      </c>
      <c r="T897" s="197">
        <f>PRESSÃO!O897</f>
        <v>3.9119000000000003E-3</v>
      </c>
      <c r="U897" s="101">
        <v>0</v>
      </c>
      <c r="V897" s="50"/>
      <c r="W897" s="50"/>
    </row>
    <row r="898" spans="1:23" ht="15" customHeight="1" x14ac:dyDescent="0.2">
      <c r="A898" s="277">
        <v>17</v>
      </c>
      <c r="B898" s="279">
        <v>40</v>
      </c>
      <c r="C898" s="1" t="s">
        <v>127</v>
      </c>
      <c r="D898" s="1" t="s">
        <v>453</v>
      </c>
      <c r="E898" s="1" t="s">
        <v>7</v>
      </c>
      <c r="F898" s="1"/>
      <c r="G898" s="61"/>
      <c r="H898" s="61"/>
      <c r="I898" s="62"/>
      <c r="J898" s="218"/>
      <c r="K898" s="219"/>
      <c r="L898" s="219"/>
      <c r="M898" s="220"/>
      <c r="N898" s="55"/>
      <c r="O898" s="216"/>
      <c r="P898" s="50"/>
      <c r="Q898" s="50"/>
      <c r="R898" s="202"/>
      <c r="S898" s="197">
        <f>PRESSÃO!N898</f>
        <v>1.9288E-3</v>
      </c>
      <c r="T898" s="197">
        <f>PRESSÃO!O898</f>
        <v>0</v>
      </c>
      <c r="U898" s="101">
        <v>0</v>
      </c>
      <c r="V898" s="50"/>
      <c r="W898" s="50"/>
    </row>
    <row r="899" spans="1:23" ht="15" customHeight="1" x14ac:dyDescent="0.2">
      <c r="A899" s="277">
        <v>17</v>
      </c>
      <c r="B899" s="279">
        <v>40</v>
      </c>
      <c r="C899" s="1" t="s">
        <v>127</v>
      </c>
      <c r="D899" s="1" t="s">
        <v>519</v>
      </c>
      <c r="E899" s="1" t="s">
        <v>7</v>
      </c>
      <c r="F899" s="1"/>
      <c r="G899" s="61"/>
      <c r="H899" s="61"/>
      <c r="I899" s="62"/>
      <c r="J899" s="218"/>
      <c r="K899" s="219"/>
      <c r="L899" s="219"/>
      <c r="M899" s="220"/>
      <c r="N899" s="55"/>
      <c r="O899" s="216"/>
      <c r="P899" s="50"/>
      <c r="Q899" s="50"/>
      <c r="R899" s="202"/>
      <c r="S899" s="197">
        <f>PRESSÃO!N899</f>
        <v>0</v>
      </c>
      <c r="T899" s="197">
        <f>PRESSÃO!O899</f>
        <v>0</v>
      </c>
      <c r="U899" s="101">
        <v>0</v>
      </c>
      <c r="V899" s="50"/>
      <c r="W899" s="50"/>
    </row>
    <row r="900" spans="1:23" ht="15" customHeight="1" x14ac:dyDescent="0.2">
      <c r="A900" s="277">
        <v>20</v>
      </c>
      <c r="B900" s="279">
        <v>40</v>
      </c>
      <c r="C900" s="1" t="s">
        <v>127</v>
      </c>
      <c r="D900" s="1" t="s">
        <v>532</v>
      </c>
      <c r="E900" s="1" t="s">
        <v>3</v>
      </c>
      <c r="F900" s="1"/>
      <c r="G900" s="61"/>
      <c r="H900" s="61"/>
      <c r="I900" s="62"/>
      <c r="J900" s="218"/>
      <c r="K900" s="219"/>
      <c r="L900" s="219"/>
      <c r="M900" s="220"/>
      <c r="N900" s="55"/>
      <c r="O900" s="216"/>
      <c r="P900" s="50"/>
      <c r="Q900" s="50"/>
      <c r="R900" s="202"/>
      <c r="S900" s="197">
        <f>PRESSÃO!N900</f>
        <v>0</v>
      </c>
      <c r="T900" s="197">
        <f>PRESSÃO!O900</f>
        <v>2.0520999999999998E-3</v>
      </c>
      <c r="U900" s="101">
        <v>2</v>
      </c>
      <c r="V900" s="50"/>
      <c r="W900" s="50"/>
    </row>
    <row r="901" spans="1:23" ht="15" customHeight="1" x14ac:dyDescent="0.2">
      <c r="A901" s="277">
        <v>20</v>
      </c>
      <c r="B901" s="279">
        <v>40</v>
      </c>
      <c r="C901" s="1" t="s">
        <v>127</v>
      </c>
      <c r="D901" s="1" t="s">
        <v>537</v>
      </c>
      <c r="E901" s="1" t="s">
        <v>3</v>
      </c>
      <c r="F901" s="1"/>
      <c r="G901" s="61"/>
      <c r="H901" s="61"/>
      <c r="I901" s="62"/>
      <c r="J901" s="218"/>
      <c r="K901" s="219"/>
      <c r="L901" s="219"/>
      <c r="M901" s="220"/>
      <c r="N901" s="55"/>
      <c r="O901" s="216"/>
      <c r="P901" s="50"/>
      <c r="Q901" s="50"/>
      <c r="R901" s="202"/>
      <c r="S901" s="197">
        <f>PRESSÃO!N901</f>
        <v>0</v>
      </c>
      <c r="T901" s="197">
        <f>PRESSÃO!O901</f>
        <v>0</v>
      </c>
      <c r="U901" s="101">
        <v>0</v>
      </c>
      <c r="V901" s="50"/>
      <c r="W901" s="50"/>
    </row>
    <row r="902" spans="1:23" ht="15" customHeight="1" x14ac:dyDescent="0.2">
      <c r="A902" s="277">
        <v>20</v>
      </c>
      <c r="B902" s="279">
        <v>40</v>
      </c>
      <c r="C902" s="1" t="s">
        <v>127</v>
      </c>
      <c r="D902" s="1" t="s">
        <v>543</v>
      </c>
      <c r="E902" s="1" t="s">
        <v>3</v>
      </c>
      <c r="F902" s="1"/>
      <c r="G902" s="61"/>
      <c r="H902" s="61"/>
      <c r="I902" s="62"/>
      <c r="J902" s="218"/>
      <c r="K902" s="219"/>
      <c r="L902" s="219"/>
      <c r="M902" s="220"/>
      <c r="N902" s="55"/>
      <c r="O902" s="216"/>
      <c r="P902" s="50"/>
      <c r="Q902" s="50"/>
      <c r="R902" s="202"/>
      <c r="S902" s="197">
        <f>PRESSÃO!N902</f>
        <v>0.19699810000000001</v>
      </c>
      <c r="T902" s="197">
        <f>PRESSÃO!O902</f>
        <v>1.6573999999999998E-3</v>
      </c>
      <c r="U902" s="101">
        <v>5</v>
      </c>
      <c r="V902" s="50"/>
      <c r="W902" s="50"/>
    </row>
    <row r="903" spans="1:23" ht="15" customHeight="1" x14ac:dyDescent="0.2">
      <c r="A903" s="277">
        <v>20</v>
      </c>
      <c r="B903" s="279">
        <v>40</v>
      </c>
      <c r="C903" s="1" t="s">
        <v>127</v>
      </c>
      <c r="D903" s="1" t="s">
        <v>585</v>
      </c>
      <c r="E903" s="1" t="s">
        <v>3</v>
      </c>
      <c r="F903" s="1"/>
      <c r="G903" s="61"/>
      <c r="H903" s="61"/>
      <c r="I903" s="62"/>
      <c r="J903" s="218"/>
      <c r="K903" s="219"/>
      <c r="L903" s="219"/>
      <c r="M903" s="220"/>
      <c r="N903" s="55"/>
      <c r="O903" s="216"/>
      <c r="P903" s="50"/>
      <c r="Q903" s="50"/>
      <c r="R903" s="202"/>
      <c r="S903" s="197">
        <f>PRESSÃO!N903</f>
        <v>0</v>
      </c>
      <c r="T903" s="197">
        <f>PRESSÃO!O903</f>
        <v>3.5811999999999997E-3</v>
      </c>
      <c r="U903" s="101">
        <v>0</v>
      </c>
      <c r="V903" s="50"/>
      <c r="W903" s="50"/>
    </row>
    <row r="904" spans="1:23" ht="15" customHeight="1" x14ac:dyDescent="0.2">
      <c r="A904" s="277">
        <v>22</v>
      </c>
      <c r="B904" s="279">
        <v>40</v>
      </c>
      <c r="C904" s="1" t="s">
        <v>127</v>
      </c>
      <c r="D904" s="1" t="s">
        <v>601</v>
      </c>
      <c r="E904" s="1" t="s">
        <v>5</v>
      </c>
      <c r="F904" s="1"/>
      <c r="G904" s="61"/>
      <c r="H904" s="61"/>
      <c r="I904" s="62"/>
      <c r="J904" s="218"/>
      <c r="K904" s="219"/>
      <c r="L904" s="219"/>
      <c r="M904" s="220"/>
      <c r="N904" s="55"/>
      <c r="O904" s="216"/>
      <c r="P904" s="50"/>
      <c r="Q904" s="50"/>
      <c r="R904" s="202"/>
      <c r="S904" s="197">
        <f>PRESSÃO!N904</f>
        <v>0</v>
      </c>
      <c r="T904" s="197">
        <f>PRESSÃO!O904</f>
        <v>6.9200000000000002E-5</v>
      </c>
      <c r="U904" s="101">
        <v>1</v>
      </c>
      <c r="V904" s="50"/>
      <c r="W904" s="50"/>
    </row>
    <row r="905" spans="1:23" ht="15" customHeight="1" x14ac:dyDescent="0.2">
      <c r="A905" s="277">
        <v>22</v>
      </c>
      <c r="B905" s="279">
        <v>40</v>
      </c>
      <c r="C905" s="1" t="s">
        <v>127</v>
      </c>
      <c r="D905" s="1" t="s">
        <v>602</v>
      </c>
      <c r="E905" s="1" t="s">
        <v>5</v>
      </c>
      <c r="F905" s="1"/>
      <c r="G905" s="61"/>
      <c r="H905" s="61"/>
      <c r="I905" s="62"/>
      <c r="J905" s="218"/>
      <c r="K905" s="219"/>
      <c r="L905" s="219"/>
      <c r="M905" s="220"/>
      <c r="N905" s="55"/>
      <c r="O905" s="216"/>
      <c r="P905" s="50"/>
      <c r="Q905" s="50"/>
      <c r="R905" s="202"/>
      <c r="S905" s="197">
        <f>PRESSÃO!N905</f>
        <v>0</v>
      </c>
      <c r="T905" s="197">
        <f>PRESSÃO!O905</f>
        <v>3.6782E-3</v>
      </c>
      <c r="U905" s="101">
        <v>0</v>
      </c>
      <c r="V905" s="50"/>
      <c r="W905" s="50"/>
    </row>
    <row r="906" spans="1:23" ht="15" customHeight="1" x14ac:dyDescent="0.2">
      <c r="A906" s="277">
        <v>22</v>
      </c>
      <c r="B906" s="279">
        <v>40</v>
      </c>
      <c r="C906" s="1" t="s">
        <v>127</v>
      </c>
      <c r="D906" s="1" t="s">
        <v>603</v>
      </c>
      <c r="E906" s="1" t="s">
        <v>5</v>
      </c>
      <c r="F906" s="1"/>
      <c r="G906" s="61"/>
      <c r="H906" s="61"/>
      <c r="I906" s="62"/>
      <c r="J906" s="218"/>
      <c r="K906" s="219"/>
      <c r="L906" s="219"/>
      <c r="M906" s="220"/>
      <c r="N906" s="55"/>
      <c r="O906" s="216"/>
      <c r="P906" s="50"/>
      <c r="Q906" s="50"/>
      <c r="R906" s="202"/>
      <c r="S906" s="197">
        <f>PRESSÃO!N906</f>
        <v>4.7422999999999996E-3</v>
      </c>
      <c r="T906" s="197">
        <f>PRESSÃO!O906</f>
        <v>3.6489999999999999E-3</v>
      </c>
      <c r="U906" s="101">
        <v>15</v>
      </c>
      <c r="V906" s="50"/>
      <c r="W906" s="50"/>
    </row>
    <row r="907" spans="1:23" ht="15" customHeight="1" x14ac:dyDescent="0.2">
      <c r="A907" s="277">
        <v>22</v>
      </c>
      <c r="B907" s="279">
        <v>40</v>
      </c>
      <c r="C907" s="1" t="s">
        <v>127</v>
      </c>
      <c r="D907" s="1" t="s">
        <v>604</v>
      </c>
      <c r="E907" s="1" t="s">
        <v>5</v>
      </c>
      <c r="F907" s="1"/>
      <c r="G907" s="61"/>
      <c r="H907" s="61"/>
      <c r="I907" s="62"/>
      <c r="J907" s="218"/>
      <c r="K907" s="219"/>
      <c r="L907" s="219"/>
      <c r="M907" s="220"/>
      <c r="N907" s="55"/>
      <c r="O907" s="216"/>
      <c r="P907" s="50"/>
      <c r="Q907" s="50"/>
      <c r="R907" s="202"/>
      <c r="S907" s="197">
        <f>PRESSÃO!N907</f>
        <v>0</v>
      </c>
      <c r="T907" s="197">
        <f>PRESSÃO!O907</f>
        <v>8.7790000000000003E-4</v>
      </c>
      <c r="U907" s="101">
        <v>0</v>
      </c>
      <c r="V907" s="50"/>
      <c r="W907" s="50"/>
    </row>
    <row r="908" spans="1:23" ht="15" customHeight="1" x14ac:dyDescent="0.2">
      <c r="A908" s="277">
        <v>17</v>
      </c>
      <c r="B908" s="279">
        <v>40</v>
      </c>
      <c r="C908" s="1" t="s">
        <v>127</v>
      </c>
      <c r="D908" s="1" t="s">
        <v>607</v>
      </c>
      <c r="E908" s="1" t="s">
        <v>7</v>
      </c>
      <c r="F908" s="1"/>
      <c r="G908" s="61"/>
      <c r="H908" s="61"/>
      <c r="I908" s="62"/>
      <c r="J908" s="218"/>
      <c r="K908" s="219"/>
      <c r="L908" s="219"/>
      <c r="M908" s="220"/>
      <c r="N908" s="55"/>
      <c r="O908" s="216"/>
      <c r="P908" s="50"/>
      <c r="Q908" s="50"/>
      <c r="R908" s="202"/>
      <c r="S908" s="197">
        <f>PRESSÃO!N908</f>
        <v>0.2172529</v>
      </c>
      <c r="T908" s="197">
        <f>PRESSÃO!O908</f>
        <v>0.10691139999999998</v>
      </c>
      <c r="U908" s="101">
        <v>2</v>
      </c>
      <c r="V908" s="50"/>
      <c r="W908" s="50"/>
    </row>
    <row r="909" spans="1:23" ht="15" customHeight="1" x14ac:dyDescent="0.2">
      <c r="A909" s="277">
        <v>20</v>
      </c>
      <c r="B909" s="279">
        <v>40</v>
      </c>
      <c r="C909" s="1" t="s">
        <v>127</v>
      </c>
      <c r="D909" s="1" t="s">
        <v>610</v>
      </c>
      <c r="E909" s="1" t="s">
        <v>3</v>
      </c>
      <c r="F909" s="1"/>
      <c r="G909" s="61"/>
      <c r="H909" s="61"/>
      <c r="I909" s="62"/>
      <c r="J909" s="218"/>
      <c r="K909" s="219"/>
      <c r="L909" s="219"/>
      <c r="M909" s="220"/>
      <c r="N909" s="55"/>
      <c r="O909" s="216"/>
      <c r="P909" s="50"/>
      <c r="Q909" s="50"/>
      <c r="R909" s="202"/>
      <c r="S909" s="197">
        <f>PRESSÃO!N909</f>
        <v>2.8700000000000002E-3</v>
      </c>
      <c r="T909" s="197">
        <f>PRESSÃO!O909</f>
        <v>0</v>
      </c>
      <c r="U909" s="101">
        <v>5</v>
      </c>
      <c r="V909" s="50"/>
      <c r="W909" s="50"/>
    </row>
    <row r="910" spans="1:23" ht="15" customHeight="1" x14ac:dyDescent="0.2">
      <c r="A910" s="277">
        <v>17</v>
      </c>
      <c r="B910" s="279">
        <v>40</v>
      </c>
      <c r="C910" s="1" t="s">
        <v>127</v>
      </c>
      <c r="D910" s="1" t="s">
        <v>612</v>
      </c>
      <c r="E910" s="1" t="s">
        <v>7</v>
      </c>
      <c r="F910" s="1"/>
      <c r="G910" s="61"/>
      <c r="H910" s="61"/>
      <c r="I910" s="62"/>
      <c r="J910" s="218"/>
      <c r="K910" s="219"/>
      <c r="L910" s="219"/>
      <c r="M910" s="220"/>
      <c r="N910" s="55"/>
      <c r="O910" s="216"/>
      <c r="P910" s="50"/>
      <c r="Q910" s="50"/>
      <c r="R910" s="202"/>
      <c r="S910" s="197">
        <f>PRESSÃO!N910</f>
        <v>0.17254619999999998</v>
      </c>
      <c r="T910" s="197">
        <f>PRESSÃO!O910</f>
        <v>2.031E-4</v>
      </c>
      <c r="U910" s="101">
        <v>1</v>
      </c>
      <c r="V910" s="50"/>
      <c r="W910" s="50"/>
    </row>
    <row r="911" spans="1:23" ht="15" customHeight="1" x14ac:dyDescent="0.2">
      <c r="A911" s="277">
        <v>22</v>
      </c>
      <c r="B911" s="279">
        <v>40</v>
      </c>
      <c r="C911" s="1" t="s">
        <v>127</v>
      </c>
      <c r="D911" s="1" t="s">
        <v>614</v>
      </c>
      <c r="E911" s="1" t="s">
        <v>5</v>
      </c>
      <c r="F911" s="1"/>
      <c r="G911" s="61"/>
      <c r="H911" s="61"/>
      <c r="I911" s="62"/>
      <c r="J911" s="218"/>
      <c r="K911" s="219"/>
      <c r="L911" s="219"/>
      <c r="M911" s="220"/>
      <c r="N911" s="55"/>
      <c r="O911" s="216"/>
      <c r="P911" s="50"/>
      <c r="Q911" s="50"/>
      <c r="R911" s="202"/>
      <c r="S911" s="197">
        <f>PRESSÃO!N911</f>
        <v>0</v>
      </c>
      <c r="T911" s="197">
        <f>PRESSÃO!O911</f>
        <v>1.3299999999999998E-4</v>
      </c>
      <c r="U911" s="101">
        <v>18</v>
      </c>
      <c r="V911" s="50"/>
      <c r="W911" s="50"/>
    </row>
    <row r="912" spans="1:23" ht="15" customHeight="1" x14ac:dyDescent="0.2">
      <c r="A912" s="277">
        <v>22</v>
      </c>
      <c r="B912" s="279">
        <v>40</v>
      </c>
      <c r="C912" s="1" t="s">
        <v>127</v>
      </c>
      <c r="D912" s="1" t="s">
        <v>672</v>
      </c>
      <c r="E912" s="1" t="s">
        <v>5</v>
      </c>
      <c r="F912" s="1"/>
      <c r="G912" s="61"/>
      <c r="H912" s="61"/>
      <c r="I912" s="62"/>
      <c r="J912" s="218"/>
      <c r="K912" s="219"/>
      <c r="L912" s="219"/>
      <c r="M912" s="220"/>
      <c r="N912" s="55"/>
      <c r="O912" s="216"/>
      <c r="P912" s="50"/>
      <c r="Q912" s="50"/>
      <c r="R912" s="202"/>
      <c r="S912" s="197">
        <f>PRESSÃO!N912</f>
        <v>0</v>
      </c>
      <c r="T912" s="197">
        <f>PRESSÃO!O912</f>
        <v>3.4700000000000003E-5</v>
      </c>
      <c r="U912" s="101">
        <v>0</v>
      </c>
      <c r="V912" s="50"/>
      <c r="W912" s="50"/>
    </row>
    <row r="913" spans="1:24" ht="15" customHeight="1" x14ac:dyDescent="0.2">
      <c r="A913" s="277">
        <v>20</v>
      </c>
      <c r="B913" s="279">
        <v>40</v>
      </c>
      <c r="C913" s="1" t="s">
        <v>127</v>
      </c>
      <c r="D913" s="1" t="s">
        <v>755</v>
      </c>
      <c r="E913" s="1" t="s">
        <v>3</v>
      </c>
      <c r="F913" s="1"/>
      <c r="G913" s="61"/>
      <c r="H913" s="61"/>
      <c r="I913" s="62"/>
      <c r="J913" s="218"/>
      <c r="K913" s="219"/>
      <c r="L913" s="219"/>
      <c r="M913" s="220"/>
      <c r="N913" s="55"/>
      <c r="O913" s="216"/>
      <c r="P913" s="50"/>
      <c r="Q913" s="50"/>
      <c r="R913" s="202"/>
      <c r="S913" s="197">
        <f>PRESSÃO!N913</f>
        <v>1.6312600000000003E-2</v>
      </c>
      <c r="T913" s="197">
        <f>PRESSÃO!O913</f>
        <v>1.16072E-2</v>
      </c>
      <c r="U913" s="101">
        <v>4</v>
      </c>
      <c r="V913" s="50"/>
      <c r="W913" s="50"/>
    </row>
    <row r="914" spans="1:24" ht="15" customHeight="1" x14ac:dyDescent="0.2">
      <c r="A914" s="277">
        <v>20</v>
      </c>
      <c r="B914" s="279">
        <v>40</v>
      </c>
      <c r="C914" s="1" t="s">
        <v>127</v>
      </c>
      <c r="D914" s="1" t="s">
        <v>774</v>
      </c>
      <c r="E914" s="1" t="s">
        <v>3</v>
      </c>
      <c r="F914" s="1"/>
      <c r="G914" s="61"/>
      <c r="H914" s="61"/>
      <c r="I914" s="62"/>
      <c r="J914" s="218"/>
      <c r="K914" s="219"/>
      <c r="L914" s="219"/>
      <c r="M914" s="220"/>
      <c r="N914" s="55"/>
      <c r="O914" s="216"/>
      <c r="P914" s="50"/>
      <c r="Q914" s="50"/>
      <c r="R914" s="202"/>
      <c r="S914" s="197">
        <f>PRESSÃO!N914</f>
        <v>2.4488999999999995E-3</v>
      </c>
      <c r="T914" s="197">
        <f>PRESSÃO!O914</f>
        <v>5.7109999999999999E-3</v>
      </c>
      <c r="U914" s="101">
        <v>1</v>
      </c>
      <c r="V914" s="50"/>
      <c r="W914" s="50"/>
    </row>
    <row r="915" spans="1:24" ht="15" customHeight="1" x14ac:dyDescent="0.2">
      <c r="A915" s="277">
        <v>21</v>
      </c>
      <c r="B915" s="279">
        <v>40</v>
      </c>
      <c r="C915" s="1" t="s">
        <v>128</v>
      </c>
      <c r="D915" s="1" t="s">
        <v>153</v>
      </c>
      <c r="E915" s="1" t="s">
        <v>4</v>
      </c>
      <c r="F915" s="1"/>
      <c r="G915" s="61"/>
      <c r="H915" s="61"/>
      <c r="I915" s="62"/>
      <c r="J915" s="218"/>
      <c r="K915" s="219"/>
      <c r="L915" s="219"/>
      <c r="M915" s="220"/>
      <c r="N915" s="55"/>
      <c r="O915" s="216"/>
      <c r="P915" s="50"/>
      <c r="Q915" s="50"/>
      <c r="R915" s="202"/>
      <c r="S915" s="197">
        <f>PRESSÃO!N915</f>
        <v>2.0923000000000001E-3</v>
      </c>
      <c r="T915" s="197">
        <f>PRESSÃO!O915</f>
        <v>6.2397999999999985E-3</v>
      </c>
      <c r="U915" s="101">
        <v>15</v>
      </c>
      <c r="V915" s="50"/>
      <c r="W915" s="50"/>
      <c r="X915" s="156"/>
    </row>
    <row r="916" spans="1:24" ht="15" customHeight="1" x14ac:dyDescent="0.2">
      <c r="A916" s="277">
        <v>21</v>
      </c>
      <c r="B916" s="279">
        <v>40</v>
      </c>
      <c r="C916" s="1" t="s">
        <v>128</v>
      </c>
      <c r="D916" s="1" t="s">
        <v>376</v>
      </c>
      <c r="E916" s="1" t="s">
        <v>4</v>
      </c>
      <c r="F916" s="1"/>
      <c r="G916" s="61"/>
      <c r="H916" s="61"/>
      <c r="I916" s="62"/>
      <c r="J916" s="218"/>
      <c r="K916" s="219"/>
      <c r="L916" s="219"/>
      <c r="M916" s="220"/>
      <c r="N916" s="55"/>
      <c r="O916" s="216"/>
      <c r="P916" s="50"/>
      <c r="Q916" s="50"/>
      <c r="R916" s="202"/>
      <c r="S916" s="197">
        <f>PRESSÃO!N916</f>
        <v>0</v>
      </c>
      <c r="T916" s="197">
        <f>PRESSÃO!O916</f>
        <v>0</v>
      </c>
      <c r="U916" s="101">
        <v>0</v>
      </c>
      <c r="V916" s="50"/>
      <c r="W916" s="50"/>
    </row>
    <row r="917" spans="1:24" ht="15" customHeight="1" x14ac:dyDescent="0.2">
      <c r="A917" s="277">
        <v>21</v>
      </c>
      <c r="B917" s="279">
        <v>40</v>
      </c>
      <c r="C917" s="1" t="s">
        <v>128</v>
      </c>
      <c r="D917" s="1" t="s">
        <v>468</v>
      </c>
      <c r="E917" s="1" t="s">
        <v>4</v>
      </c>
      <c r="F917" s="1"/>
      <c r="G917" s="61"/>
      <c r="H917" s="61"/>
      <c r="I917" s="62"/>
      <c r="J917" s="218"/>
      <c r="K917" s="219"/>
      <c r="L917" s="219"/>
      <c r="M917" s="220"/>
      <c r="N917" s="55"/>
      <c r="O917" s="216"/>
      <c r="P917" s="50"/>
      <c r="Q917" s="50"/>
      <c r="R917" s="202"/>
      <c r="S917" s="197">
        <f>PRESSÃO!N917</f>
        <v>0.2003982</v>
      </c>
      <c r="T917" s="197">
        <f>PRESSÃO!O917</f>
        <v>3.2059999999999999E-4</v>
      </c>
      <c r="U917" s="101">
        <v>18</v>
      </c>
      <c r="V917" s="50"/>
      <c r="W917" s="50"/>
    </row>
    <row r="918" spans="1:24" ht="15" customHeight="1" x14ac:dyDescent="0.2">
      <c r="A918" s="277">
        <v>21</v>
      </c>
      <c r="B918" s="279">
        <v>40</v>
      </c>
      <c r="C918" s="1" t="s">
        <v>128</v>
      </c>
      <c r="D918" s="1" t="s">
        <v>569</v>
      </c>
      <c r="E918" s="1" t="s">
        <v>4</v>
      </c>
      <c r="F918" s="1"/>
      <c r="G918" s="61"/>
      <c r="H918" s="61"/>
      <c r="I918" s="62"/>
      <c r="J918" s="218"/>
      <c r="K918" s="219"/>
      <c r="L918" s="219"/>
      <c r="M918" s="220"/>
      <c r="N918" s="55"/>
      <c r="O918" s="216"/>
      <c r="P918" s="50"/>
      <c r="Q918" s="50"/>
      <c r="R918" s="202"/>
      <c r="S918" s="197">
        <f>PRESSÃO!N918</f>
        <v>0</v>
      </c>
      <c r="T918" s="197">
        <f>PRESSÃO!O918</f>
        <v>3.4700000000000003E-5</v>
      </c>
      <c r="U918" s="101">
        <v>1</v>
      </c>
      <c r="V918" s="50"/>
      <c r="W918" s="50"/>
    </row>
    <row r="919" spans="1:24" ht="15" customHeight="1" x14ac:dyDescent="0.2">
      <c r="A919" s="277">
        <v>17</v>
      </c>
      <c r="B919" s="279">
        <v>40</v>
      </c>
      <c r="C919" s="1" t="s">
        <v>128</v>
      </c>
      <c r="D919" s="1" t="s">
        <v>612</v>
      </c>
      <c r="E919" s="1" t="s">
        <v>7</v>
      </c>
      <c r="F919" s="1"/>
      <c r="G919" s="61"/>
      <c r="H919" s="61"/>
      <c r="I919" s="62"/>
      <c r="J919" s="218"/>
      <c r="K919" s="219"/>
      <c r="L919" s="219"/>
      <c r="M919" s="220"/>
      <c r="N919" s="55"/>
      <c r="O919" s="216"/>
      <c r="P919" s="50"/>
      <c r="Q919" s="50"/>
      <c r="R919" s="202"/>
      <c r="S919" s="197">
        <f>PRESSÃO!N919</f>
        <v>5.2082999999999999E-3</v>
      </c>
      <c r="T919" s="197">
        <f>PRESSÃO!O919</f>
        <v>0</v>
      </c>
      <c r="U919" s="101">
        <v>3</v>
      </c>
      <c r="V919" s="50"/>
      <c r="W919" s="50"/>
    </row>
    <row r="920" spans="1:24" ht="15" customHeight="1" x14ac:dyDescent="0.2">
      <c r="A920" s="7"/>
      <c r="B920" s="7"/>
      <c r="C920" s="7"/>
      <c r="D920" s="7"/>
      <c r="E920" s="7"/>
      <c r="F920" s="7"/>
      <c r="G920" s="12"/>
      <c r="H920" s="23"/>
      <c r="I920" s="24"/>
      <c r="J920" s="23"/>
      <c r="K920" s="23"/>
      <c r="L920" s="23"/>
      <c r="M920" s="23"/>
      <c r="N920" s="25"/>
      <c r="O920" s="23"/>
      <c r="P920" s="7"/>
      <c r="Q920" s="7"/>
      <c r="R920" s="100"/>
      <c r="S920" s="100"/>
      <c r="T920" s="100"/>
      <c r="U920" s="9"/>
      <c r="V920" s="9"/>
      <c r="W920" s="7"/>
    </row>
    <row r="921" spans="1:24" ht="15" customHeight="1" x14ac:dyDescent="0.2">
      <c r="A921" s="278">
        <v>0</v>
      </c>
      <c r="B921" s="279">
        <v>50</v>
      </c>
      <c r="C921" s="155">
        <v>5</v>
      </c>
      <c r="D921" s="261" t="s">
        <v>129</v>
      </c>
      <c r="E921" s="50"/>
      <c r="F921" s="50"/>
      <c r="G921" s="51"/>
      <c r="H921" s="51"/>
      <c r="I921" s="51"/>
      <c r="J921" s="51"/>
      <c r="K921" s="51"/>
      <c r="L921" s="51"/>
      <c r="M921" s="51"/>
      <c r="N921" s="55"/>
      <c r="O921" s="51"/>
      <c r="P921" s="50"/>
      <c r="Q921" s="50"/>
      <c r="R921" s="202"/>
      <c r="S921" s="202"/>
      <c r="T921" s="202"/>
      <c r="U921" s="202"/>
      <c r="V921" s="202"/>
      <c r="W921" s="202"/>
    </row>
    <row r="922" spans="1:24" ht="15" customHeight="1" x14ac:dyDescent="0.2">
      <c r="A922" s="278">
        <v>0</v>
      </c>
      <c r="B922" s="279">
        <v>50</v>
      </c>
      <c r="C922" s="155">
        <v>6</v>
      </c>
      <c r="D922" s="261" t="s">
        <v>129</v>
      </c>
      <c r="E922" s="50"/>
      <c r="F922" s="50"/>
      <c r="G922" s="51"/>
      <c r="H922" s="51"/>
      <c r="I922" s="51"/>
      <c r="J922" s="51"/>
      <c r="K922" s="51"/>
      <c r="L922" s="51"/>
      <c r="M922" s="51"/>
      <c r="N922" s="55"/>
      <c r="O922" s="51"/>
      <c r="P922" s="50"/>
      <c r="Q922" s="50"/>
      <c r="R922" s="202"/>
      <c r="S922" s="202"/>
      <c r="T922" s="202"/>
      <c r="U922" s="202"/>
      <c r="V922" s="202"/>
      <c r="W922" s="202"/>
    </row>
    <row r="923" spans="1:24" ht="15" customHeight="1" x14ac:dyDescent="0.2">
      <c r="A923" s="278">
        <v>0</v>
      </c>
      <c r="B923" s="279">
        <v>50</v>
      </c>
      <c r="C923" s="155">
        <v>6</v>
      </c>
      <c r="D923" s="261" t="s">
        <v>130</v>
      </c>
      <c r="E923" s="50"/>
      <c r="F923" s="50"/>
      <c r="G923" s="51"/>
      <c r="H923" s="51"/>
      <c r="I923" s="51"/>
      <c r="J923" s="51"/>
      <c r="K923" s="51"/>
      <c r="L923" s="51"/>
      <c r="M923" s="51"/>
      <c r="N923" s="55"/>
      <c r="O923" s="51"/>
      <c r="P923" s="50"/>
      <c r="Q923" s="50"/>
      <c r="R923" s="202"/>
      <c r="S923" s="202"/>
      <c r="T923" s="202"/>
      <c r="U923" s="202"/>
      <c r="V923" s="202"/>
      <c r="W923" s="202"/>
    </row>
    <row r="924" spans="1:24" ht="27.75" customHeight="1" x14ac:dyDescent="0.2">
      <c r="A924" s="278">
        <v>0</v>
      </c>
      <c r="B924" s="279">
        <v>50</v>
      </c>
      <c r="C924" s="155">
        <v>7</v>
      </c>
      <c r="D924" s="261" t="s">
        <v>801</v>
      </c>
      <c r="E924" s="50"/>
      <c r="F924" s="50"/>
      <c r="G924" s="51"/>
      <c r="H924" s="51"/>
      <c r="I924" s="51"/>
      <c r="J924" s="51"/>
      <c r="K924" s="51"/>
      <c r="L924" s="51"/>
      <c r="M924" s="51"/>
      <c r="N924" s="55"/>
      <c r="O924" s="51"/>
      <c r="P924" s="50"/>
      <c r="Q924" s="50"/>
      <c r="R924" s="202"/>
      <c r="S924" s="202"/>
      <c r="T924" s="202"/>
      <c r="U924" s="202"/>
      <c r="V924" s="202"/>
      <c r="W924" s="202"/>
    </row>
    <row r="925" spans="1:24" ht="15" customHeight="1" x14ac:dyDescent="0.2">
      <c r="A925" s="278">
        <v>0</v>
      </c>
      <c r="B925" s="279">
        <v>50</v>
      </c>
      <c r="C925" s="155">
        <v>7</v>
      </c>
      <c r="D925" s="261" t="s">
        <v>131</v>
      </c>
      <c r="E925" s="50"/>
      <c r="F925" s="50"/>
      <c r="G925" s="51"/>
      <c r="H925" s="51"/>
      <c r="I925" s="51"/>
      <c r="J925" s="51"/>
      <c r="K925" s="51"/>
      <c r="L925" s="51"/>
      <c r="M925" s="51"/>
      <c r="N925" s="55"/>
      <c r="O925" s="51"/>
      <c r="P925" s="50"/>
      <c r="Q925" s="50"/>
      <c r="R925" s="202"/>
      <c r="S925" s="202"/>
      <c r="T925" s="202"/>
      <c r="U925" s="202"/>
      <c r="V925" s="202"/>
      <c r="W925" s="202"/>
    </row>
    <row r="926" spans="1:24" ht="15" customHeight="1" x14ac:dyDescent="0.2">
      <c r="A926" s="278">
        <v>0</v>
      </c>
      <c r="B926" s="279">
        <v>50</v>
      </c>
      <c r="C926" s="155">
        <v>6</v>
      </c>
      <c r="D926" s="261" t="s">
        <v>132</v>
      </c>
      <c r="E926" s="50"/>
      <c r="F926" s="50"/>
      <c r="G926" s="51"/>
      <c r="H926" s="51"/>
      <c r="I926" s="51"/>
      <c r="J926" s="51"/>
      <c r="K926" s="51"/>
      <c r="L926" s="51"/>
      <c r="M926" s="51"/>
      <c r="N926" s="55"/>
      <c r="O926" s="51"/>
      <c r="P926" s="50"/>
      <c r="Q926" s="50"/>
      <c r="R926" s="202"/>
      <c r="S926" s="202"/>
      <c r="T926" s="202"/>
      <c r="U926" s="202"/>
      <c r="V926" s="202"/>
      <c r="W926" s="202"/>
    </row>
    <row r="927" spans="1:24" ht="15" customHeight="1" x14ac:dyDescent="0.2">
      <c r="A927" s="278">
        <v>0</v>
      </c>
      <c r="B927" s="279">
        <v>50</v>
      </c>
      <c r="C927" s="155">
        <v>6</v>
      </c>
      <c r="D927" s="261" t="s">
        <v>133</v>
      </c>
      <c r="E927" s="50"/>
      <c r="F927" s="50"/>
      <c r="G927" s="51"/>
      <c r="H927" s="51"/>
      <c r="I927" s="51"/>
      <c r="J927" s="51"/>
      <c r="K927" s="51"/>
      <c r="L927" s="51"/>
      <c r="M927" s="51"/>
      <c r="N927" s="55"/>
      <c r="O927" s="51"/>
      <c r="P927" s="50"/>
      <c r="Q927" s="50"/>
      <c r="R927" s="202"/>
      <c r="S927" s="202"/>
      <c r="T927" s="202"/>
      <c r="U927" s="202"/>
      <c r="V927" s="202"/>
      <c r="W927" s="202"/>
    </row>
    <row r="928" spans="1:24" ht="15" customHeight="1" x14ac:dyDescent="0.2">
      <c r="A928" s="278">
        <v>0</v>
      </c>
      <c r="B928" s="279">
        <v>50</v>
      </c>
      <c r="C928" s="155">
        <v>6</v>
      </c>
      <c r="D928" s="261" t="s">
        <v>802</v>
      </c>
      <c r="E928" s="50"/>
      <c r="F928" s="50"/>
      <c r="G928" s="51"/>
      <c r="H928" s="51"/>
      <c r="I928" s="51"/>
      <c r="J928" s="51"/>
      <c r="K928" s="51"/>
      <c r="L928" s="51"/>
      <c r="M928" s="51"/>
      <c r="N928" s="55"/>
      <c r="O928" s="51"/>
      <c r="P928" s="50"/>
      <c r="Q928" s="50"/>
      <c r="R928" s="202"/>
      <c r="S928" s="202"/>
      <c r="T928" s="202"/>
      <c r="U928" s="202"/>
      <c r="V928" s="202"/>
      <c r="W928" s="202"/>
    </row>
    <row r="929" spans="1:23" ht="15" customHeight="1" x14ac:dyDescent="0.2">
      <c r="A929" s="278">
        <v>0</v>
      </c>
      <c r="B929" s="279">
        <v>50</v>
      </c>
      <c r="C929" s="155">
        <v>10</v>
      </c>
      <c r="D929" s="261" t="s">
        <v>845</v>
      </c>
      <c r="E929" s="50"/>
      <c r="F929" s="50"/>
      <c r="G929" s="51"/>
      <c r="H929" s="51"/>
      <c r="I929" s="51"/>
      <c r="J929" s="51"/>
      <c r="K929" s="51"/>
      <c r="L929" s="51"/>
      <c r="M929" s="51"/>
      <c r="N929" s="55"/>
      <c r="O929" s="51"/>
      <c r="P929" s="50"/>
      <c r="Q929" s="50"/>
      <c r="R929" s="202"/>
      <c r="S929" s="202"/>
      <c r="T929" s="202"/>
      <c r="U929" s="202"/>
      <c r="V929" s="202"/>
      <c r="W929" s="202"/>
    </row>
    <row r="930" spans="1:23" ht="15" customHeight="1" x14ac:dyDescent="0.2">
      <c r="A930" s="278">
        <v>0</v>
      </c>
      <c r="B930" s="279">
        <v>50</v>
      </c>
      <c r="C930" s="155">
        <v>7</v>
      </c>
      <c r="D930" s="261" t="s">
        <v>848</v>
      </c>
      <c r="E930" s="50"/>
      <c r="F930" s="50"/>
      <c r="G930" s="51"/>
      <c r="H930" s="51"/>
      <c r="I930" s="51"/>
      <c r="J930" s="51"/>
      <c r="K930" s="51"/>
      <c r="L930" s="51"/>
      <c r="M930" s="51"/>
      <c r="N930" s="55"/>
      <c r="O930" s="51"/>
      <c r="P930" s="50"/>
      <c r="Q930" s="50"/>
      <c r="R930" s="202"/>
      <c r="S930" s="202"/>
      <c r="T930" s="202"/>
      <c r="U930" s="202"/>
      <c r="V930" s="202"/>
      <c r="W930" s="202"/>
    </row>
    <row r="931" spans="1:23" ht="15" customHeight="1" x14ac:dyDescent="0.2">
      <c r="A931" s="278">
        <v>0</v>
      </c>
      <c r="B931" s="279">
        <v>50</v>
      </c>
      <c r="C931" s="155">
        <v>6</v>
      </c>
      <c r="D931" s="261" t="s">
        <v>849</v>
      </c>
      <c r="E931" s="50"/>
      <c r="F931" s="50"/>
      <c r="G931" s="51"/>
      <c r="H931" s="51"/>
      <c r="I931" s="51"/>
      <c r="J931" s="51"/>
      <c r="K931" s="51"/>
      <c r="L931" s="51"/>
      <c r="M931" s="51"/>
      <c r="N931" s="55"/>
      <c r="O931" s="51"/>
      <c r="P931" s="50"/>
      <c r="Q931" s="50"/>
      <c r="R931" s="202"/>
      <c r="S931" s="202"/>
      <c r="T931" s="202"/>
      <c r="U931" s="202"/>
      <c r="V931" s="202"/>
      <c r="W931" s="202"/>
    </row>
    <row r="932" spans="1:23" ht="15" customHeight="1" x14ac:dyDescent="0.2">
      <c r="A932" s="38"/>
      <c r="B932" s="38"/>
      <c r="G932" s="38"/>
      <c r="H932" s="38"/>
      <c r="I932" s="38"/>
      <c r="R932" s="38"/>
      <c r="T932" s="45"/>
      <c r="U932" s="45"/>
      <c r="V932" s="45"/>
      <c r="W932" s="45"/>
    </row>
    <row r="933" spans="1:23" x14ac:dyDescent="0.2">
      <c r="A933" s="225"/>
      <c r="S933" s="45"/>
      <c r="T933" s="45"/>
      <c r="U933" s="45"/>
      <c r="V933" s="45"/>
      <c r="W933" s="45"/>
    </row>
    <row r="934" spans="1:23" x14ac:dyDescent="0.2">
      <c r="A934" s="225"/>
      <c r="S934" s="45"/>
      <c r="T934" s="45"/>
      <c r="U934" s="45"/>
      <c r="V934" s="45"/>
      <c r="W934" s="45"/>
    </row>
    <row r="935" spans="1:23" x14ac:dyDescent="0.2">
      <c r="A935" s="225"/>
      <c r="S935" s="45"/>
      <c r="T935" s="45"/>
      <c r="U935" s="45"/>
      <c r="V935" s="45"/>
      <c r="W935" s="45"/>
    </row>
    <row r="936" spans="1:23" x14ac:dyDescent="0.2">
      <c r="A936" s="225"/>
      <c r="S936" s="45"/>
      <c r="T936" s="45"/>
      <c r="U936" s="45"/>
      <c r="V936" s="45"/>
      <c r="W936" s="45"/>
    </row>
    <row r="937" spans="1:23" x14ac:dyDescent="0.2">
      <c r="A937" s="225"/>
      <c r="S937" s="45"/>
      <c r="T937" s="45"/>
      <c r="U937" s="45"/>
      <c r="V937" s="45"/>
      <c r="W937" s="45"/>
    </row>
    <row r="938" spans="1:23" x14ac:dyDescent="0.2">
      <c r="A938" s="225"/>
      <c r="S938" s="45"/>
      <c r="T938" s="45"/>
      <c r="U938" s="45"/>
      <c r="V938" s="45"/>
      <c r="W938" s="45"/>
    </row>
    <row r="939" spans="1:23" x14ac:dyDescent="0.2">
      <c r="A939" s="225"/>
      <c r="S939" s="45"/>
      <c r="T939" s="45"/>
      <c r="U939" s="45"/>
    </row>
    <row r="940" spans="1:23" x14ac:dyDescent="0.2">
      <c r="A940" s="225"/>
      <c r="S940" s="45"/>
      <c r="T940" s="45"/>
      <c r="U940" s="45"/>
    </row>
    <row r="941" spans="1:23" x14ac:dyDescent="0.2">
      <c r="A941" s="225"/>
      <c r="S941" s="45"/>
      <c r="T941" s="45"/>
      <c r="U941" s="45"/>
    </row>
    <row r="942" spans="1:23" x14ac:dyDescent="0.2">
      <c r="A942" s="225"/>
      <c r="S942" s="45"/>
      <c r="T942" s="45"/>
      <c r="U942" s="45"/>
    </row>
    <row r="943" spans="1:23" x14ac:dyDescent="0.2">
      <c r="A943" s="225"/>
      <c r="S943" s="45"/>
      <c r="T943" s="45"/>
      <c r="U943" s="45"/>
    </row>
    <row r="944" spans="1:23" x14ac:dyDescent="0.2">
      <c r="A944" s="225"/>
      <c r="S944" s="45"/>
      <c r="T944" s="45"/>
      <c r="U944" s="45"/>
    </row>
    <row r="945" spans="1:21" x14ac:dyDescent="0.2">
      <c r="A945" s="225"/>
      <c r="S945" s="45"/>
      <c r="T945" s="45"/>
      <c r="U945" s="45"/>
    </row>
    <row r="946" spans="1:21" x14ac:dyDescent="0.2">
      <c r="A946" s="225"/>
      <c r="S946" s="45"/>
      <c r="T946" s="45"/>
      <c r="U946" s="45"/>
    </row>
    <row r="947" spans="1:21" x14ac:dyDescent="0.2">
      <c r="A947" s="225"/>
      <c r="S947" s="45"/>
      <c r="T947" s="45"/>
      <c r="U947" s="45"/>
    </row>
    <row r="948" spans="1:21" x14ac:dyDescent="0.2">
      <c r="A948" s="225"/>
      <c r="S948" s="45"/>
      <c r="T948" s="45"/>
      <c r="U948" s="45"/>
    </row>
    <row r="949" spans="1:21" x14ac:dyDescent="0.2">
      <c r="A949" s="225"/>
      <c r="S949" s="45"/>
      <c r="T949" s="45"/>
      <c r="U949" s="45"/>
    </row>
    <row r="950" spans="1:21" x14ac:dyDescent="0.2">
      <c r="A950" s="225"/>
      <c r="S950" s="45"/>
      <c r="T950" s="45"/>
      <c r="U950" s="45"/>
    </row>
    <row r="951" spans="1:21" x14ac:dyDescent="0.2">
      <c r="A951" s="225"/>
      <c r="S951" s="45"/>
      <c r="T951" s="45"/>
      <c r="U951" s="45"/>
    </row>
    <row r="952" spans="1:21" x14ac:dyDescent="0.2">
      <c r="A952" s="225"/>
      <c r="S952" s="45"/>
      <c r="T952" s="45"/>
      <c r="U952" s="45"/>
    </row>
    <row r="953" spans="1:21" x14ac:dyDescent="0.2">
      <c r="A953" s="225"/>
      <c r="S953" s="45"/>
      <c r="T953" s="45"/>
      <c r="U953" s="45"/>
    </row>
    <row r="954" spans="1:21" x14ac:dyDescent="0.2">
      <c r="A954" s="225"/>
      <c r="S954" s="45"/>
      <c r="T954" s="45"/>
      <c r="U954" s="45"/>
    </row>
    <row r="955" spans="1:21" x14ac:dyDescent="0.2">
      <c r="A955" s="225"/>
      <c r="S955" s="45"/>
      <c r="T955" s="45"/>
      <c r="U955" s="45"/>
    </row>
    <row r="956" spans="1:21" x14ac:dyDescent="0.2">
      <c r="A956" s="225"/>
      <c r="S956" s="45"/>
      <c r="T956" s="45"/>
      <c r="U956" s="45"/>
    </row>
    <row r="957" spans="1:21" x14ac:dyDescent="0.2">
      <c r="A957" s="225"/>
      <c r="S957" s="45"/>
      <c r="T957" s="45"/>
      <c r="U957" s="45"/>
    </row>
    <row r="958" spans="1:21" x14ac:dyDescent="0.2">
      <c r="A958" s="225"/>
      <c r="S958" s="45"/>
      <c r="T958" s="45"/>
      <c r="U958" s="45"/>
    </row>
    <row r="959" spans="1:21" x14ac:dyDescent="0.2">
      <c r="A959" s="225"/>
      <c r="S959" s="45"/>
      <c r="T959" s="45"/>
      <c r="U959" s="45"/>
    </row>
    <row r="960" spans="1:21" x14ac:dyDescent="0.2">
      <c r="A960" s="225"/>
      <c r="S960" s="45"/>
      <c r="T960" s="45"/>
      <c r="U960" s="45"/>
    </row>
    <row r="961" spans="1:21" x14ac:dyDescent="0.2">
      <c r="A961" s="225"/>
      <c r="S961" s="45"/>
      <c r="T961" s="45"/>
      <c r="U961" s="45"/>
    </row>
    <row r="962" spans="1:21" x14ac:dyDescent="0.2">
      <c r="A962" s="225"/>
      <c r="S962" s="45"/>
      <c r="T962" s="45"/>
      <c r="U962" s="45"/>
    </row>
    <row r="963" spans="1:21" x14ac:dyDescent="0.2">
      <c r="A963" s="225"/>
      <c r="S963" s="45"/>
      <c r="T963" s="45"/>
      <c r="U963" s="45"/>
    </row>
    <row r="964" spans="1:21" x14ac:dyDescent="0.2">
      <c r="A964" s="225"/>
      <c r="S964" s="45"/>
      <c r="T964" s="45"/>
      <c r="U964" s="45"/>
    </row>
    <row r="965" spans="1:21" x14ac:dyDescent="0.2">
      <c r="A965" s="225"/>
      <c r="S965" s="45"/>
      <c r="T965" s="45"/>
      <c r="U965" s="45"/>
    </row>
    <row r="966" spans="1:21" x14ac:dyDescent="0.2">
      <c r="A966" s="225"/>
      <c r="S966" s="45"/>
      <c r="T966" s="45"/>
      <c r="U966" s="45"/>
    </row>
    <row r="967" spans="1:21" x14ac:dyDescent="0.2">
      <c r="A967" s="225"/>
      <c r="S967" s="45"/>
      <c r="T967" s="45"/>
      <c r="U967" s="45"/>
    </row>
    <row r="968" spans="1:21" x14ac:dyDescent="0.2">
      <c r="A968" s="225"/>
      <c r="S968" s="45"/>
      <c r="T968" s="45"/>
      <c r="U968" s="45"/>
    </row>
    <row r="969" spans="1:21" x14ac:dyDescent="0.2">
      <c r="A969" s="225"/>
      <c r="S969" s="45"/>
      <c r="T969" s="45"/>
      <c r="U969" s="45"/>
    </row>
    <row r="970" spans="1:21" x14ac:dyDescent="0.2">
      <c r="A970" s="225"/>
      <c r="S970" s="45"/>
      <c r="T970" s="45"/>
      <c r="U970" s="45"/>
    </row>
    <row r="971" spans="1:21" x14ac:dyDescent="0.2">
      <c r="A971" s="225"/>
      <c r="S971" s="45"/>
      <c r="T971" s="45"/>
      <c r="U971" s="45"/>
    </row>
    <row r="972" spans="1:21" x14ac:dyDescent="0.2">
      <c r="A972" s="225"/>
      <c r="S972" s="45"/>
      <c r="T972" s="45"/>
      <c r="U972" s="45"/>
    </row>
    <row r="973" spans="1:21" x14ac:dyDescent="0.2">
      <c r="A973" s="225"/>
      <c r="S973" s="45"/>
      <c r="T973" s="45"/>
      <c r="U973" s="45"/>
    </row>
    <row r="974" spans="1:21" x14ac:dyDescent="0.2">
      <c r="A974" s="225"/>
      <c r="S974" s="45"/>
      <c r="T974" s="45"/>
      <c r="U974" s="45"/>
    </row>
    <row r="975" spans="1:21" x14ac:dyDescent="0.2">
      <c r="A975" s="225"/>
      <c r="S975" s="45"/>
      <c r="T975" s="45"/>
      <c r="U975" s="45"/>
    </row>
    <row r="976" spans="1:21" x14ac:dyDescent="0.2">
      <c r="A976" s="225"/>
      <c r="S976" s="45"/>
      <c r="T976" s="45"/>
      <c r="U976" s="45"/>
    </row>
    <row r="977" spans="1:21" x14ac:dyDescent="0.2">
      <c r="A977" s="225"/>
      <c r="S977" s="45"/>
      <c r="T977" s="45"/>
      <c r="U977" s="45"/>
    </row>
    <row r="978" spans="1:21" x14ac:dyDescent="0.2">
      <c r="A978" s="225"/>
      <c r="S978" s="45"/>
      <c r="T978" s="45"/>
      <c r="U978" s="45"/>
    </row>
    <row r="979" spans="1:21" x14ac:dyDescent="0.2">
      <c r="A979" s="225"/>
      <c r="S979" s="45"/>
      <c r="T979" s="45"/>
      <c r="U979" s="45"/>
    </row>
    <row r="980" spans="1:21" x14ac:dyDescent="0.2">
      <c r="A980" s="225"/>
      <c r="S980" s="45"/>
      <c r="T980" s="45"/>
      <c r="U980" s="45"/>
    </row>
    <row r="981" spans="1:21" x14ac:dyDescent="0.2">
      <c r="A981" s="225"/>
      <c r="S981" s="45"/>
      <c r="T981" s="45"/>
      <c r="U981" s="45"/>
    </row>
    <row r="982" spans="1:21" x14ac:dyDescent="0.2">
      <c r="A982" s="225"/>
      <c r="S982" s="45"/>
      <c r="T982" s="45"/>
      <c r="U982" s="45"/>
    </row>
    <row r="983" spans="1:21" x14ac:dyDescent="0.2">
      <c r="A983" s="225"/>
      <c r="S983" s="45"/>
      <c r="T983" s="45"/>
      <c r="U983" s="45"/>
    </row>
    <row r="984" spans="1:21" x14ac:dyDescent="0.2">
      <c r="A984" s="225"/>
      <c r="S984" s="45"/>
      <c r="T984" s="45"/>
      <c r="U984" s="45"/>
    </row>
    <row r="985" spans="1:21" x14ac:dyDescent="0.2">
      <c r="A985" s="225"/>
      <c r="S985" s="45"/>
      <c r="T985" s="45"/>
      <c r="U985" s="45"/>
    </row>
    <row r="986" spans="1:21" x14ac:dyDescent="0.2">
      <c r="A986" s="225"/>
      <c r="S986" s="45"/>
      <c r="T986" s="45"/>
      <c r="U986" s="45"/>
    </row>
    <row r="987" spans="1:21" x14ac:dyDescent="0.2">
      <c r="A987" s="225"/>
      <c r="S987" s="45"/>
      <c r="T987" s="45"/>
      <c r="U987" s="45"/>
    </row>
    <row r="988" spans="1:21" x14ac:dyDescent="0.2">
      <c r="A988" s="225"/>
      <c r="S988" s="45"/>
      <c r="T988" s="45"/>
      <c r="U988" s="45"/>
    </row>
    <row r="989" spans="1:21" x14ac:dyDescent="0.2">
      <c r="A989" s="225"/>
      <c r="S989" s="45"/>
      <c r="T989" s="45"/>
      <c r="U989" s="45"/>
    </row>
    <row r="990" spans="1:21" x14ac:dyDescent="0.2">
      <c r="A990" s="225"/>
      <c r="S990" s="45"/>
      <c r="T990" s="45"/>
      <c r="U990" s="45"/>
    </row>
    <row r="991" spans="1:21" x14ac:dyDescent="0.2">
      <c r="A991" s="225"/>
      <c r="S991" s="45"/>
      <c r="T991" s="45"/>
      <c r="U991" s="45"/>
    </row>
    <row r="992" spans="1:21" x14ac:dyDescent="0.2">
      <c r="A992" s="225"/>
      <c r="S992" s="45"/>
      <c r="T992" s="45"/>
      <c r="U992" s="45"/>
    </row>
    <row r="993" spans="1:21" x14ac:dyDescent="0.2">
      <c r="A993" s="225"/>
      <c r="S993" s="45"/>
      <c r="T993" s="45"/>
      <c r="U993" s="45"/>
    </row>
    <row r="994" spans="1:21" x14ac:dyDescent="0.2">
      <c r="A994" s="225"/>
      <c r="S994" s="45"/>
      <c r="T994" s="45"/>
      <c r="U994" s="45"/>
    </row>
    <row r="995" spans="1:21" x14ac:dyDescent="0.2">
      <c r="A995" s="225"/>
      <c r="S995" s="45"/>
      <c r="T995" s="45"/>
      <c r="U995" s="45"/>
    </row>
    <row r="996" spans="1:21" x14ac:dyDescent="0.2">
      <c r="A996" s="225"/>
      <c r="S996" s="45"/>
      <c r="T996" s="45"/>
      <c r="U996" s="45"/>
    </row>
    <row r="997" spans="1:21" x14ac:dyDescent="0.2">
      <c r="A997" s="225"/>
      <c r="S997" s="45"/>
      <c r="T997" s="45"/>
      <c r="U997" s="45"/>
    </row>
    <row r="998" spans="1:21" x14ac:dyDescent="0.2">
      <c r="A998" s="225"/>
      <c r="S998" s="45"/>
      <c r="T998" s="45"/>
      <c r="U998" s="45"/>
    </row>
    <row r="999" spans="1:21" x14ac:dyDescent="0.2">
      <c r="A999" s="225"/>
      <c r="S999" s="45"/>
      <c r="T999" s="45"/>
      <c r="U999" s="45"/>
    </row>
    <row r="1000" spans="1:21" x14ac:dyDescent="0.2">
      <c r="A1000" s="225"/>
      <c r="S1000" s="45"/>
      <c r="T1000" s="45"/>
      <c r="U1000" s="45"/>
    </row>
    <row r="1001" spans="1:21" x14ac:dyDescent="0.2">
      <c r="A1001" s="225"/>
      <c r="S1001" s="45"/>
      <c r="T1001" s="45"/>
      <c r="U1001" s="45"/>
    </row>
    <row r="1002" spans="1:21" x14ac:dyDescent="0.2">
      <c r="A1002" s="225"/>
      <c r="S1002" s="45"/>
      <c r="T1002" s="45"/>
      <c r="U1002" s="45"/>
    </row>
    <row r="1003" spans="1:21" x14ac:dyDescent="0.2">
      <c r="A1003" s="225"/>
      <c r="S1003" s="45"/>
      <c r="T1003" s="45"/>
      <c r="U1003" s="45"/>
    </row>
    <row r="1004" spans="1:21" x14ac:dyDescent="0.2">
      <c r="A1004" s="225"/>
      <c r="S1004" s="45"/>
      <c r="T1004" s="45"/>
      <c r="U1004" s="45"/>
    </row>
    <row r="1005" spans="1:21" x14ac:dyDescent="0.2">
      <c r="A1005" s="225"/>
      <c r="S1005" s="45"/>
      <c r="T1005" s="45"/>
      <c r="U1005" s="45"/>
    </row>
    <row r="1006" spans="1:21" x14ac:dyDescent="0.2">
      <c r="A1006" s="225"/>
      <c r="S1006" s="45"/>
      <c r="T1006" s="45"/>
      <c r="U1006" s="45"/>
    </row>
    <row r="1007" spans="1:21" x14ac:dyDescent="0.2">
      <c r="A1007" s="225"/>
      <c r="S1007" s="45"/>
      <c r="T1007" s="45"/>
      <c r="U1007" s="45"/>
    </row>
    <row r="1008" spans="1:21" x14ac:dyDescent="0.2">
      <c r="A1008" s="225"/>
      <c r="S1008" s="45"/>
      <c r="T1008" s="45"/>
      <c r="U1008" s="45"/>
    </row>
    <row r="1009" spans="1:21" x14ac:dyDescent="0.2">
      <c r="A1009" s="225"/>
      <c r="S1009" s="45"/>
      <c r="T1009" s="45"/>
      <c r="U1009" s="45"/>
    </row>
    <row r="1010" spans="1:21" x14ac:dyDescent="0.2">
      <c r="A1010" s="225"/>
      <c r="S1010" s="45"/>
      <c r="T1010" s="45"/>
      <c r="U1010" s="45"/>
    </row>
    <row r="1011" spans="1:21" x14ac:dyDescent="0.2">
      <c r="A1011" s="225"/>
      <c r="S1011" s="45"/>
      <c r="T1011" s="45"/>
      <c r="U1011" s="45"/>
    </row>
    <row r="1012" spans="1:21" x14ac:dyDescent="0.2">
      <c r="A1012" s="225"/>
      <c r="S1012" s="45"/>
      <c r="T1012" s="45"/>
      <c r="U1012" s="45"/>
    </row>
    <row r="1013" spans="1:21" x14ac:dyDescent="0.2">
      <c r="A1013" s="225"/>
      <c r="S1013" s="45"/>
      <c r="T1013" s="45"/>
      <c r="U1013" s="45"/>
    </row>
    <row r="1014" spans="1:21" x14ac:dyDescent="0.2">
      <c r="A1014" s="225"/>
      <c r="S1014" s="45"/>
      <c r="T1014" s="45"/>
      <c r="U1014" s="45"/>
    </row>
    <row r="1015" spans="1:21" x14ac:dyDescent="0.2">
      <c r="A1015" s="225"/>
      <c r="S1015" s="45"/>
      <c r="T1015" s="45"/>
      <c r="U1015" s="45"/>
    </row>
    <row r="1016" spans="1:21" x14ac:dyDescent="0.2">
      <c r="A1016" s="225"/>
      <c r="S1016" s="45"/>
      <c r="T1016" s="45"/>
      <c r="U1016" s="45"/>
    </row>
    <row r="1017" spans="1:21" x14ac:dyDescent="0.2">
      <c r="A1017" s="225"/>
      <c r="S1017" s="45"/>
      <c r="T1017" s="45"/>
      <c r="U1017" s="45"/>
    </row>
    <row r="1018" spans="1:21" x14ac:dyDescent="0.2">
      <c r="A1018" s="225"/>
      <c r="S1018" s="45"/>
      <c r="T1018" s="45"/>
      <c r="U1018" s="45"/>
    </row>
    <row r="1019" spans="1:21" x14ac:dyDescent="0.2">
      <c r="A1019" s="225"/>
      <c r="S1019" s="45"/>
      <c r="T1019" s="45"/>
      <c r="U1019" s="45"/>
    </row>
    <row r="1020" spans="1:21" x14ac:dyDescent="0.2">
      <c r="A1020" s="225"/>
      <c r="S1020" s="45"/>
      <c r="T1020" s="45"/>
      <c r="U1020" s="45"/>
    </row>
    <row r="1021" spans="1:21" x14ac:dyDescent="0.2">
      <c r="A1021" s="225"/>
      <c r="S1021" s="45"/>
      <c r="T1021" s="45"/>
      <c r="U1021" s="45"/>
    </row>
    <row r="1022" spans="1:21" x14ac:dyDescent="0.2">
      <c r="A1022" s="225"/>
      <c r="S1022" s="45"/>
      <c r="T1022" s="45"/>
      <c r="U1022" s="45"/>
    </row>
    <row r="1023" spans="1:21" x14ac:dyDescent="0.2">
      <c r="A1023" s="225"/>
      <c r="S1023" s="45"/>
      <c r="T1023" s="45"/>
      <c r="U1023" s="45"/>
    </row>
    <row r="1024" spans="1:21" x14ac:dyDescent="0.2">
      <c r="A1024" s="225"/>
      <c r="S1024" s="45"/>
      <c r="T1024" s="45"/>
      <c r="U1024" s="45"/>
    </row>
    <row r="1025" spans="1:21" x14ac:dyDescent="0.2">
      <c r="A1025" s="225"/>
      <c r="S1025" s="45"/>
      <c r="T1025" s="45"/>
      <c r="U1025" s="45"/>
    </row>
    <row r="1026" spans="1:21" x14ac:dyDescent="0.2">
      <c r="A1026" s="225"/>
      <c r="S1026" s="45"/>
      <c r="T1026" s="45"/>
      <c r="U1026" s="45"/>
    </row>
    <row r="1027" spans="1:21" x14ac:dyDescent="0.2">
      <c r="A1027" s="225"/>
      <c r="S1027" s="45"/>
      <c r="T1027" s="45"/>
      <c r="U1027" s="45"/>
    </row>
    <row r="1028" spans="1:21" x14ac:dyDescent="0.2">
      <c r="A1028" s="225"/>
      <c r="S1028" s="45"/>
      <c r="T1028" s="45"/>
      <c r="U1028" s="45"/>
    </row>
    <row r="1029" spans="1:21" x14ac:dyDescent="0.2">
      <c r="A1029" s="225"/>
      <c r="S1029" s="45"/>
      <c r="T1029" s="45"/>
      <c r="U1029" s="45"/>
    </row>
    <row r="1030" spans="1:21" x14ac:dyDescent="0.2">
      <c r="A1030" s="225"/>
      <c r="S1030" s="45"/>
      <c r="T1030" s="45"/>
      <c r="U1030" s="45"/>
    </row>
    <row r="1031" spans="1:21" x14ac:dyDescent="0.2">
      <c r="A1031" s="225"/>
      <c r="S1031" s="45"/>
      <c r="T1031" s="45"/>
      <c r="U1031" s="45"/>
    </row>
    <row r="1032" spans="1:21" x14ac:dyDescent="0.2">
      <c r="A1032" s="225"/>
      <c r="S1032" s="45"/>
      <c r="T1032" s="45"/>
      <c r="U1032" s="45"/>
    </row>
    <row r="1033" spans="1:21" x14ac:dyDescent="0.2">
      <c r="A1033" s="225"/>
      <c r="S1033" s="45"/>
      <c r="T1033" s="45"/>
      <c r="U1033" s="45"/>
    </row>
    <row r="1034" spans="1:21" x14ac:dyDescent="0.2">
      <c r="A1034" s="225"/>
      <c r="S1034" s="45"/>
      <c r="T1034" s="45"/>
      <c r="U1034" s="45"/>
    </row>
    <row r="1035" spans="1:21" x14ac:dyDescent="0.2">
      <c r="A1035" s="225"/>
      <c r="S1035" s="45"/>
      <c r="T1035" s="45"/>
      <c r="U1035" s="45"/>
    </row>
    <row r="1036" spans="1:21" x14ac:dyDescent="0.2">
      <c r="A1036" s="225"/>
      <c r="S1036" s="45"/>
      <c r="T1036" s="45"/>
      <c r="U1036" s="45"/>
    </row>
    <row r="1037" spans="1:21" x14ac:dyDescent="0.2">
      <c r="A1037" s="225"/>
      <c r="S1037" s="45"/>
      <c r="T1037" s="45"/>
      <c r="U1037" s="45"/>
    </row>
    <row r="1038" spans="1:21" x14ac:dyDescent="0.2">
      <c r="A1038" s="225"/>
      <c r="S1038" s="45"/>
      <c r="T1038" s="45"/>
      <c r="U1038" s="45"/>
    </row>
    <row r="1039" spans="1:21" x14ac:dyDescent="0.2">
      <c r="A1039" s="225"/>
      <c r="S1039" s="45"/>
      <c r="T1039" s="45"/>
      <c r="U1039" s="45"/>
    </row>
    <row r="1040" spans="1:21" x14ac:dyDescent="0.2">
      <c r="A1040" s="225"/>
      <c r="S1040" s="45"/>
      <c r="T1040" s="45"/>
      <c r="U1040" s="45"/>
    </row>
    <row r="1041" spans="1:21" x14ac:dyDescent="0.2">
      <c r="A1041" s="225"/>
      <c r="S1041" s="45"/>
      <c r="T1041" s="45"/>
      <c r="U1041" s="45"/>
    </row>
    <row r="1042" spans="1:21" x14ac:dyDescent="0.2">
      <c r="A1042" s="225"/>
      <c r="S1042" s="45"/>
      <c r="T1042" s="45"/>
      <c r="U1042" s="45"/>
    </row>
    <row r="1043" spans="1:21" x14ac:dyDescent="0.2">
      <c r="A1043" s="225"/>
      <c r="S1043" s="45"/>
      <c r="T1043" s="45"/>
      <c r="U1043" s="45"/>
    </row>
    <row r="1044" spans="1:21" x14ac:dyDescent="0.2">
      <c r="A1044" s="225"/>
      <c r="S1044" s="45"/>
      <c r="T1044" s="45"/>
      <c r="U1044" s="45"/>
    </row>
    <row r="1045" spans="1:21" x14ac:dyDescent="0.2">
      <c r="A1045" s="225"/>
      <c r="S1045" s="45"/>
      <c r="T1045" s="45"/>
      <c r="U1045" s="45"/>
    </row>
    <row r="1046" spans="1:21" x14ac:dyDescent="0.2">
      <c r="A1046" s="225"/>
      <c r="S1046" s="45"/>
      <c r="T1046" s="45"/>
      <c r="U1046" s="45"/>
    </row>
    <row r="1047" spans="1:21" x14ac:dyDescent="0.2">
      <c r="A1047" s="225"/>
      <c r="S1047" s="45"/>
      <c r="T1047" s="45"/>
      <c r="U1047" s="45"/>
    </row>
    <row r="1048" spans="1:21" x14ac:dyDescent="0.2">
      <c r="A1048" s="225"/>
      <c r="S1048" s="45"/>
      <c r="T1048" s="45"/>
      <c r="U1048" s="45"/>
    </row>
    <row r="1049" spans="1:21" x14ac:dyDescent="0.2">
      <c r="A1049" s="225"/>
      <c r="S1049" s="45"/>
      <c r="T1049" s="45"/>
      <c r="U1049" s="45"/>
    </row>
    <row r="1050" spans="1:21" x14ac:dyDescent="0.2">
      <c r="A1050" s="225"/>
      <c r="S1050" s="45"/>
      <c r="T1050" s="45"/>
      <c r="U1050" s="45"/>
    </row>
    <row r="1051" spans="1:21" x14ac:dyDescent="0.2">
      <c r="S1051" s="45"/>
      <c r="T1051" s="45"/>
      <c r="U1051" s="45"/>
    </row>
    <row r="1052" spans="1:21" x14ac:dyDescent="0.2">
      <c r="S1052" s="45"/>
      <c r="T1052" s="45"/>
      <c r="U1052" s="45"/>
    </row>
    <row r="1053" spans="1:21" x14ac:dyDescent="0.2">
      <c r="S1053" s="45"/>
      <c r="T1053" s="45"/>
      <c r="U1053" s="45"/>
    </row>
    <row r="1054" spans="1:21" x14ac:dyDescent="0.2">
      <c r="S1054" s="45"/>
      <c r="T1054" s="45"/>
      <c r="U1054" s="45"/>
    </row>
    <row r="1055" spans="1:21" x14ac:dyDescent="0.2">
      <c r="S1055" s="45"/>
      <c r="T1055" s="45"/>
      <c r="U1055" s="45"/>
    </row>
    <row r="1056" spans="1:21" x14ac:dyDescent="0.2">
      <c r="S1056" s="45"/>
      <c r="T1056" s="45"/>
      <c r="U1056" s="45"/>
    </row>
    <row r="1057" spans="19:21" x14ac:dyDescent="0.2">
      <c r="S1057" s="45"/>
      <c r="T1057" s="45"/>
      <c r="U1057" s="45"/>
    </row>
    <row r="1058" spans="19:21" x14ac:dyDescent="0.2">
      <c r="S1058" s="45"/>
      <c r="T1058" s="45"/>
      <c r="U1058" s="45"/>
    </row>
    <row r="1059" spans="19:21" x14ac:dyDescent="0.2">
      <c r="S1059" s="45"/>
      <c r="T1059" s="45"/>
      <c r="U1059" s="45"/>
    </row>
    <row r="1060" spans="19:21" x14ac:dyDescent="0.2">
      <c r="S1060" s="45"/>
      <c r="T1060" s="45"/>
      <c r="U1060" s="45"/>
    </row>
    <row r="1061" spans="19:21" x14ac:dyDescent="0.2">
      <c r="S1061" s="45"/>
      <c r="T1061" s="45"/>
      <c r="U1061" s="45"/>
    </row>
    <row r="1062" spans="19:21" x14ac:dyDescent="0.2">
      <c r="S1062" s="45"/>
      <c r="T1062" s="45"/>
      <c r="U1062" s="45"/>
    </row>
    <row r="1063" spans="19:21" x14ac:dyDescent="0.2">
      <c r="S1063" s="45"/>
      <c r="T1063" s="45"/>
      <c r="U1063" s="45"/>
    </row>
    <row r="1064" spans="19:21" x14ac:dyDescent="0.2">
      <c r="S1064" s="45"/>
      <c r="T1064" s="45"/>
      <c r="U1064" s="45"/>
    </row>
    <row r="1065" spans="19:21" x14ac:dyDescent="0.2">
      <c r="S1065" s="45"/>
      <c r="T1065" s="45"/>
      <c r="U1065" s="45"/>
    </row>
    <row r="1066" spans="19:21" x14ac:dyDescent="0.2">
      <c r="S1066" s="45"/>
      <c r="T1066" s="45"/>
      <c r="U1066" s="45"/>
    </row>
    <row r="1067" spans="19:21" x14ac:dyDescent="0.2">
      <c r="S1067" s="45"/>
      <c r="T1067" s="45"/>
      <c r="U1067" s="45"/>
    </row>
    <row r="1068" spans="19:21" x14ac:dyDescent="0.2">
      <c r="S1068" s="45"/>
      <c r="T1068" s="45"/>
      <c r="U1068" s="45"/>
    </row>
    <row r="1069" spans="19:21" x14ac:dyDescent="0.2">
      <c r="S1069" s="45"/>
      <c r="T1069" s="45"/>
      <c r="U1069" s="45"/>
    </row>
    <row r="1070" spans="19:21" x14ac:dyDescent="0.2">
      <c r="S1070" s="45"/>
      <c r="T1070" s="45"/>
      <c r="U1070" s="45"/>
    </row>
    <row r="1071" spans="19:21" x14ac:dyDescent="0.2">
      <c r="S1071" s="45"/>
      <c r="T1071" s="45"/>
      <c r="U1071" s="45"/>
    </row>
    <row r="1072" spans="19:21" x14ac:dyDescent="0.2">
      <c r="S1072" s="45"/>
      <c r="T1072" s="45"/>
      <c r="U1072" s="45"/>
    </row>
    <row r="1073" spans="19:21" x14ac:dyDescent="0.2">
      <c r="S1073" s="45"/>
      <c r="T1073" s="45"/>
      <c r="U1073" s="45"/>
    </row>
    <row r="1074" spans="19:21" x14ac:dyDescent="0.2">
      <c r="S1074" s="45"/>
      <c r="T1074" s="45"/>
      <c r="U1074" s="45"/>
    </row>
    <row r="1075" spans="19:21" x14ac:dyDescent="0.2">
      <c r="S1075" s="45"/>
      <c r="T1075" s="45"/>
      <c r="U1075" s="45"/>
    </row>
    <row r="1076" spans="19:21" x14ac:dyDescent="0.2">
      <c r="S1076" s="45"/>
      <c r="T1076" s="45"/>
      <c r="U1076" s="45"/>
    </row>
    <row r="1077" spans="19:21" x14ac:dyDescent="0.2">
      <c r="S1077" s="45"/>
      <c r="T1077" s="45"/>
      <c r="U1077" s="45"/>
    </row>
    <row r="1078" spans="19:21" x14ac:dyDescent="0.2">
      <c r="S1078" s="45"/>
      <c r="T1078" s="45"/>
      <c r="U1078" s="45"/>
    </row>
    <row r="1079" spans="19:21" x14ac:dyDescent="0.2">
      <c r="S1079" s="45"/>
      <c r="T1079" s="45"/>
      <c r="U1079" s="45"/>
    </row>
    <row r="1080" spans="19:21" x14ac:dyDescent="0.2">
      <c r="S1080" s="45"/>
      <c r="T1080" s="45"/>
      <c r="U1080" s="45"/>
    </row>
    <row r="1081" spans="19:21" x14ac:dyDescent="0.2">
      <c r="S1081" s="45"/>
      <c r="T1081" s="45"/>
      <c r="U1081" s="45"/>
    </row>
    <row r="1082" spans="19:21" x14ac:dyDescent="0.2">
      <c r="S1082" s="45"/>
      <c r="T1082" s="45"/>
      <c r="U1082" s="45"/>
    </row>
    <row r="1083" spans="19:21" x14ac:dyDescent="0.2">
      <c r="S1083" s="45"/>
      <c r="T1083" s="45"/>
      <c r="U1083" s="45"/>
    </row>
    <row r="1084" spans="19:21" x14ac:dyDescent="0.2">
      <c r="S1084" s="45"/>
      <c r="T1084" s="45"/>
      <c r="U1084" s="45"/>
    </row>
    <row r="1085" spans="19:21" x14ac:dyDescent="0.2">
      <c r="S1085" s="45"/>
      <c r="T1085" s="45"/>
      <c r="U1085" s="45"/>
    </row>
    <row r="1086" spans="19:21" x14ac:dyDescent="0.2">
      <c r="S1086" s="45"/>
      <c r="T1086" s="45"/>
      <c r="U1086" s="45"/>
    </row>
    <row r="1087" spans="19:21" x14ac:dyDescent="0.2">
      <c r="S1087" s="45"/>
      <c r="T1087" s="45"/>
      <c r="U1087" s="45"/>
    </row>
    <row r="1088" spans="19:21" x14ac:dyDescent="0.2">
      <c r="S1088" s="45"/>
      <c r="T1088" s="45"/>
      <c r="U1088" s="45"/>
    </row>
    <row r="1089" spans="19:21" x14ac:dyDescent="0.2">
      <c r="S1089" s="45"/>
      <c r="T1089" s="45"/>
      <c r="U1089" s="45"/>
    </row>
    <row r="1090" spans="19:21" x14ac:dyDescent="0.2">
      <c r="S1090" s="45"/>
      <c r="T1090" s="45"/>
      <c r="U1090" s="45"/>
    </row>
    <row r="1091" spans="19:21" x14ac:dyDescent="0.2">
      <c r="S1091" s="45"/>
      <c r="T1091" s="45"/>
      <c r="U1091" s="45"/>
    </row>
    <row r="1092" spans="19:21" x14ac:dyDescent="0.2">
      <c r="S1092" s="45"/>
      <c r="T1092" s="45"/>
      <c r="U1092" s="45"/>
    </row>
    <row r="1093" spans="19:21" x14ac:dyDescent="0.2">
      <c r="S1093" s="45"/>
      <c r="T1093" s="45"/>
      <c r="U1093" s="45"/>
    </row>
    <row r="1094" spans="19:21" x14ac:dyDescent="0.2">
      <c r="S1094" s="45"/>
      <c r="T1094" s="45"/>
      <c r="U1094" s="45"/>
    </row>
    <row r="1095" spans="19:21" x14ac:dyDescent="0.2">
      <c r="S1095" s="45"/>
      <c r="T1095" s="45"/>
      <c r="U1095" s="45"/>
    </row>
    <row r="1096" spans="19:21" x14ac:dyDescent="0.2">
      <c r="S1096" s="45"/>
      <c r="T1096" s="45"/>
      <c r="U1096" s="45"/>
    </row>
    <row r="1097" spans="19:21" x14ac:dyDescent="0.2">
      <c r="S1097" s="45"/>
      <c r="T1097" s="45"/>
      <c r="U1097" s="45"/>
    </row>
    <row r="1098" spans="19:21" x14ac:dyDescent="0.2">
      <c r="S1098" s="45"/>
      <c r="T1098" s="45"/>
      <c r="U1098" s="45"/>
    </row>
    <row r="1099" spans="19:21" x14ac:dyDescent="0.2">
      <c r="S1099" s="45"/>
      <c r="T1099" s="45"/>
      <c r="U1099" s="45"/>
    </row>
    <row r="1100" spans="19:21" x14ac:dyDescent="0.2">
      <c r="S1100" s="45"/>
      <c r="T1100" s="45"/>
      <c r="U1100" s="45"/>
    </row>
    <row r="1101" spans="19:21" x14ac:dyDescent="0.2">
      <c r="S1101" s="45"/>
      <c r="T1101" s="45"/>
      <c r="U1101" s="45"/>
    </row>
    <row r="1102" spans="19:21" x14ac:dyDescent="0.2">
      <c r="S1102" s="45"/>
      <c r="T1102" s="45"/>
      <c r="U1102" s="45"/>
    </row>
    <row r="1103" spans="19:21" x14ac:dyDescent="0.2">
      <c r="S1103" s="45"/>
      <c r="T1103" s="45"/>
      <c r="U1103" s="45"/>
    </row>
    <row r="1104" spans="19:21" x14ac:dyDescent="0.2">
      <c r="S1104" s="45"/>
      <c r="T1104" s="45"/>
      <c r="U1104" s="45"/>
    </row>
    <row r="1105" spans="19:21" x14ac:dyDescent="0.2">
      <c r="S1105" s="45"/>
      <c r="T1105" s="45"/>
      <c r="U1105" s="45"/>
    </row>
    <row r="1106" spans="19:21" x14ac:dyDescent="0.2">
      <c r="S1106" s="45"/>
      <c r="T1106" s="45"/>
      <c r="U1106" s="45"/>
    </row>
    <row r="1107" spans="19:21" x14ac:dyDescent="0.2">
      <c r="S1107" s="45"/>
      <c r="T1107" s="45"/>
      <c r="U1107" s="45"/>
    </row>
    <row r="1108" spans="19:21" x14ac:dyDescent="0.2">
      <c r="S1108" s="45"/>
      <c r="T1108" s="45"/>
      <c r="U1108" s="45"/>
    </row>
    <row r="1109" spans="19:21" x14ac:dyDescent="0.2">
      <c r="S1109" s="45"/>
      <c r="T1109" s="45"/>
      <c r="U1109" s="45"/>
    </row>
    <row r="1110" spans="19:21" x14ac:dyDescent="0.2">
      <c r="S1110" s="45"/>
      <c r="T1110" s="45"/>
      <c r="U1110" s="45"/>
    </row>
    <row r="1111" spans="19:21" x14ac:dyDescent="0.2">
      <c r="S1111" s="45"/>
      <c r="T1111" s="45"/>
      <c r="U1111" s="45"/>
    </row>
    <row r="1112" spans="19:21" x14ac:dyDescent="0.2">
      <c r="S1112" s="45"/>
      <c r="T1112" s="45"/>
      <c r="U1112" s="45"/>
    </row>
    <row r="1113" spans="19:21" x14ac:dyDescent="0.2">
      <c r="S1113" s="45"/>
      <c r="T1113" s="45"/>
      <c r="U1113" s="45"/>
    </row>
    <row r="1114" spans="19:21" x14ac:dyDescent="0.2">
      <c r="S1114" s="45"/>
      <c r="T1114" s="45"/>
      <c r="U1114" s="45"/>
    </row>
    <row r="1115" spans="19:21" x14ac:dyDescent="0.2">
      <c r="S1115" s="45"/>
      <c r="T1115" s="45"/>
      <c r="U1115" s="45"/>
    </row>
    <row r="1116" spans="19:21" x14ac:dyDescent="0.2">
      <c r="S1116" s="45"/>
      <c r="T1116" s="45"/>
      <c r="U1116" s="45"/>
    </row>
    <row r="1117" spans="19:21" x14ac:dyDescent="0.2">
      <c r="S1117" s="45"/>
      <c r="T1117" s="45"/>
      <c r="U1117" s="45"/>
    </row>
    <row r="1118" spans="19:21" x14ac:dyDescent="0.2">
      <c r="S1118" s="45"/>
      <c r="T1118" s="45"/>
      <c r="U1118" s="45"/>
    </row>
    <row r="1119" spans="19:21" x14ac:dyDescent="0.2">
      <c r="S1119" s="45"/>
      <c r="T1119" s="45"/>
      <c r="U1119" s="45"/>
    </row>
    <row r="1120" spans="19:21" x14ac:dyDescent="0.2">
      <c r="S1120" s="45"/>
      <c r="T1120" s="45"/>
      <c r="U1120" s="45"/>
    </row>
    <row r="1121" spans="19:21" x14ac:dyDescent="0.2">
      <c r="S1121" s="45"/>
      <c r="T1121" s="45"/>
      <c r="U1121" s="45"/>
    </row>
    <row r="1122" spans="19:21" x14ac:dyDescent="0.2">
      <c r="S1122" s="45"/>
      <c r="T1122" s="45"/>
      <c r="U1122" s="45"/>
    </row>
    <row r="1123" spans="19:21" x14ac:dyDescent="0.2">
      <c r="S1123" s="45"/>
      <c r="T1123" s="45"/>
      <c r="U1123" s="45"/>
    </row>
    <row r="1124" spans="19:21" x14ac:dyDescent="0.2">
      <c r="S1124" s="45"/>
      <c r="T1124" s="45"/>
      <c r="U1124" s="45"/>
    </row>
    <row r="1125" spans="19:21" x14ac:dyDescent="0.2">
      <c r="S1125" s="45"/>
      <c r="T1125" s="45"/>
      <c r="U1125" s="45"/>
    </row>
    <row r="1126" spans="19:21" x14ac:dyDescent="0.2">
      <c r="S1126" s="45"/>
      <c r="T1126" s="45"/>
      <c r="U1126" s="45"/>
    </row>
    <row r="1127" spans="19:21" x14ac:dyDescent="0.2">
      <c r="S1127" s="45"/>
      <c r="T1127" s="45"/>
      <c r="U1127" s="45"/>
    </row>
    <row r="1128" spans="19:21" x14ac:dyDescent="0.2">
      <c r="S1128" s="45"/>
      <c r="T1128" s="45"/>
      <c r="U1128" s="45"/>
    </row>
    <row r="1129" spans="19:21" x14ac:dyDescent="0.2">
      <c r="S1129" s="45"/>
      <c r="T1129" s="45"/>
      <c r="U1129" s="45"/>
    </row>
    <row r="1130" spans="19:21" x14ac:dyDescent="0.2">
      <c r="S1130" s="45"/>
      <c r="T1130" s="45"/>
      <c r="U1130" s="45"/>
    </row>
    <row r="1131" spans="19:21" x14ac:dyDescent="0.2">
      <c r="S1131" s="45"/>
      <c r="T1131" s="45"/>
      <c r="U1131" s="45"/>
    </row>
    <row r="1132" spans="19:21" x14ac:dyDescent="0.2">
      <c r="S1132" s="45"/>
      <c r="T1132" s="45"/>
      <c r="U1132" s="45"/>
    </row>
    <row r="1133" spans="19:21" x14ac:dyDescent="0.2">
      <c r="S1133" s="45"/>
      <c r="T1133" s="45"/>
      <c r="U1133" s="45"/>
    </row>
    <row r="1134" spans="19:21" x14ac:dyDescent="0.2">
      <c r="S1134" s="45"/>
      <c r="T1134" s="45"/>
      <c r="U1134" s="45"/>
    </row>
    <row r="1135" spans="19:21" x14ac:dyDescent="0.2">
      <c r="S1135" s="45"/>
      <c r="T1135" s="45"/>
      <c r="U1135" s="45"/>
    </row>
    <row r="1136" spans="19:21" x14ac:dyDescent="0.2">
      <c r="S1136" s="45"/>
      <c r="T1136" s="45"/>
      <c r="U1136" s="45"/>
    </row>
    <row r="1137" spans="19:21" x14ac:dyDescent="0.2">
      <c r="S1137" s="45"/>
      <c r="T1137" s="45"/>
      <c r="U1137" s="45"/>
    </row>
    <row r="1138" spans="19:21" x14ac:dyDescent="0.2">
      <c r="S1138" s="45"/>
      <c r="T1138" s="45"/>
      <c r="U1138" s="45"/>
    </row>
    <row r="1139" spans="19:21" x14ac:dyDescent="0.2">
      <c r="S1139" s="45"/>
      <c r="T1139" s="45"/>
      <c r="U1139" s="45"/>
    </row>
    <row r="1140" spans="19:21" x14ac:dyDescent="0.2">
      <c r="S1140" s="45"/>
      <c r="T1140" s="45"/>
      <c r="U1140" s="45"/>
    </row>
    <row r="1141" spans="19:21" x14ac:dyDescent="0.2">
      <c r="S1141" s="45"/>
      <c r="T1141" s="45"/>
      <c r="U1141" s="45"/>
    </row>
    <row r="1142" spans="19:21" x14ac:dyDescent="0.2">
      <c r="S1142" s="45"/>
      <c r="T1142" s="45"/>
      <c r="U1142" s="45"/>
    </row>
    <row r="1143" spans="19:21" x14ac:dyDescent="0.2">
      <c r="S1143" s="45"/>
      <c r="T1143" s="45"/>
      <c r="U1143" s="45"/>
    </row>
    <row r="1144" spans="19:21" x14ac:dyDescent="0.2">
      <c r="S1144" s="45"/>
      <c r="T1144" s="45"/>
      <c r="U1144" s="45"/>
    </row>
    <row r="1145" spans="19:21" x14ac:dyDescent="0.2">
      <c r="S1145" s="45"/>
      <c r="T1145" s="45"/>
      <c r="U1145" s="45"/>
    </row>
    <row r="1146" spans="19:21" x14ac:dyDescent="0.2">
      <c r="S1146" s="45"/>
      <c r="T1146" s="45"/>
      <c r="U1146" s="45"/>
    </row>
    <row r="1147" spans="19:21" x14ac:dyDescent="0.2">
      <c r="S1147" s="45"/>
      <c r="T1147" s="45"/>
      <c r="U1147" s="45"/>
    </row>
    <row r="1148" spans="19:21" x14ac:dyDescent="0.2">
      <c r="S1148" s="45"/>
      <c r="T1148" s="45"/>
      <c r="U1148" s="45"/>
    </row>
    <row r="1149" spans="19:21" x14ac:dyDescent="0.2">
      <c r="S1149" s="45"/>
      <c r="T1149" s="45"/>
      <c r="U1149" s="45"/>
    </row>
    <row r="1150" spans="19:21" x14ac:dyDescent="0.2">
      <c r="S1150" s="45"/>
      <c r="T1150" s="45"/>
      <c r="U1150" s="45"/>
    </row>
    <row r="1151" spans="19:21" x14ac:dyDescent="0.2">
      <c r="S1151" s="45"/>
      <c r="T1151" s="45"/>
      <c r="U1151" s="45"/>
    </row>
    <row r="1152" spans="19:21" x14ac:dyDescent="0.2">
      <c r="S1152" s="45"/>
      <c r="T1152" s="45"/>
      <c r="U1152" s="45"/>
    </row>
    <row r="1153" spans="19:21" x14ac:dyDescent="0.2">
      <c r="S1153" s="45"/>
      <c r="T1153" s="45"/>
      <c r="U1153" s="45"/>
    </row>
    <row r="1154" spans="19:21" x14ac:dyDescent="0.2">
      <c r="S1154" s="45"/>
      <c r="T1154" s="45"/>
      <c r="U1154" s="45"/>
    </row>
    <row r="1155" spans="19:21" x14ac:dyDescent="0.2">
      <c r="S1155" s="45"/>
      <c r="T1155" s="45"/>
      <c r="U1155" s="45"/>
    </row>
    <row r="1156" spans="19:21" x14ac:dyDescent="0.2">
      <c r="S1156" s="45"/>
      <c r="T1156" s="45"/>
      <c r="U1156" s="45"/>
    </row>
    <row r="1157" spans="19:21" x14ac:dyDescent="0.2">
      <c r="S1157" s="45"/>
      <c r="T1157" s="45"/>
      <c r="U1157" s="45"/>
    </row>
    <row r="1158" spans="19:21" x14ac:dyDescent="0.2">
      <c r="S1158" s="45"/>
      <c r="T1158" s="45"/>
      <c r="U1158" s="45"/>
    </row>
    <row r="1159" spans="19:21" x14ac:dyDescent="0.2">
      <c r="S1159" s="45"/>
      <c r="T1159" s="45"/>
      <c r="U1159" s="45"/>
    </row>
    <row r="1160" spans="19:21" x14ac:dyDescent="0.2">
      <c r="S1160" s="45"/>
      <c r="T1160" s="45"/>
      <c r="U1160" s="45"/>
    </row>
    <row r="1161" spans="19:21" x14ac:dyDescent="0.2">
      <c r="S1161" s="45"/>
      <c r="T1161" s="45"/>
      <c r="U1161" s="45"/>
    </row>
    <row r="1162" spans="19:21" x14ac:dyDescent="0.2">
      <c r="S1162" s="45"/>
      <c r="T1162" s="45"/>
      <c r="U1162" s="45"/>
    </row>
    <row r="1163" spans="19:21" x14ac:dyDescent="0.2">
      <c r="S1163" s="45"/>
      <c r="T1163" s="45"/>
      <c r="U1163" s="45"/>
    </row>
    <row r="1164" spans="19:21" x14ac:dyDescent="0.2">
      <c r="S1164" s="45"/>
      <c r="T1164" s="45"/>
      <c r="U1164" s="45"/>
    </row>
    <row r="1165" spans="19:21" x14ac:dyDescent="0.2">
      <c r="S1165" s="45"/>
      <c r="T1165" s="45"/>
      <c r="U1165" s="45"/>
    </row>
    <row r="1166" spans="19:21" x14ac:dyDescent="0.2">
      <c r="S1166" s="45"/>
      <c r="T1166" s="45"/>
      <c r="U1166" s="45"/>
    </row>
    <row r="1167" spans="19:21" x14ac:dyDescent="0.2">
      <c r="S1167" s="45"/>
      <c r="T1167" s="45"/>
      <c r="U1167" s="45"/>
    </row>
    <row r="1168" spans="19:21" x14ac:dyDescent="0.2">
      <c r="S1168" s="45"/>
      <c r="T1168" s="45"/>
      <c r="U1168" s="45"/>
    </row>
    <row r="1169" spans="19:21" x14ac:dyDescent="0.2">
      <c r="S1169" s="45"/>
      <c r="T1169" s="45"/>
      <c r="U1169" s="45"/>
    </row>
    <row r="1170" spans="19:21" x14ac:dyDescent="0.2">
      <c r="S1170" s="45"/>
      <c r="T1170" s="45"/>
      <c r="U1170" s="45"/>
    </row>
    <row r="1171" spans="19:21" x14ac:dyDescent="0.2">
      <c r="S1171" s="45"/>
      <c r="T1171" s="45"/>
      <c r="U1171" s="45"/>
    </row>
    <row r="1172" spans="19:21" x14ac:dyDescent="0.2">
      <c r="S1172" s="45"/>
      <c r="T1172" s="45"/>
      <c r="U1172" s="45"/>
    </row>
    <row r="1173" spans="19:21" x14ac:dyDescent="0.2">
      <c r="S1173" s="45"/>
      <c r="T1173" s="45"/>
      <c r="U1173" s="45"/>
    </row>
    <row r="1174" spans="19:21" x14ac:dyDescent="0.2">
      <c r="S1174" s="45"/>
      <c r="T1174" s="45"/>
      <c r="U1174" s="45"/>
    </row>
    <row r="1175" spans="19:21" x14ac:dyDescent="0.2">
      <c r="S1175" s="45"/>
      <c r="T1175" s="45"/>
      <c r="U1175" s="45"/>
    </row>
    <row r="1176" spans="19:21" x14ac:dyDescent="0.2">
      <c r="S1176" s="45"/>
      <c r="T1176" s="45"/>
      <c r="U1176" s="45"/>
    </row>
    <row r="1177" spans="19:21" x14ac:dyDescent="0.2">
      <c r="S1177" s="45"/>
      <c r="T1177" s="45"/>
      <c r="U1177" s="45"/>
    </row>
    <row r="1178" spans="19:21" x14ac:dyDescent="0.2">
      <c r="S1178" s="45"/>
      <c r="T1178" s="45"/>
      <c r="U1178" s="45"/>
    </row>
    <row r="1179" spans="19:21" x14ac:dyDescent="0.2">
      <c r="S1179" s="45"/>
      <c r="T1179" s="45"/>
      <c r="U1179" s="45"/>
    </row>
    <row r="1180" spans="19:21" x14ac:dyDescent="0.2">
      <c r="S1180" s="45"/>
      <c r="T1180" s="45"/>
      <c r="U1180" s="45"/>
    </row>
    <row r="1181" spans="19:21" x14ac:dyDescent="0.2">
      <c r="S1181" s="45"/>
      <c r="T1181" s="45"/>
      <c r="U1181" s="45"/>
    </row>
    <row r="1182" spans="19:21" x14ac:dyDescent="0.2">
      <c r="S1182" s="45"/>
      <c r="T1182" s="45"/>
      <c r="U1182" s="45"/>
    </row>
    <row r="1183" spans="19:21" x14ac:dyDescent="0.2">
      <c r="S1183" s="45"/>
      <c r="T1183" s="45"/>
      <c r="U1183" s="45"/>
    </row>
    <row r="1184" spans="19:21" x14ac:dyDescent="0.2">
      <c r="S1184" s="45"/>
      <c r="T1184" s="45"/>
      <c r="U1184" s="45"/>
    </row>
    <row r="1185" spans="19:21" x14ac:dyDescent="0.2">
      <c r="S1185" s="45"/>
      <c r="T1185" s="45"/>
      <c r="U1185" s="45"/>
    </row>
    <row r="1186" spans="19:21" x14ac:dyDescent="0.2">
      <c r="S1186" s="45"/>
      <c r="T1186" s="45"/>
      <c r="U1186" s="45"/>
    </row>
    <row r="1187" spans="19:21" x14ac:dyDescent="0.2">
      <c r="S1187" s="45"/>
      <c r="T1187" s="45"/>
      <c r="U1187" s="45"/>
    </row>
  </sheetData>
  <autoFilter ref="A6:W6" xr:uid="{00000000-0009-0000-0000-000004000000}"/>
  <mergeCells count="9">
    <mergeCell ref="E1:G2"/>
    <mergeCell ref="N2:O2"/>
    <mergeCell ref="J2:M2"/>
    <mergeCell ref="S2:V2"/>
    <mergeCell ref="H1:O1"/>
    <mergeCell ref="H2:I2"/>
    <mergeCell ref="S1:V1"/>
    <mergeCell ref="P1:R1"/>
    <mergeCell ref="P2:R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8"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FM</vt:lpstr>
      <vt:lpstr>PRESSÃO</vt:lpstr>
      <vt:lpstr>ESTADO</vt:lpstr>
      <vt:lpstr>IMPACTO</vt:lpstr>
      <vt:lpstr>RESPOSTA</vt:lpstr>
      <vt:lpstr>ESTADO!Area_de_impressao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tiagocfr</dc:creator>
  <cp:lastModifiedBy>Katia Gotardi</cp:lastModifiedBy>
  <cp:lastPrinted>2012-12-04T18:03:19Z</cp:lastPrinted>
  <dcterms:created xsi:type="dcterms:W3CDTF">2007-12-17T16:35:25Z</dcterms:created>
  <dcterms:modified xsi:type="dcterms:W3CDTF">2019-01-21T16:05:49Z</dcterms:modified>
</cp:coreProperties>
</file>